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<sst xmlns="http://schemas.openxmlformats.org/spreadsheetml/2006/main" count="20088" uniqueCount="1988">
  <si>
    <t>File opened</t>
  </si>
  <si>
    <t>2025-09-21 09:21:54</t>
  </si>
  <si>
    <t>Console s/n</t>
  </si>
  <si>
    <t>68C-022608</t>
  </si>
  <si>
    <t>Console ver</t>
  </si>
  <si>
    <t>Bluestem v.2.1.11</t>
  </si>
  <si>
    <t>Scripts ver</t>
  </si>
  <si>
    <t>2023.02  2.1.11, Jun 2023</t>
  </si>
  <si>
    <t>Head s/n</t>
  </si>
  <si>
    <t>68H-422598</t>
  </si>
  <si>
    <t>Head ver</t>
  </si>
  <si>
    <t>1.4.23</t>
  </si>
  <si>
    <t>Head cal</t>
  </si>
  <si>
    <t>{"oxygen": "21", "co2azero": "0.923878", "co2aspan1": "1.00016", "co2aspan2": "-0.0254498", "co2aspan2a": "0.319337", "co2aspan2b": "0.316792", "co2aspanconc1": "2491", "co2aspanconc2": "303.6", "co2bzero": "0.920183", "co2bspan1": "0.99991", "co2bspan2": "-0.0259223", "co2bspan2a": "0.316673", "co2bspan2b": "0.314045", "co2bspanconc1": "2491", "co2bspanconc2": "303.6", "h2oazero": "1.06374", "h2oaspan1": "1.01033", "h2oaspan2": "0", "h2oaspan2a": "0.0705651", "h2oaspan2b": "0.0712942", "h2oaspanconc1": "12.15", "h2oaspanconc2": "0", "h2obzero": "1.07172", "h2obspan1": "1.02672", "h2obspan2": "0", "h2obspan2a": "0.0697958", "h2obspan2b": "0.0716606", "h2obspanconc1": "12.15", "h2obspanconc2": "0", "tazero": "0.108437", "tbzero": "0.225744", "flowmeterzero": "2.50179", "flowazero": "0.302", "flowbzero": "0.29587", "chamberpressurezero": "2.61184", "ssa_ref": "35216.5", "ssb_ref": "35428.5"}</t>
  </si>
  <si>
    <t>Factory cal date</t>
  </si>
  <si>
    <t>09 Mar 2022</t>
  </si>
  <si>
    <t>CO2 rangematch</t>
  </si>
  <si>
    <t>Sat Sep 20 18:34</t>
  </si>
  <si>
    <t>H2O rangematch</t>
  </si>
  <si>
    <t>Sat Sep 20 18:42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</si>
  <si>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</si>
  <si>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</si>
  <si>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</si>
  <si>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</si>
  <si>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</si>
  <si>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</si>
  <si>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</si>
  <si>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</si>
  <si>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</si>
  <si>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09:21:54</t>
  </si>
  <si>
    <t>Stability Definition:	ΔCO2 (Meas2): Slp&lt;0.1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</si>
  <si>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</si>
  <si>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</si>
  <si>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</si>
  <si>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</si>
  <si>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</si>
  <si>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</si>
  <si>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</si>
  <si>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</si>
  <si>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</si>
  <si>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</si>
  <si>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</si>
  <si>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</si>
  <si>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</si>
  <si>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</si>
  <si>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</si>
  <si>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</si>
  <si>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</si>
  <si>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</si>
  <si>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</si>
  <si>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</si>
  <si>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</si>
  <si>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</si>
  <si>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</si>
  <si>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</si>
  <si>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</si>
  <si>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</si>
  <si>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</si>
  <si>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</si>
  <si>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</si>
  <si>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</si>
  <si>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</si>
  <si>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</si>
  <si>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</si>
  <si>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</si>
  <si>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</si>
  <si>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</si>
  <si>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</si>
  <si>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</si>
  <si>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</si>
  <si>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</si>
  <si>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</si>
  <si>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</si>
  <si>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</si>
  <si>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</si>
  <si>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</si>
  <si>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</si>
  <si>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</si>
  <si>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</si>
  <si>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</si>
  <si>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</si>
  <si>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</si>
  <si>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2.14608 175.51 350.784 618.432 865.184 1069.28 1262.01 1420.07</t>
  </si>
  <si>
    <t>Fs_true</t>
  </si>
  <si>
    <t>0.0964076 210.258 381.636 606.36 801.092 1002.89 1201.42 1401.22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</si>
  <si>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</si>
  <si>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</si>
  <si>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</si>
  <si>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</si>
  <si>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</si>
  <si>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</si>
  <si>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</si>
  <si>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</si>
  <si>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</si>
  <si>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</si>
  <si>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</si>
  <si>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</si>
  <si>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</si>
  <si>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</si>
  <si>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</si>
  <si>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</si>
  <si>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</si>
  <si>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</si>
  <si>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</si>
  <si>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</si>
  <si>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</si>
  <si>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</si>
  <si>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</si>
  <si>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</si>
  <si>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</si>
  <si>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</si>
  <si>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</si>
  <si>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</si>
  <si>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</si>
  <si>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</si>
  <si>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</si>
  <si>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</si>
  <si>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</si>
  <si>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</si>
  <si>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</si>
  <si>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</si>
  <si>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</si>
  <si>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</si>
  <si>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</si>
  <si>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</si>
  <si>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</si>
  <si>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</si>
  <si>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</si>
  <si>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</si>
  <si>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</si>
  <si>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</si>
  <si>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</si>
  <si>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</si>
  <si>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</si>
  <si>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</si>
  <si>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</si>
  <si>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</si>
  <si>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</si>
  <si>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</si>
  <si>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</si>
  <si>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</si>
  <si>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</si>
  <si>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</si>
  <si>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</si>
  <si>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</si>
  <si>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</si>
  <si>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</si>
  <si>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</si>
  <si>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</si>
  <si>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</si>
  <si>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</si>
  <si>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</si>
  <si>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</si>
  <si>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</si>
  <si>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</si>
  <si>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</si>
  <si>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</si>
  <si>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</si>
  <si>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</si>
  <si>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</si>
  <si>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</si>
  <si>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</si>
  <si>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</si>
  <si>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</si>
  <si>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</si>
  <si>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</si>
  <si>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</si>
  <si>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</si>
  <si>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</si>
  <si>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</si>
  <si>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</si>
  <si>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</si>
  <si>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</si>
  <si>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</si>
  <si>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</si>
  <si>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</si>
  <si>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</si>
  <si>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</si>
  <si>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</si>
  <si>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</si>
  <si>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</si>
  <si>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</si>
  <si>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</si>
  <si>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</si>
  <si>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</si>
  <si>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</si>
  <si>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</si>
  <si>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</si>
  <si>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</si>
  <si>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</si>
  <si>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</si>
  <si>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</si>
  <si>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</si>
  <si>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</si>
  <si>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</si>
  <si>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</si>
  <si>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</si>
  <si>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</si>
  <si>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</si>
  <si>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</si>
  <si>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</si>
  <si>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</si>
  <si>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</si>
  <si>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</si>
  <si>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</si>
  <si>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</si>
  <si>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</si>
  <si>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</si>
  <si>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</si>
  <si>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</si>
  <si>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</si>
  <si>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</si>
  <si>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</si>
  <si>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</si>
  <si>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</si>
  <si>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</si>
  <si>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</si>
  <si>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</si>
  <si>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</si>
  <si>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</si>
  <si>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</si>
  <si>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</si>
  <si>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</si>
  <si>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</si>
  <si>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</si>
  <si>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</si>
  <si>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</si>
  <si>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</si>
  <si>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</si>
  <si>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</si>
  <si>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</si>
  <si>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</si>
  <si>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</si>
  <si>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</si>
  <si>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</si>
  <si>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</si>
  <si>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</si>
  <si>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</si>
  <si>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</si>
  <si>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</si>
  <si>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</si>
  <si>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</si>
  <si>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</si>
  <si>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</si>
  <si>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</si>
  <si>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</si>
  <si>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</si>
  <si>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</si>
  <si>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</si>
  <si>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</si>
  <si>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</si>
  <si>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</si>
  <si>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</si>
  <si>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</si>
  <si>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</si>
  <si>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</si>
  <si>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</si>
  <si>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</si>
  <si>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</si>
  <si>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</si>
  <si>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</si>
  <si>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</si>
  <si>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</si>
  <si>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</si>
  <si>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</si>
  <si>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</si>
  <si>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</si>
  <si>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</si>
  <si>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</si>
  <si>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</si>
  <si>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</si>
  <si>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</si>
  <si>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</si>
  <si>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</si>
  <si>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</si>
  <si>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</si>
  <si>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</si>
  <si>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</si>
  <si>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</si>
  <si>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</si>
  <si>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</si>
  <si>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</si>
  <si>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</si>
  <si>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</si>
  <si>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</si>
  <si>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</si>
  <si>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</si>
  <si>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</si>
  <si>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</si>
  <si>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</si>
  <si>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</si>
  <si>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</si>
  <si>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</si>
  <si>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</si>
  <si>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</si>
  <si>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</si>
  <si>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</si>
  <si>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</si>
  <si>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</si>
  <si>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</si>
  <si>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</si>
  <si>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</si>
  <si>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</si>
  <si>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</si>
  <si>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</si>
  <si>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</si>
  <si>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</si>
  <si>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</si>
  <si>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</si>
  <si>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</si>
  <si>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</si>
  <si>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</si>
  <si>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</si>
  <si>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</si>
  <si>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</si>
  <si>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</si>
  <si>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</si>
  <si>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</si>
  <si>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</si>
  <si>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</si>
  <si>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</si>
  <si>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</si>
  <si>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</si>
  <si>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</si>
  <si>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</si>
  <si>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</si>
  <si>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</si>
  <si>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</si>
  <si>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</si>
  <si>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</si>
  <si>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</si>
  <si>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</si>
  <si>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</si>
  <si>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</si>
  <si>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</si>
  <si>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</si>
  <si>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</si>
  <si>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</si>
  <si>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</si>
  <si>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</si>
  <si>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</si>
  <si>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</si>
  <si>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</si>
  <si>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</si>
  <si>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</si>
  <si>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</si>
  <si>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</si>
  <si>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</si>
  <si>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</si>
  <si>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</si>
  <si>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</si>
  <si>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</si>
  <si>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</si>
  <si>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</si>
  <si>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</si>
  <si>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</si>
  <si>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</si>
  <si>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</si>
  <si>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</si>
  <si>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</si>
  <si>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</si>
  <si>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</si>
  <si>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</si>
  <si>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</si>
  <si>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</si>
  <si>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</si>
  <si>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</si>
  <si>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</si>
  <si>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</si>
  <si>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</si>
  <si>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</si>
  <si>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</si>
  <si>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</si>
  <si>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</si>
  <si>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</si>
  <si>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</si>
  <si>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</si>
  <si>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</si>
  <si>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</si>
  <si>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</si>
  <si>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</si>
  <si>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</si>
  <si>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</si>
  <si>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</si>
  <si>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</si>
  <si>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</si>
  <si>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</si>
  <si>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</si>
  <si>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</si>
  <si>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</si>
  <si>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</si>
  <si>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</si>
  <si>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</si>
  <si>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</si>
  <si>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</si>
  <si>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</si>
  <si>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</si>
  <si>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</si>
  <si>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</si>
  <si>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</si>
  <si>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</si>
  <si>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</si>
  <si>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</si>
  <si>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</si>
  <si>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</si>
  <si>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</si>
  <si>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</si>
  <si>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</si>
  <si>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</si>
  <si>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</si>
  <si>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</si>
  <si>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</si>
  <si>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</si>
  <si>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</si>
  <si>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</si>
  <si>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</si>
  <si>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</si>
  <si>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</si>
  <si>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</si>
  <si>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</si>
  <si>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</si>
  <si>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</si>
  <si>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</si>
  <si>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</si>
  <si>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</si>
  <si>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</si>
  <si>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</si>
  <si>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</si>
  <si>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</si>
  <si>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</si>
  <si>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</si>
  <si>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</si>
  <si>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</si>
  <si>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</si>
  <si>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20250921 10:34:35</t>
  </si>
  <si>
    <t>10:34:35</t>
  </si>
  <si>
    <t>312</t>
  </si>
  <si>
    <t>stan</t>
  </si>
  <si>
    <t>aci</t>
  </si>
  <si>
    <t>-</t>
  </si>
  <si>
    <t>0: Broadleaf</t>
  </si>
  <si>
    <t>--:--:--</t>
  </si>
  <si>
    <t>1/2</t>
  </si>
  <si>
    <t>00000000</t>
  </si>
  <si>
    <t>iiiiiiii</t>
  </si>
  <si>
    <t>off</t>
  </si>
  <si>
    <t>20250921 10:34:40</t>
  </si>
  <si>
    <t>10:34:40</t>
  </si>
  <si>
    <t>20250921 10:34:45</t>
  </si>
  <si>
    <t>10:34:45</t>
  </si>
  <si>
    <t>20250921 10:34:50</t>
  </si>
  <si>
    <t>10:34:50</t>
  </si>
  <si>
    <t>0/2</t>
  </si>
  <si>
    <t>20250921 10:34:55</t>
  </si>
  <si>
    <t>10:34:55</t>
  </si>
  <si>
    <t>20250921 10:35:00</t>
  </si>
  <si>
    <t>10:35:00</t>
  </si>
  <si>
    <t>20250921 10:35:05</t>
  </si>
  <si>
    <t>10:35:05</t>
  </si>
  <si>
    <t>20250921 10:35:10</t>
  </si>
  <si>
    <t>10:35:10</t>
  </si>
  <si>
    <t>20250921 10:35:15</t>
  </si>
  <si>
    <t>10:35:15</t>
  </si>
  <si>
    <t>20250921 10:35:20</t>
  </si>
  <si>
    <t>10:35:20</t>
  </si>
  <si>
    <t>20250921 10:35:25</t>
  </si>
  <si>
    <t>10:35:25</t>
  </si>
  <si>
    <t>20250921 10:35:30</t>
  </si>
  <si>
    <t>10:35:30</t>
  </si>
  <si>
    <t>20250921 10:35:35</t>
  </si>
  <si>
    <t>10:35:35</t>
  </si>
  <si>
    <t>20250921 10:35:40</t>
  </si>
  <si>
    <t>10:35:40</t>
  </si>
  <si>
    <t>20250921 10:35:45</t>
  </si>
  <si>
    <t>10:35:45</t>
  </si>
  <si>
    <t>20250921 10:35:50</t>
  </si>
  <si>
    <t>10:35:50</t>
  </si>
  <si>
    <t>20250921 10:35:55</t>
  </si>
  <si>
    <t>10:35:55</t>
  </si>
  <si>
    <t>20250921 10:36:00</t>
  </si>
  <si>
    <t>10:36:00</t>
  </si>
  <si>
    <t>20250921 10:36:05</t>
  </si>
  <si>
    <t>10:36:05</t>
  </si>
  <si>
    <t>20250921 10:36:10</t>
  </si>
  <si>
    <t>10:36:10</t>
  </si>
  <si>
    <t>20250921 10:36:15</t>
  </si>
  <si>
    <t>10:36:15</t>
  </si>
  <si>
    <t>20250921 10:36:20</t>
  </si>
  <si>
    <t>10:36:20</t>
  </si>
  <si>
    <t>20250921 10:36:25</t>
  </si>
  <si>
    <t>10:36:25</t>
  </si>
  <si>
    <t>20250921 10:36:30</t>
  </si>
  <si>
    <t>10:36:30</t>
  </si>
  <si>
    <t>20250921 10:38:07</t>
  </si>
  <si>
    <t>10:38:07</t>
  </si>
  <si>
    <t>20250921 10:38:12</t>
  </si>
  <si>
    <t>10:38:12</t>
  </si>
  <si>
    <t>20250921 10:38:17</t>
  </si>
  <si>
    <t>10:38:17</t>
  </si>
  <si>
    <t>20250921 10:38:22</t>
  </si>
  <si>
    <t>10:38:22</t>
  </si>
  <si>
    <t>20250921 10:38:27</t>
  </si>
  <si>
    <t>10:38:27</t>
  </si>
  <si>
    <t>20250921 10:38:32</t>
  </si>
  <si>
    <t>10:38:32</t>
  </si>
  <si>
    <t>20250921 10:38:37</t>
  </si>
  <si>
    <t>10:38:37</t>
  </si>
  <si>
    <t>20250921 10:38:42</t>
  </si>
  <si>
    <t>10:38:42</t>
  </si>
  <si>
    <t>20250921 10:38:47</t>
  </si>
  <si>
    <t>10:38:47</t>
  </si>
  <si>
    <t>20250921 10:38:52</t>
  </si>
  <si>
    <t>10:38:52</t>
  </si>
  <si>
    <t>20250921 10:38:57</t>
  </si>
  <si>
    <t>10:38:57</t>
  </si>
  <si>
    <t>20250921 10:39:02</t>
  </si>
  <si>
    <t>10:39:02</t>
  </si>
  <si>
    <t>20250921 10:39:07</t>
  </si>
  <si>
    <t>10:39:07</t>
  </si>
  <si>
    <t>20250921 10:39:12</t>
  </si>
  <si>
    <t>10:39:12</t>
  </si>
  <si>
    <t>20250921 10:39:17</t>
  </si>
  <si>
    <t>10:39:17</t>
  </si>
  <si>
    <t>20250921 10:39:22</t>
  </si>
  <si>
    <t>10:39:22</t>
  </si>
  <si>
    <t>20250921 10:39:27</t>
  </si>
  <si>
    <t>10:39:27</t>
  </si>
  <si>
    <t>20250921 10:39:32</t>
  </si>
  <si>
    <t>10:39:32</t>
  </si>
  <si>
    <t>20250921 10:39:37</t>
  </si>
  <si>
    <t>10:39:37</t>
  </si>
  <si>
    <t>20250921 10:39:42</t>
  </si>
  <si>
    <t>10:39:42</t>
  </si>
  <si>
    <t>20250921 10:39:47</t>
  </si>
  <si>
    <t>10:39:47</t>
  </si>
  <si>
    <t>20250921 10:39:52</t>
  </si>
  <si>
    <t>10:39:52</t>
  </si>
  <si>
    <t>20250921 10:39:57</t>
  </si>
  <si>
    <t>10:39:57</t>
  </si>
  <si>
    <t>20250921 10:40:02</t>
  </si>
  <si>
    <t>10:40:02</t>
  </si>
  <si>
    <t>20250921 10:40:07</t>
  </si>
  <si>
    <t>10:40:07</t>
  </si>
  <si>
    <t>20250921 10:40:12</t>
  </si>
  <si>
    <t>10:40:12</t>
  </si>
  <si>
    <t>20250921 10:40:17</t>
  </si>
  <si>
    <t>10:40:17</t>
  </si>
  <si>
    <t>20250921 10:40:22</t>
  </si>
  <si>
    <t>10:40:22</t>
  </si>
  <si>
    <t>20250921 10:40:27</t>
  </si>
  <si>
    <t>10:40:27</t>
  </si>
  <si>
    <t>20250921 10:40:32</t>
  </si>
  <si>
    <t>10:40:32</t>
  </si>
  <si>
    <t>20250921 10:40:37</t>
  </si>
  <si>
    <t>10:40:37</t>
  </si>
  <si>
    <t>20250921 10:40:42</t>
  </si>
  <si>
    <t>10:40:42</t>
  </si>
  <si>
    <t>20250921 10:40:47</t>
  </si>
  <si>
    <t>10:40:47</t>
  </si>
  <si>
    <t>20250921 10:40:52</t>
  </si>
  <si>
    <t>10:40:52</t>
  </si>
  <si>
    <t>20250921 10:40:57</t>
  </si>
  <si>
    <t>10:40:57</t>
  </si>
  <si>
    <t>20250921 10:41:02</t>
  </si>
  <si>
    <t>10:41:02</t>
  </si>
  <si>
    <t>20250921 10:41:07</t>
  </si>
  <si>
    <t>10:41:07</t>
  </si>
  <si>
    <t>20250921 10:41:12</t>
  </si>
  <si>
    <t>10:41:12</t>
  </si>
  <si>
    <t>20250921 10:41:17</t>
  </si>
  <si>
    <t>10:41:17</t>
  </si>
  <si>
    <t>20250921 10:41:22</t>
  </si>
  <si>
    <t>10:41:22</t>
  </si>
  <si>
    <t>20250921 10:41:27</t>
  </si>
  <si>
    <t>10:41:27</t>
  </si>
  <si>
    <t>20250921 10:41:32</t>
  </si>
  <si>
    <t>10:41:32</t>
  </si>
  <si>
    <t>20250921 10:41:37</t>
  </si>
  <si>
    <t>10:41:37</t>
  </si>
  <si>
    <t>20250921 10:41:42</t>
  </si>
  <si>
    <t>10:41:42</t>
  </si>
  <si>
    <t>20250921 10:41:47</t>
  </si>
  <si>
    <t>10:41:47</t>
  </si>
  <si>
    <t>20250921 10:41:52</t>
  </si>
  <si>
    <t>10:41:52</t>
  </si>
  <si>
    <t>20250921 10:41:57</t>
  </si>
  <si>
    <t>10:41:57</t>
  </si>
  <si>
    <t>20250921 10:42:02</t>
  </si>
  <si>
    <t>10:42:02</t>
  </si>
  <si>
    <t>20250921 10:42:07</t>
  </si>
  <si>
    <t>10:42:07</t>
  </si>
  <si>
    <t>20250921 10:42:12</t>
  </si>
  <si>
    <t>10:42:12</t>
  </si>
  <si>
    <t>20250921 10:42:17</t>
  </si>
  <si>
    <t>10:42:17</t>
  </si>
  <si>
    <t>20250921 10:42:22</t>
  </si>
  <si>
    <t>10:42:22</t>
  </si>
  <si>
    <t>20250921 10:42:27</t>
  </si>
  <si>
    <t>10:42:27</t>
  </si>
  <si>
    <t>20250921 10:42:32</t>
  </si>
  <si>
    <t>10:42:32</t>
  </si>
  <si>
    <t>20250921 10:42:37</t>
  </si>
  <si>
    <t>10:42:37</t>
  </si>
  <si>
    <t>20250921 10:42:42</t>
  </si>
  <si>
    <t>10:42:42</t>
  </si>
  <si>
    <t>20250921 10:42:47</t>
  </si>
  <si>
    <t>10:42:47</t>
  </si>
  <si>
    <t>20250921 10:42:52</t>
  </si>
  <si>
    <t>10:42:52</t>
  </si>
  <si>
    <t>20250921 10:42:57</t>
  </si>
  <si>
    <t>10:42:57</t>
  </si>
  <si>
    <t>20250921 10:43:02</t>
  </si>
  <si>
    <t>10:43:02</t>
  </si>
  <si>
    <t>20250921 10:43:07</t>
  </si>
  <si>
    <t>10:43:07</t>
  </si>
  <si>
    <t>20250921 10:43:12</t>
  </si>
  <si>
    <t>10:43:12</t>
  </si>
  <si>
    <t>20250921 10:43:17</t>
  </si>
  <si>
    <t>10:43:17</t>
  </si>
  <si>
    <t>20250921 10:43:22</t>
  </si>
  <si>
    <t>10:43:22</t>
  </si>
  <si>
    <t>20250921 10:43:27</t>
  </si>
  <si>
    <t>10:43:27</t>
  </si>
  <si>
    <t>20250921 10:43:32</t>
  </si>
  <si>
    <t>10:43:32</t>
  </si>
  <si>
    <t>20250921 10:43:37</t>
  </si>
  <si>
    <t>10:43:37</t>
  </si>
  <si>
    <t>20250921 10:43:42</t>
  </si>
  <si>
    <t>10:43:42</t>
  </si>
  <si>
    <t>20250921 10:43:47</t>
  </si>
  <si>
    <t>10:43:47</t>
  </si>
  <si>
    <t>20250921 10:43:52</t>
  </si>
  <si>
    <t>10:43:52</t>
  </si>
  <si>
    <t>20250921 10:43:56</t>
  </si>
  <si>
    <t>10:43:56</t>
  </si>
  <si>
    <t>20250921 10:44:02</t>
  </si>
  <si>
    <t>10:44:02</t>
  </si>
  <si>
    <t>20250921 11:34:38</t>
  </si>
  <si>
    <t>11:34:38</t>
  </si>
  <si>
    <t>308</t>
  </si>
  <si>
    <t>20250921 11:34:43</t>
  </si>
  <si>
    <t>11:34:43</t>
  </si>
  <si>
    <t>20250921 11:34:48</t>
  </si>
  <si>
    <t>11:34:48</t>
  </si>
  <si>
    <t>20250921 11:34:53</t>
  </si>
  <si>
    <t>11:34:53</t>
  </si>
  <si>
    <t>20250921 11:34:58</t>
  </si>
  <si>
    <t>11:34:58</t>
  </si>
  <si>
    <t>20250921 11:35:03</t>
  </si>
  <si>
    <t>11:35:03</t>
  </si>
  <si>
    <t>20250921 11:35:08</t>
  </si>
  <si>
    <t>11:35:08</t>
  </si>
  <si>
    <t>20250921 11:35:13</t>
  </si>
  <si>
    <t>11:35:13</t>
  </si>
  <si>
    <t>20250921 11:35:18</t>
  </si>
  <si>
    <t>11:35:18</t>
  </si>
  <si>
    <t>20250921 11:35:23</t>
  </si>
  <si>
    <t>11:35:23</t>
  </si>
  <si>
    <t>20250921 11:35:28</t>
  </si>
  <si>
    <t>11:35:28</t>
  </si>
  <si>
    <t>20250921 11:35:33</t>
  </si>
  <si>
    <t>11:35:33</t>
  </si>
  <si>
    <t>20250921 11:35:38</t>
  </si>
  <si>
    <t>11:35:38</t>
  </si>
  <si>
    <t>20250921 11:35:43</t>
  </si>
  <si>
    <t>11:35:43</t>
  </si>
  <si>
    <t>20250921 11:35:48</t>
  </si>
  <si>
    <t>11:35:48</t>
  </si>
  <si>
    <t>20250921 11:35:53</t>
  </si>
  <si>
    <t>11:35:53</t>
  </si>
  <si>
    <t>20250921 11:35:58</t>
  </si>
  <si>
    <t>11:35:58</t>
  </si>
  <si>
    <t>20250921 11:36:03</t>
  </si>
  <si>
    <t>11:36:03</t>
  </si>
  <si>
    <t>20250921 11:36:08</t>
  </si>
  <si>
    <t>11:36:08</t>
  </si>
  <si>
    <t>20250921 11:36:13</t>
  </si>
  <si>
    <t>11:36:13</t>
  </si>
  <si>
    <t>20250921 11:36:18</t>
  </si>
  <si>
    <t>11:36:18</t>
  </si>
  <si>
    <t>20250921 11:36:23</t>
  </si>
  <si>
    <t>11:36:23</t>
  </si>
  <si>
    <t>20250921 11:36:28</t>
  </si>
  <si>
    <t>11:36:28</t>
  </si>
  <si>
    <t>20250921 11:36:33</t>
  </si>
  <si>
    <t>11:36:33</t>
  </si>
  <si>
    <t>20250921 11:38:10</t>
  </si>
  <si>
    <t>11:38:10</t>
  </si>
  <si>
    <t>20250921 11:38:15</t>
  </si>
  <si>
    <t>11:38:15</t>
  </si>
  <si>
    <t>20250921 11:38:20</t>
  </si>
  <si>
    <t>11:38:20</t>
  </si>
  <si>
    <t>20250921 11:38:25</t>
  </si>
  <si>
    <t>11:38:25</t>
  </si>
  <si>
    <t>20250921 11:38:30</t>
  </si>
  <si>
    <t>11:38:30</t>
  </si>
  <si>
    <t>20250921 11:38:35</t>
  </si>
  <si>
    <t>11:38:35</t>
  </si>
  <si>
    <t>20250921 11:38:40</t>
  </si>
  <si>
    <t>11:38:40</t>
  </si>
  <si>
    <t>20250921 11:38:45</t>
  </si>
  <si>
    <t>11:38:45</t>
  </si>
  <si>
    <t>20250921 11:38:50</t>
  </si>
  <si>
    <t>11:38:50</t>
  </si>
  <si>
    <t>20250921 11:38:55</t>
  </si>
  <si>
    <t>11:38:55</t>
  </si>
  <si>
    <t>20250921 11:39:00</t>
  </si>
  <si>
    <t>11:39:00</t>
  </si>
  <si>
    <t>20250921 11:39:05</t>
  </si>
  <si>
    <t>11:39:05</t>
  </si>
  <si>
    <t>20250921 11:39:10</t>
  </si>
  <si>
    <t>11:39:10</t>
  </si>
  <si>
    <t>20250921 11:39:15</t>
  </si>
  <si>
    <t>11:39:15</t>
  </si>
  <si>
    <t>20250921 11:39:20</t>
  </si>
  <si>
    <t>11:39:20</t>
  </si>
  <si>
    <t>20250921 11:39:25</t>
  </si>
  <si>
    <t>11:39:25</t>
  </si>
  <si>
    <t>20250921 11:39:30</t>
  </si>
  <si>
    <t>11:39:30</t>
  </si>
  <si>
    <t>20250921 11:39:35</t>
  </si>
  <si>
    <t>11:39:35</t>
  </si>
  <si>
    <t>20250921 11:39:40</t>
  </si>
  <si>
    <t>11:39:40</t>
  </si>
  <si>
    <t>20250921 11:39:45</t>
  </si>
  <si>
    <t>11:39:45</t>
  </si>
  <si>
    <t>20250921 11:39:50</t>
  </si>
  <si>
    <t>11:39:50</t>
  </si>
  <si>
    <t>20250921 11:39:55</t>
  </si>
  <si>
    <t>11:39:55</t>
  </si>
  <si>
    <t>20250921 11:40:00</t>
  </si>
  <si>
    <t>11:40:00</t>
  </si>
  <si>
    <t>20250921 11:40:05</t>
  </si>
  <si>
    <t>11:40:05</t>
  </si>
  <si>
    <t>20250921 11:40:10</t>
  </si>
  <si>
    <t>11:40:10</t>
  </si>
  <si>
    <t>2/2</t>
  </si>
  <si>
    <t>20250921 11:40:14</t>
  </si>
  <si>
    <t>11:40:14</t>
  </si>
  <si>
    <t>20250921 11:40:19</t>
  </si>
  <si>
    <t>11:40:19</t>
  </si>
  <si>
    <t>20250921 11:40:24</t>
  </si>
  <si>
    <t>11:40:24</t>
  </si>
  <si>
    <t>20250921 11:40:29</t>
  </si>
  <si>
    <t>11:40:29</t>
  </si>
  <si>
    <t>20250921 11:40:34</t>
  </si>
  <si>
    <t>11:40:34</t>
  </si>
  <si>
    <t>20250921 11:40:39</t>
  </si>
  <si>
    <t>11:40:39</t>
  </si>
  <si>
    <t>20250921 11:40:44</t>
  </si>
  <si>
    <t>11:40:44</t>
  </si>
  <si>
    <t>20250921 11:40:49</t>
  </si>
  <si>
    <t>11:40:49</t>
  </si>
  <si>
    <t>20250921 11:40:54</t>
  </si>
  <si>
    <t>11:40:54</t>
  </si>
  <si>
    <t>20250921 11:40:59</t>
  </si>
  <si>
    <t>11:40:59</t>
  </si>
  <si>
    <t>20250921 11:41:04</t>
  </si>
  <si>
    <t>11:41:04</t>
  </si>
  <si>
    <t>20250921 11:41:09</t>
  </si>
  <si>
    <t>11:41:09</t>
  </si>
  <si>
    <t>20250921 11:41:14</t>
  </si>
  <si>
    <t>11:41:14</t>
  </si>
  <si>
    <t>20250921 11:41:19</t>
  </si>
  <si>
    <t>11:41:19</t>
  </si>
  <si>
    <t>20250921 11:41:24</t>
  </si>
  <si>
    <t>11:41:24</t>
  </si>
  <si>
    <t>20250921 11:41:29</t>
  </si>
  <si>
    <t>11:41:29</t>
  </si>
  <si>
    <t>20250921 11:41:34</t>
  </si>
  <si>
    <t>11:41:34</t>
  </si>
  <si>
    <t>20250921 11:41:39</t>
  </si>
  <si>
    <t>11:41:39</t>
  </si>
  <si>
    <t>20250921 11:41:44</t>
  </si>
  <si>
    <t>11:41:44</t>
  </si>
  <si>
    <t>20250921 11:41:49</t>
  </si>
  <si>
    <t>11:41:49</t>
  </si>
  <si>
    <t>20250921 11:41:54</t>
  </si>
  <si>
    <t>11:41:54</t>
  </si>
  <si>
    <t>20250921 11:41:59</t>
  </si>
  <si>
    <t>11:41:59</t>
  </si>
  <si>
    <t>20250921 11:42:04</t>
  </si>
  <si>
    <t>11:42:04</t>
  </si>
  <si>
    <t>20250921 11:42:09</t>
  </si>
  <si>
    <t>11:42:09</t>
  </si>
  <si>
    <t>20250921 11:42:14</t>
  </si>
  <si>
    <t>11:42:14</t>
  </si>
  <si>
    <t>20250921 11:42:19</t>
  </si>
  <si>
    <t>11:42:19</t>
  </si>
  <si>
    <t>20250921 11:42:24</t>
  </si>
  <si>
    <t>11:42:24</t>
  </si>
  <si>
    <t>20250921 11:42:29</t>
  </si>
  <si>
    <t>11:42:29</t>
  </si>
  <si>
    <t>20250921 11:42:34</t>
  </si>
  <si>
    <t>11:42:34</t>
  </si>
  <si>
    <t>20250921 11:42:39</t>
  </si>
  <si>
    <t>11:42:39</t>
  </si>
  <si>
    <t>20250921 11:42:44</t>
  </si>
  <si>
    <t>11:42:44</t>
  </si>
  <si>
    <t>20250921 11:42:49</t>
  </si>
  <si>
    <t>11:42:49</t>
  </si>
  <si>
    <t>20250921 11:42:54</t>
  </si>
  <si>
    <t>11:42:54</t>
  </si>
  <si>
    <t>20250921 11:42:59</t>
  </si>
  <si>
    <t>11:42:59</t>
  </si>
  <si>
    <t>20250921 11:43:04</t>
  </si>
  <si>
    <t>11:43:04</t>
  </si>
  <si>
    <t>20250921 11:43:09</t>
  </si>
  <si>
    <t>11:43:09</t>
  </si>
  <si>
    <t>20250921 11:43:14</t>
  </si>
  <si>
    <t>11:43:14</t>
  </si>
  <si>
    <t>20250921 11:43:19</t>
  </si>
  <si>
    <t>11:43:19</t>
  </si>
  <si>
    <t>20250921 11:43:24</t>
  </si>
  <si>
    <t>11:43:24</t>
  </si>
  <si>
    <t>20250921 11:43:29</t>
  </si>
  <si>
    <t>11:43:29</t>
  </si>
  <si>
    <t>20250921 11:43:34</t>
  </si>
  <si>
    <t>11:43:34</t>
  </si>
  <si>
    <t>20250921 11:43:39</t>
  </si>
  <si>
    <t>11:43:39</t>
  </si>
  <si>
    <t>20250921 11:43:44</t>
  </si>
  <si>
    <t>11:43:44</t>
  </si>
  <si>
    <t>20250921 11:43:49</t>
  </si>
  <si>
    <t>11:43:49</t>
  </si>
  <si>
    <t>20250921 11:43:54</t>
  </si>
  <si>
    <t>11:43:54</t>
  </si>
  <si>
    <t>20250921 11:43:59</t>
  </si>
  <si>
    <t>11:43:59</t>
  </si>
  <si>
    <t>20250921 11:44:04</t>
  </si>
  <si>
    <t>11:44:04</t>
  </si>
  <si>
    <t>20250921 12:26:13</t>
  </si>
  <si>
    <t>12:26:13</t>
  </si>
  <si>
    <t>309</t>
  </si>
  <si>
    <t>20250921 12:26:18</t>
  </si>
  <si>
    <t>12:26:18</t>
  </si>
  <si>
    <t>20250921 12:26:23</t>
  </si>
  <si>
    <t>12:26:23</t>
  </si>
  <si>
    <t>20250921 12:26:28</t>
  </si>
  <si>
    <t>12:26:28</t>
  </si>
  <si>
    <t>20250921 12:26:33</t>
  </si>
  <si>
    <t>12:26:33</t>
  </si>
  <si>
    <t>20250921 12:26:38</t>
  </si>
  <si>
    <t>12:26:38</t>
  </si>
  <si>
    <t>20250921 12:26:43</t>
  </si>
  <si>
    <t>12:26:43</t>
  </si>
  <si>
    <t>20250921 12:26:48</t>
  </si>
  <si>
    <t>12:26:48</t>
  </si>
  <si>
    <t>20250921 12:26:53</t>
  </si>
  <si>
    <t>12:26:53</t>
  </si>
  <si>
    <t>20250921 12:26:58</t>
  </si>
  <si>
    <t>12:26:58</t>
  </si>
  <si>
    <t>20250921 12:27:03</t>
  </si>
  <si>
    <t>12:27:03</t>
  </si>
  <si>
    <t>20250921 12:27:08</t>
  </si>
  <si>
    <t>12:27:08</t>
  </si>
  <si>
    <t>20250921 12:27:13</t>
  </si>
  <si>
    <t>12:27:13</t>
  </si>
  <si>
    <t>20250921 12:27:18</t>
  </si>
  <si>
    <t>12:27:18</t>
  </si>
  <si>
    <t>20250921 12:27:23</t>
  </si>
  <si>
    <t>12:27:23</t>
  </si>
  <si>
    <t>20250921 12:27:28</t>
  </si>
  <si>
    <t>12:27:28</t>
  </si>
  <si>
    <t>20250921 12:27:33</t>
  </si>
  <si>
    <t>12:27:33</t>
  </si>
  <si>
    <t>20250921 12:27:38</t>
  </si>
  <si>
    <t>12:27:38</t>
  </si>
  <si>
    <t>20250921 12:27:43</t>
  </si>
  <si>
    <t>12:27:43</t>
  </si>
  <si>
    <t>20250921 12:27:48</t>
  </si>
  <si>
    <t>12:27:48</t>
  </si>
  <si>
    <t>20250921 12:27:53</t>
  </si>
  <si>
    <t>12:27:53</t>
  </si>
  <si>
    <t>20250921 12:27:58</t>
  </si>
  <si>
    <t>12:27:58</t>
  </si>
  <si>
    <t>20250921 12:28:03</t>
  </si>
  <si>
    <t>12:28:03</t>
  </si>
  <si>
    <t>20250921 12:28:08</t>
  </si>
  <si>
    <t>12:28:08</t>
  </si>
  <si>
    <t>20250921 12:29:45</t>
  </si>
  <si>
    <t>12:29:45</t>
  </si>
  <si>
    <t>20250921 12:29:50</t>
  </si>
  <si>
    <t>12:29:50</t>
  </si>
  <si>
    <t>20250921 12:29:55</t>
  </si>
  <si>
    <t>12:29:55</t>
  </si>
  <si>
    <t>20250921 12:30:00</t>
  </si>
  <si>
    <t>12:30:00</t>
  </si>
  <si>
    <t>20250921 12:30:05</t>
  </si>
  <si>
    <t>12:30:05</t>
  </si>
  <si>
    <t>20250921 12:30:10</t>
  </si>
  <si>
    <t>12:30:10</t>
  </si>
  <si>
    <t>20250921 12:30:15</t>
  </si>
  <si>
    <t>12:30:15</t>
  </si>
  <si>
    <t>20250921 12:30:20</t>
  </si>
  <si>
    <t>12:30:20</t>
  </si>
  <si>
    <t>20250921 12:30:25</t>
  </si>
  <si>
    <t>12:30:25</t>
  </si>
  <si>
    <t>20250921 12:30:30</t>
  </si>
  <si>
    <t>12:30:30</t>
  </si>
  <si>
    <t>20250921 12:30:35</t>
  </si>
  <si>
    <t>12:30:35</t>
  </si>
  <si>
    <t>20250921 12:30:40</t>
  </si>
  <si>
    <t>12:30:40</t>
  </si>
  <si>
    <t>20250921 12:30:45</t>
  </si>
  <si>
    <t>12:30:45</t>
  </si>
  <si>
    <t>20250921 12:30:50</t>
  </si>
  <si>
    <t>12:30:50</t>
  </si>
  <si>
    <t>20250921 12:30:55</t>
  </si>
  <si>
    <t>12:30:55</t>
  </si>
  <si>
    <t>20250921 12:31:00</t>
  </si>
  <si>
    <t>12:31:00</t>
  </si>
  <si>
    <t>20250921 12:31:05</t>
  </si>
  <si>
    <t>12:31:05</t>
  </si>
  <si>
    <t>20250921 12:31:10</t>
  </si>
  <si>
    <t>12:31:10</t>
  </si>
  <si>
    <t>20250921 12:31:15</t>
  </si>
  <si>
    <t>12:31:15</t>
  </si>
  <si>
    <t>20250921 12:31:20</t>
  </si>
  <si>
    <t>12:31:20</t>
  </si>
  <si>
    <t>20250921 12:31:25</t>
  </si>
  <si>
    <t>12:31:25</t>
  </si>
  <si>
    <t>20250921 12:31:30</t>
  </si>
  <si>
    <t>12:31:30</t>
  </si>
  <si>
    <t>20250921 12:31:35</t>
  </si>
  <si>
    <t>12:31:35</t>
  </si>
  <si>
    <t>20250921 12:31:40</t>
  </si>
  <si>
    <t>12:31:40</t>
  </si>
  <si>
    <t>20250921 12:31:45</t>
  </si>
  <si>
    <t>12:31:45</t>
  </si>
  <si>
    <t>20250921 12:31:50</t>
  </si>
  <si>
    <t>12:31:50</t>
  </si>
  <si>
    <t>20250921 12:31:55</t>
  </si>
  <si>
    <t>12:31:55</t>
  </si>
  <si>
    <t>20250921 12:31:59</t>
  </si>
  <si>
    <t>12:31:59</t>
  </si>
  <si>
    <t>20250921 12:32:04</t>
  </si>
  <si>
    <t>12:32:04</t>
  </si>
  <si>
    <t>20250921 12:32:09</t>
  </si>
  <si>
    <t>12:32:09</t>
  </si>
  <si>
    <t>20250921 12:32:14</t>
  </si>
  <si>
    <t>12:32:14</t>
  </si>
  <si>
    <t>20250921 12:32:19</t>
  </si>
  <si>
    <t>12:32:19</t>
  </si>
  <si>
    <t>20250921 12:32:24</t>
  </si>
  <si>
    <t>12:32:24</t>
  </si>
  <si>
    <t>20250921 12:32:29</t>
  </si>
  <si>
    <t>12:32:29</t>
  </si>
  <si>
    <t>20250921 12:32:34</t>
  </si>
  <si>
    <t>12:32:34</t>
  </si>
  <si>
    <t>20250921 12:32:39</t>
  </si>
  <si>
    <t>12:32:39</t>
  </si>
  <si>
    <t>20250921 12:32:44</t>
  </si>
  <si>
    <t>12:32:44</t>
  </si>
  <si>
    <t>20250921 12:32:49</t>
  </si>
  <si>
    <t>12:32:49</t>
  </si>
  <si>
    <t>20250921 12:32:54</t>
  </si>
  <si>
    <t>12:32:54</t>
  </si>
  <si>
    <t>20250921 12:32:59</t>
  </si>
  <si>
    <t>12:32:59</t>
  </si>
  <si>
    <t>20250921 12:33:04</t>
  </si>
  <si>
    <t>12:33:04</t>
  </si>
  <si>
    <t>20250921 12:33:09</t>
  </si>
  <si>
    <t>12:33:09</t>
  </si>
  <si>
    <t>20250921 12:33:14</t>
  </si>
  <si>
    <t>12:33:14</t>
  </si>
  <si>
    <t>20250921 12:33:19</t>
  </si>
  <si>
    <t>12:33:19</t>
  </si>
  <si>
    <t>20250921 12:33:24</t>
  </si>
  <si>
    <t>12:33:24</t>
  </si>
  <si>
    <t>20250921 12:33:29</t>
  </si>
  <si>
    <t>12:33:29</t>
  </si>
  <si>
    <t>20250921 12:33:34</t>
  </si>
  <si>
    <t>12:33:34</t>
  </si>
  <si>
    <t>20250921 12:33:39</t>
  </si>
  <si>
    <t>12:33:39</t>
  </si>
  <si>
    <t>20250921 12:33:44</t>
  </si>
  <si>
    <t>12:33:44</t>
  </si>
  <si>
    <t>20250921 12:33:49</t>
  </si>
  <si>
    <t>12:33:49</t>
  </si>
  <si>
    <t>20250921 12:33:54</t>
  </si>
  <si>
    <t>12:33:54</t>
  </si>
  <si>
    <t>20250921 12:33:59</t>
  </si>
  <si>
    <t>12:33:59</t>
  </si>
  <si>
    <t>20250921 12:34:04</t>
  </si>
  <si>
    <t>12:34:04</t>
  </si>
  <si>
    <t>20250921 12:34:09</t>
  </si>
  <si>
    <t>12:34:09</t>
  </si>
  <si>
    <t>20250921 12:34:14</t>
  </si>
  <si>
    <t>12:34:14</t>
  </si>
  <si>
    <t>20250921 12:34:19</t>
  </si>
  <si>
    <t>12:34:19</t>
  </si>
  <si>
    <t>20250921 12:34:24</t>
  </si>
  <si>
    <t>12:34:24</t>
  </si>
  <si>
    <t>20250921 12:34:29</t>
  </si>
  <si>
    <t>12:34:29</t>
  </si>
  <si>
    <t>20250921 12:34:34</t>
  </si>
  <si>
    <t>12:34:34</t>
  </si>
  <si>
    <t>20250921 12:34:39</t>
  </si>
  <si>
    <t>12:34:39</t>
  </si>
  <si>
    <t>20250921 12:34:44</t>
  </si>
  <si>
    <t>12:34:44</t>
  </si>
  <si>
    <t>20250921 12:34:49</t>
  </si>
  <si>
    <t>12:34:49</t>
  </si>
  <si>
    <t>20250921 12:34:54</t>
  </si>
  <si>
    <t>12:34:54</t>
  </si>
  <si>
    <t>20250921 12:34:59</t>
  </si>
  <si>
    <t>12:34:59</t>
  </si>
  <si>
    <t>20250921 12:35:04</t>
  </si>
  <si>
    <t>12:35:04</t>
  </si>
  <si>
    <t>20250921 12:35:09</t>
  </si>
  <si>
    <t>12:35:09</t>
  </si>
  <si>
    <t>20250921 12:35:14</t>
  </si>
  <si>
    <t>12:35:14</t>
  </si>
  <si>
    <t>20250921 12:35:19</t>
  </si>
  <si>
    <t>12:35:19</t>
  </si>
  <si>
    <t>20250921 12:35:24</t>
  </si>
  <si>
    <t>12:35:24</t>
  </si>
  <si>
    <t>20250921 12:35:29</t>
  </si>
  <si>
    <t>12:35:29</t>
  </si>
  <si>
    <t>20250921 12:35:34</t>
  </si>
  <si>
    <t>12:35:34</t>
  </si>
  <si>
    <t>20250921 12:35:39</t>
  </si>
  <si>
    <t>12:35:39</t>
  </si>
  <si>
    <t>20250921 13:25:03</t>
  </si>
  <si>
    <t>13:25:03</t>
  </si>
  <si>
    <t>260</t>
  </si>
  <si>
    <t>20250921 13:25:08</t>
  </si>
  <si>
    <t>13:25:08</t>
  </si>
  <si>
    <t>20250921 13:25:13</t>
  </si>
  <si>
    <t>13:25:13</t>
  </si>
  <si>
    <t>20250921 13:25:18</t>
  </si>
  <si>
    <t>13:25:18</t>
  </si>
  <si>
    <t>20250921 13:25:23</t>
  </si>
  <si>
    <t>13:25:23</t>
  </si>
  <si>
    <t>20250921 13:25:28</t>
  </si>
  <si>
    <t>13:25:28</t>
  </si>
  <si>
    <t>20250921 13:25:33</t>
  </si>
  <si>
    <t>13:25:33</t>
  </si>
  <si>
    <t>20250921 13:25:38</t>
  </si>
  <si>
    <t>13:25:38</t>
  </si>
  <si>
    <t>20250921 13:25:43</t>
  </si>
  <si>
    <t>13:25:43</t>
  </si>
  <si>
    <t>20250921 13:25:48</t>
  </si>
  <si>
    <t>13:25:48</t>
  </si>
  <si>
    <t>20250921 13:25:53</t>
  </si>
  <si>
    <t>13:25:53</t>
  </si>
  <si>
    <t>20250921 13:25:58</t>
  </si>
  <si>
    <t>13:25:58</t>
  </si>
  <si>
    <t>20250921 13:26:03</t>
  </si>
  <si>
    <t>13:26:03</t>
  </si>
  <si>
    <t>20250921 13:26:08</t>
  </si>
  <si>
    <t>13:26:08</t>
  </si>
  <si>
    <t>20250921 13:26:13</t>
  </si>
  <si>
    <t>13:26:13</t>
  </si>
  <si>
    <t>20250921 13:26:18</t>
  </si>
  <si>
    <t>13:26:18</t>
  </si>
  <si>
    <t>20250921 13:26:23</t>
  </si>
  <si>
    <t>13:26:23</t>
  </si>
  <si>
    <t>20250921 13:26:28</t>
  </si>
  <si>
    <t>13:26:28</t>
  </si>
  <si>
    <t>20250921 13:26:33</t>
  </si>
  <si>
    <t>13:26:33</t>
  </si>
  <si>
    <t>20250921 13:26:38</t>
  </si>
  <si>
    <t>13:26:38</t>
  </si>
  <si>
    <t>20250921 13:26:43</t>
  </si>
  <si>
    <t>13:26:43</t>
  </si>
  <si>
    <t>20250921 13:26:48</t>
  </si>
  <si>
    <t>13:26:48</t>
  </si>
  <si>
    <t>20250921 13:26:53</t>
  </si>
  <si>
    <t>13:26:53</t>
  </si>
  <si>
    <t>20250921 13:26:58</t>
  </si>
  <si>
    <t>13:26:58</t>
  </si>
  <si>
    <t>20250921 13:28:35</t>
  </si>
  <si>
    <t>13:28:35</t>
  </si>
  <si>
    <t>20250921 13:28:40</t>
  </si>
  <si>
    <t>13:28:40</t>
  </si>
  <si>
    <t>20250921 13:28:45</t>
  </si>
  <si>
    <t>13:28:45</t>
  </si>
  <si>
    <t>20250921 13:28:50</t>
  </si>
  <si>
    <t>13:28:50</t>
  </si>
  <si>
    <t>20250921 13:28:55</t>
  </si>
  <si>
    <t>13:28:55</t>
  </si>
  <si>
    <t>20250921 13:29:00</t>
  </si>
  <si>
    <t>13:29:00</t>
  </si>
  <si>
    <t>20250921 13:29:05</t>
  </si>
  <si>
    <t>13:29:05</t>
  </si>
  <si>
    <t>20250921 13:29:10</t>
  </si>
  <si>
    <t>13:29:10</t>
  </si>
  <si>
    <t>20250921 13:29:15</t>
  </si>
  <si>
    <t>13:29:15</t>
  </si>
  <si>
    <t>20250921 13:29:20</t>
  </si>
  <si>
    <t>13:29:20</t>
  </si>
  <si>
    <t>20250921 13:29:25</t>
  </si>
  <si>
    <t>13:29:25</t>
  </si>
  <si>
    <t>20250921 13:29:30</t>
  </si>
  <si>
    <t>13:29:30</t>
  </si>
  <si>
    <t>20250921 13:29:35</t>
  </si>
  <si>
    <t>13:29:35</t>
  </si>
  <si>
    <t>20250921 13:29:40</t>
  </si>
  <si>
    <t>13:29:40</t>
  </si>
  <si>
    <t>20250921 13:29:45</t>
  </si>
  <si>
    <t>13:29:45</t>
  </si>
  <si>
    <t>20250921 13:29:50</t>
  </si>
  <si>
    <t>13:29:50</t>
  </si>
  <si>
    <t>20250921 13:29:55</t>
  </si>
  <si>
    <t>13:29:55</t>
  </si>
  <si>
    <t>20250921 13:30:00</t>
  </si>
  <si>
    <t>13:30:00</t>
  </si>
  <si>
    <t>20250921 13:30:05</t>
  </si>
  <si>
    <t>13:30:05</t>
  </si>
  <si>
    <t>20250921 13:30:10</t>
  </si>
  <si>
    <t>13:30:10</t>
  </si>
  <si>
    <t>20250921 13:30:15</t>
  </si>
  <si>
    <t>13:30:15</t>
  </si>
  <si>
    <t>20250921 13:30:20</t>
  </si>
  <si>
    <t>13:30:20</t>
  </si>
  <si>
    <t>20250921 13:30:25</t>
  </si>
  <si>
    <t>13:30:25</t>
  </si>
  <si>
    <t>20250921 13:30:30</t>
  </si>
  <si>
    <t>13:30:30</t>
  </si>
  <si>
    <t>20250921 13:30:35</t>
  </si>
  <si>
    <t>13:30:35</t>
  </si>
  <si>
    <t>20250921 13:30:40</t>
  </si>
  <si>
    <t>13:30:40</t>
  </si>
  <si>
    <t>20250921 13:30:45</t>
  </si>
  <si>
    <t>13:30:45</t>
  </si>
  <si>
    <t>20250921 13:30:50</t>
  </si>
  <si>
    <t>13:30:50</t>
  </si>
  <si>
    <t>20250921 13:30:55</t>
  </si>
  <si>
    <t>13:30:55</t>
  </si>
  <si>
    <t>20250921 13:31:00</t>
  </si>
  <si>
    <t>13:31:00</t>
  </si>
  <si>
    <t>20250921 13:31:05</t>
  </si>
  <si>
    <t>13:31:05</t>
  </si>
  <si>
    <t>20250921 13:31:10</t>
  </si>
  <si>
    <t>13:31:10</t>
  </si>
  <si>
    <t>20250921 13:31:15</t>
  </si>
  <si>
    <t>13:31:15</t>
  </si>
  <si>
    <t>20250921 13:31:20</t>
  </si>
  <si>
    <t>13:31:20</t>
  </si>
  <si>
    <t>20250921 13:31:25</t>
  </si>
  <si>
    <t>13:31:25</t>
  </si>
  <si>
    <t>20250921 13:31:30</t>
  </si>
  <si>
    <t>13:31:30</t>
  </si>
  <si>
    <t>20250921 13:31:35</t>
  </si>
  <si>
    <t>13:31:35</t>
  </si>
  <si>
    <t>20250921 13:31:40</t>
  </si>
  <si>
    <t>13:31:40</t>
  </si>
  <si>
    <t>20250921 13:31:45</t>
  </si>
  <si>
    <t>13:31:45</t>
  </si>
  <si>
    <t>20250921 13:31:50</t>
  </si>
  <si>
    <t>13:31:50</t>
  </si>
  <si>
    <t>20250921 13:31:55</t>
  </si>
  <si>
    <t>13:31:55</t>
  </si>
  <si>
    <t>20250921 13:32:00</t>
  </si>
  <si>
    <t>13:32:00</t>
  </si>
  <si>
    <t>20250921 13:32:05</t>
  </si>
  <si>
    <t>13:32:05</t>
  </si>
  <si>
    <t>20250921 13:32:10</t>
  </si>
  <si>
    <t>13:32:10</t>
  </si>
  <si>
    <t>20250921 13:32:15</t>
  </si>
  <si>
    <t>13:32:15</t>
  </si>
  <si>
    <t>20250921 13:32:20</t>
  </si>
  <si>
    <t>13:32:20</t>
  </si>
  <si>
    <t>20250921 13:32:25</t>
  </si>
  <si>
    <t>13:32:25</t>
  </si>
  <si>
    <t>20250921 13:32:30</t>
  </si>
  <si>
    <t>13:32:30</t>
  </si>
  <si>
    <t>20250921 13:32:35</t>
  </si>
  <si>
    <t>13:32:35</t>
  </si>
  <si>
    <t>20250921 13:32:40</t>
  </si>
  <si>
    <t>13:32:40</t>
  </si>
  <si>
    <t>20250921 13:32:45</t>
  </si>
  <si>
    <t>13:32:45</t>
  </si>
  <si>
    <t>20250921 13:32:50</t>
  </si>
  <si>
    <t>13:32:50</t>
  </si>
  <si>
    <t>20250921 13:32:55</t>
  </si>
  <si>
    <t>13:32:55</t>
  </si>
  <si>
    <t>20250921 13:33:00</t>
  </si>
  <si>
    <t>13:33:00</t>
  </si>
  <si>
    <t>20250921 13:33:05</t>
  </si>
  <si>
    <t>13:33:05</t>
  </si>
  <si>
    <t>20250921 13:33:10</t>
  </si>
  <si>
    <t>13:33:10</t>
  </si>
  <si>
    <t>20250921 13:33:15</t>
  </si>
  <si>
    <t>13:33:15</t>
  </si>
  <si>
    <t>20250921 13:33:20</t>
  </si>
  <si>
    <t>13:33:20</t>
  </si>
  <si>
    <t>20250921 13:33:25</t>
  </si>
  <si>
    <t>13:33:25</t>
  </si>
  <si>
    <t>20250921 13:33:30</t>
  </si>
  <si>
    <t>13:33:30</t>
  </si>
  <si>
    <t>20250921 13:33:35</t>
  </si>
  <si>
    <t>13:33:35</t>
  </si>
  <si>
    <t>20250921 13:33:40</t>
  </si>
  <si>
    <t>13:33:40</t>
  </si>
  <si>
    <t>20250921 13:33:45</t>
  </si>
  <si>
    <t>13:33:45</t>
  </si>
  <si>
    <t>20250921 13:33:50</t>
  </si>
  <si>
    <t>13:33:50</t>
  </si>
  <si>
    <t>20250921 13:33:55</t>
  </si>
  <si>
    <t>13:33:55</t>
  </si>
  <si>
    <t>20250921 13:34:00</t>
  </si>
  <si>
    <t>13:34:00</t>
  </si>
  <si>
    <t>20250921 13:34:05</t>
  </si>
  <si>
    <t>13:34:05</t>
  </si>
  <si>
    <t>20250921 13:34:10</t>
  </si>
  <si>
    <t>13:34:10</t>
  </si>
  <si>
    <t>20250921 13:34:14</t>
  </si>
  <si>
    <t>13:34:14</t>
  </si>
  <si>
    <t>20250921 13:34:20</t>
  </si>
  <si>
    <t>13:34:20</t>
  </si>
  <si>
    <t>20250921 13:34:24</t>
  </si>
  <si>
    <t>13:34:24</t>
  </si>
  <si>
    <t>20250921 13:34:30</t>
  </si>
  <si>
    <t>13:34:30</t>
  </si>
  <si>
    <t>20250921 14:17:31</t>
  </si>
  <si>
    <t>14:17:31</t>
  </si>
  <si>
    <t>270</t>
  </si>
  <si>
    <t>20250921 14:17:36</t>
  </si>
  <si>
    <t>14:17:36</t>
  </si>
  <si>
    <t>20250921 14:17:41</t>
  </si>
  <si>
    <t>14:17:41</t>
  </si>
  <si>
    <t>20250921 14:17:46</t>
  </si>
  <si>
    <t>14:17:46</t>
  </si>
  <si>
    <t>20250921 14:17:51</t>
  </si>
  <si>
    <t>14:17:51</t>
  </si>
  <si>
    <t>20250921 14:17:56</t>
  </si>
  <si>
    <t>14:17:56</t>
  </si>
  <si>
    <t>20250921 14:18:01</t>
  </si>
  <si>
    <t>14:18:01</t>
  </si>
  <si>
    <t>20250921 14:18:06</t>
  </si>
  <si>
    <t>14:18:06</t>
  </si>
  <si>
    <t>20250921 14:18:11</t>
  </si>
  <si>
    <t>14:18:11</t>
  </si>
  <si>
    <t>20250921 14:18:16</t>
  </si>
  <si>
    <t>14:18:16</t>
  </si>
  <si>
    <t>20250921 14:18:21</t>
  </si>
  <si>
    <t>14:18:21</t>
  </si>
  <si>
    <t>20250921 14:18:26</t>
  </si>
  <si>
    <t>14:18:26</t>
  </si>
  <si>
    <t>20250921 14:18:31</t>
  </si>
  <si>
    <t>14:18:31</t>
  </si>
  <si>
    <t>20250921 14:18:36</t>
  </si>
  <si>
    <t>14:18:36</t>
  </si>
  <si>
    <t>20250921 14:18:41</t>
  </si>
  <si>
    <t>14:18:41</t>
  </si>
  <si>
    <t>20250921 14:18:46</t>
  </si>
  <si>
    <t>14:18:46</t>
  </si>
  <si>
    <t>20250921 14:18:51</t>
  </si>
  <si>
    <t>14:18:51</t>
  </si>
  <si>
    <t>20250921 14:18:56</t>
  </si>
  <si>
    <t>14:18:56</t>
  </si>
  <si>
    <t>20250921 14:19:01</t>
  </si>
  <si>
    <t>14:19:01</t>
  </si>
  <si>
    <t>20250921 14:19:06</t>
  </si>
  <si>
    <t>14:19:06</t>
  </si>
  <si>
    <t>20250921 14:19:11</t>
  </si>
  <si>
    <t>14:19:11</t>
  </si>
  <si>
    <t>20250921 14:19:16</t>
  </si>
  <si>
    <t>14:19:16</t>
  </si>
  <si>
    <t>20250921 14:19:21</t>
  </si>
  <si>
    <t>14:19:21</t>
  </si>
  <si>
    <t>20250921 14:19:26</t>
  </si>
  <si>
    <t>14:19:26</t>
  </si>
  <si>
    <t>20250921 14:21:03</t>
  </si>
  <si>
    <t>14:21:03</t>
  </si>
  <si>
    <t>20250921 14:21:08</t>
  </si>
  <si>
    <t>14:21:08</t>
  </si>
  <si>
    <t>20250921 14:21:13</t>
  </si>
  <si>
    <t>14:21:13</t>
  </si>
  <si>
    <t>20250921 14:21:18</t>
  </si>
  <si>
    <t>14:21:18</t>
  </si>
  <si>
    <t>20250921 14:21:23</t>
  </si>
  <si>
    <t>14:21:23</t>
  </si>
  <si>
    <t>20250921 14:21:28</t>
  </si>
  <si>
    <t>14:21:28</t>
  </si>
  <si>
    <t>20250921 14:21:33</t>
  </si>
  <si>
    <t>14:21:33</t>
  </si>
  <si>
    <t>20250921 14:21:38</t>
  </si>
  <si>
    <t>14:21:38</t>
  </si>
  <si>
    <t>20250921 14:21:43</t>
  </si>
  <si>
    <t>14:21:43</t>
  </si>
  <si>
    <t>20250921 14:21:48</t>
  </si>
  <si>
    <t>14:21:48</t>
  </si>
  <si>
    <t>20250921 14:21:53</t>
  </si>
  <si>
    <t>14:21:53</t>
  </si>
  <si>
    <t>20250921 14:21:58</t>
  </si>
  <si>
    <t>14:21:58</t>
  </si>
  <si>
    <t>20250921 14:22:03</t>
  </si>
  <si>
    <t>14:22:03</t>
  </si>
  <si>
    <t>20250921 14:22:08</t>
  </si>
  <si>
    <t>14:22:08</t>
  </si>
  <si>
    <t>20250921 14:22:13</t>
  </si>
  <si>
    <t>14:22:13</t>
  </si>
  <si>
    <t>20250921 14:22:18</t>
  </si>
  <si>
    <t>14:22:18</t>
  </si>
  <si>
    <t>20250921 14:22:23</t>
  </si>
  <si>
    <t>14:22:23</t>
  </si>
  <si>
    <t>20250921 14:22:28</t>
  </si>
  <si>
    <t>14:22:28</t>
  </si>
  <si>
    <t>20250921 14:22:33</t>
  </si>
  <si>
    <t>14:22:33</t>
  </si>
  <si>
    <t>20250921 14:22:38</t>
  </si>
  <si>
    <t>14:22:38</t>
  </si>
  <si>
    <t>20250921 14:22:43</t>
  </si>
  <si>
    <t>14:22:43</t>
  </si>
  <si>
    <t>20250921 14:22:48</t>
  </si>
  <si>
    <t>14:22:48</t>
  </si>
  <si>
    <t>20250921 14:22:53</t>
  </si>
  <si>
    <t>14:22:53</t>
  </si>
  <si>
    <t>20250921 14:22:58</t>
  </si>
  <si>
    <t>14:22:58</t>
  </si>
  <si>
    <t>20250921 14:23:03</t>
  </si>
  <si>
    <t>14:23:03</t>
  </si>
  <si>
    <t>20250921 14:23:08</t>
  </si>
  <si>
    <t>14:23:08</t>
  </si>
  <si>
    <t>20250921 14:23:13</t>
  </si>
  <si>
    <t>14:23:13</t>
  </si>
  <si>
    <t>20250921 14:23:18</t>
  </si>
  <si>
    <t>14:23:18</t>
  </si>
  <si>
    <t>20250921 14:23:23</t>
  </si>
  <si>
    <t>14:23:23</t>
  </si>
  <si>
    <t>20250921 14:23:28</t>
  </si>
  <si>
    <t>14:23:28</t>
  </si>
  <si>
    <t>20250921 14:23:33</t>
  </si>
  <si>
    <t>14:23:33</t>
  </si>
  <si>
    <t>20250921 14:23:38</t>
  </si>
  <si>
    <t>14:23:38</t>
  </si>
  <si>
    <t>20250921 14:23:43</t>
  </si>
  <si>
    <t>14:23:43</t>
  </si>
  <si>
    <t>20250921 14:23:48</t>
  </si>
  <si>
    <t>14:23:48</t>
  </si>
  <si>
    <t>20250921 14:23:53</t>
  </si>
  <si>
    <t>14:23:53</t>
  </si>
  <si>
    <t>20250921 14:23:58</t>
  </si>
  <si>
    <t>14:23:58</t>
  </si>
  <si>
    <t>20250921 14:24:03</t>
  </si>
  <si>
    <t>14:24:03</t>
  </si>
  <si>
    <t>20250921 14:24:08</t>
  </si>
  <si>
    <t>14:24:08</t>
  </si>
  <si>
    <t>20250921 14:24:13</t>
  </si>
  <si>
    <t>14:24:13</t>
  </si>
  <si>
    <t>20250921 14:24:18</t>
  </si>
  <si>
    <t>14:24:18</t>
  </si>
  <si>
    <t>20250921 14:24:23</t>
  </si>
  <si>
    <t>14:24:23</t>
  </si>
  <si>
    <t>20250921 14:24:28</t>
  </si>
  <si>
    <t>14:24:28</t>
  </si>
  <si>
    <t>20250921 14:24:33</t>
  </si>
  <si>
    <t>14:24:33</t>
  </si>
  <si>
    <t>20250921 14:24:38</t>
  </si>
  <si>
    <t>14:24:38</t>
  </si>
  <si>
    <t>20250921 14:24:43</t>
  </si>
  <si>
    <t>14:24:43</t>
  </si>
  <si>
    <t>20250921 14:24:48</t>
  </si>
  <si>
    <t>14:24:48</t>
  </si>
  <si>
    <t>20250921 14:24:53</t>
  </si>
  <si>
    <t>14:24:53</t>
  </si>
  <si>
    <t>20250921 14:24:58</t>
  </si>
  <si>
    <t>14:24:58</t>
  </si>
  <si>
    <t>20250921 14:25:03</t>
  </si>
  <si>
    <t>14:25:03</t>
  </si>
  <si>
    <t>20250921 14:25:08</t>
  </si>
  <si>
    <t>14:25:08</t>
  </si>
  <si>
    <t>20250921 14:25:13</t>
  </si>
  <si>
    <t>14:25:13</t>
  </si>
  <si>
    <t>20250921 14:25:18</t>
  </si>
  <si>
    <t>14:25:18</t>
  </si>
  <si>
    <t>20250921 14:25:23</t>
  </si>
  <si>
    <t>14:25:23</t>
  </si>
  <si>
    <t>20250921 14:25:28</t>
  </si>
  <si>
    <t>14:25:28</t>
  </si>
  <si>
    <t>20250921 14:25:33</t>
  </si>
  <si>
    <t>14:25:33</t>
  </si>
  <si>
    <t>20250921 14:25:38</t>
  </si>
  <si>
    <t>14:25:38</t>
  </si>
  <si>
    <t>20250921 14:25:43</t>
  </si>
  <si>
    <t>14:25:43</t>
  </si>
  <si>
    <t>20250921 14:25:48</t>
  </si>
  <si>
    <t>14:25:48</t>
  </si>
  <si>
    <t>20250921 14:25:53</t>
  </si>
  <si>
    <t>14:25:53</t>
  </si>
  <si>
    <t>20250921 14:25:58</t>
  </si>
  <si>
    <t>14:25:58</t>
  </si>
  <si>
    <t>20250921 14:26:03</t>
  </si>
  <si>
    <t>14:26:03</t>
  </si>
  <si>
    <t>20250921 14:26:08</t>
  </si>
  <si>
    <t>14:26:08</t>
  </si>
  <si>
    <t>20250921 14:26:13</t>
  </si>
  <si>
    <t>14:26:13</t>
  </si>
  <si>
    <t>20250921 14:26:18</t>
  </si>
  <si>
    <t>14:26:18</t>
  </si>
  <si>
    <t>20250921 14:26:23</t>
  </si>
  <si>
    <t>14:26:23</t>
  </si>
  <si>
    <t>20250921 14:26:28</t>
  </si>
  <si>
    <t>14:26:28</t>
  </si>
  <si>
    <t>20250921 14:26:33</t>
  </si>
  <si>
    <t>14:26:33</t>
  </si>
  <si>
    <t>20250921 14:26:38</t>
  </si>
  <si>
    <t>14:26:38</t>
  </si>
  <si>
    <t>20250921 14:26:43</t>
  </si>
  <si>
    <t>14:26:43</t>
  </si>
  <si>
    <t>20250921 14:26:48</t>
  </si>
  <si>
    <t>14:26:48</t>
  </si>
  <si>
    <t>20250921 14:26:53</t>
  </si>
  <si>
    <t>14:26:53</t>
  </si>
  <si>
    <t>20250921 14:26:58</t>
  </si>
  <si>
    <t>14:26:58</t>
  </si>
  <si>
    <t>20250921 15:18:31</t>
  </si>
  <si>
    <t>15:18:31</t>
  </si>
  <si>
    <t>20250921 15:18:36</t>
  </si>
  <si>
    <t>15:18:36</t>
  </si>
  <si>
    <t>20250921 15:18:41</t>
  </si>
  <si>
    <t>15:18:41</t>
  </si>
  <si>
    <t>20250921 15:18:46</t>
  </si>
  <si>
    <t>15:18:46</t>
  </si>
  <si>
    <t>20250921 15:18:51</t>
  </si>
  <si>
    <t>15:18:51</t>
  </si>
  <si>
    <t>20250921 15:18:56</t>
  </si>
  <si>
    <t>15:18:56</t>
  </si>
  <si>
    <t>20250921 15:19:01</t>
  </si>
  <si>
    <t>15:19:01</t>
  </si>
  <si>
    <t>20250921 15:19:06</t>
  </si>
  <si>
    <t>15:19:06</t>
  </si>
  <si>
    <t>20250921 15:19:11</t>
  </si>
  <si>
    <t>15:19:11</t>
  </si>
  <si>
    <t>20250921 15:19:16</t>
  </si>
  <si>
    <t>15:19:16</t>
  </si>
  <si>
    <t>20250921 15:19:21</t>
  </si>
  <si>
    <t>15:19:21</t>
  </si>
  <si>
    <t>20250921 15:19:26</t>
  </si>
  <si>
    <t>15:19:26</t>
  </si>
  <si>
    <t>20250921 15:19:31</t>
  </si>
  <si>
    <t>15:19:31</t>
  </si>
  <si>
    <t>20250921 15:19:36</t>
  </si>
  <si>
    <t>15:19:36</t>
  </si>
  <si>
    <t>20250921 15:19:41</t>
  </si>
  <si>
    <t>15:19:41</t>
  </si>
  <si>
    <t>20250921 15:19:46</t>
  </si>
  <si>
    <t>15:19:46</t>
  </si>
  <si>
    <t>20250921 15:19:51</t>
  </si>
  <si>
    <t>15:19:51</t>
  </si>
  <si>
    <t>20250921 15:19:56</t>
  </si>
  <si>
    <t>15:19:56</t>
  </si>
  <si>
    <t>20250921 15:20:01</t>
  </si>
  <si>
    <t>15:20:01</t>
  </si>
  <si>
    <t>20250921 15:20:06</t>
  </si>
  <si>
    <t>15:20:06</t>
  </si>
  <si>
    <t>20250921 15:20:11</t>
  </si>
  <si>
    <t>15:20:11</t>
  </si>
  <si>
    <t>20250921 15:20:16</t>
  </si>
  <si>
    <t>15:20:16</t>
  </si>
  <si>
    <t>20250921 15:20:21</t>
  </si>
  <si>
    <t>15:20:21</t>
  </si>
  <si>
    <t>20250921 15:20:26</t>
  </si>
  <si>
    <t>15:20:26</t>
  </si>
  <si>
    <t>20250921 15:22:03</t>
  </si>
  <si>
    <t>15:22:03</t>
  </si>
  <si>
    <t>20250921 15:22:08</t>
  </si>
  <si>
    <t>15:22:08</t>
  </si>
  <si>
    <t>20250921 15:22:13</t>
  </si>
  <si>
    <t>15:22:13</t>
  </si>
  <si>
    <t>20250921 15:22:18</t>
  </si>
  <si>
    <t>15:22:18</t>
  </si>
  <si>
    <t>20250921 15:22:23</t>
  </si>
  <si>
    <t>15:22:23</t>
  </si>
  <si>
    <t>20250921 15:22:28</t>
  </si>
  <si>
    <t>15:22:28</t>
  </si>
  <si>
    <t>20250921 15:22:33</t>
  </si>
  <si>
    <t>15:22:33</t>
  </si>
  <si>
    <t>20250921 15:22:38</t>
  </si>
  <si>
    <t>15:22:38</t>
  </si>
  <si>
    <t>20250921 15:22:43</t>
  </si>
  <si>
    <t>15:22:43</t>
  </si>
  <si>
    <t>20250921 15:22:48</t>
  </si>
  <si>
    <t>15:22:48</t>
  </si>
  <si>
    <t>20250921 15:22:53</t>
  </si>
  <si>
    <t>15:22:53</t>
  </si>
  <si>
    <t>20250921 15:22:57</t>
  </si>
  <si>
    <t>15:22:57</t>
  </si>
  <si>
    <t>20250921 15:23:02</t>
  </si>
  <si>
    <t>15:23:02</t>
  </si>
  <si>
    <t>20250921 15:23:07</t>
  </si>
  <si>
    <t>15:23:07</t>
  </si>
  <si>
    <t>20250921 15:23:12</t>
  </si>
  <si>
    <t>15:23:12</t>
  </si>
  <si>
    <t>20250921 15:23:17</t>
  </si>
  <si>
    <t>15:23:17</t>
  </si>
  <si>
    <t>20250921 15:23:22</t>
  </si>
  <si>
    <t>15:23:22</t>
  </si>
  <si>
    <t>20250921 15:23:27</t>
  </si>
  <si>
    <t>15:23:27</t>
  </si>
  <si>
    <t>20250921 15:23:32</t>
  </si>
  <si>
    <t>15:23:32</t>
  </si>
  <si>
    <t>20250921 15:23:37</t>
  </si>
  <si>
    <t>15:23:37</t>
  </si>
  <si>
    <t>20250921 15:23:42</t>
  </si>
  <si>
    <t>15:23:42</t>
  </si>
  <si>
    <t>20250921 15:23:47</t>
  </si>
  <si>
    <t>15:23:47</t>
  </si>
  <si>
    <t>20250921 15:23:52</t>
  </si>
  <si>
    <t>15:23:52</t>
  </si>
  <si>
    <t>20250921 15:23:57</t>
  </si>
  <si>
    <t>15:23:57</t>
  </si>
  <si>
    <t>20250921 15:24:02</t>
  </si>
  <si>
    <t>15:24:02</t>
  </si>
  <si>
    <t>20250921 15:24:07</t>
  </si>
  <si>
    <t>15:24:07</t>
  </si>
  <si>
    <t>20250921 15:24:12</t>
  </si>
  <si>
    <t>15:24:12</t>
  </si>
  <si>
    <t>20250921 15:24:17</t>
  </si>
  <si>
    <t>15:24:17</t>
  </si>
  <si>
    <t>20250921 15:24:22</t>
  </si>
  <si>
    <t>15:24:22</t>
  </si>
  <si>
    <t>20250921 15:24:27</t>
  </si>
  <si>
    <t>15:24:27</t>
  </si>
  <si>
    <t>20250921 15:24:32</t>
  </si>
  <si>
    <t>15:24:32</t>
  </si>
  <si>
    <t>20250921 15:24:37</t>
  </si>
  <si>
    <t>15:24:37</t>
  </si>
  <si>
    <t>20250921 15:24:42</t>
  </si>
  <si>
    <t>15:24:42</t>
  </si>
  <si>
    <t>20250921 15:24:47</t>
  </si>
  <si>
    <t>15:24:47</t>
  </si>
  <si>
    <t>20250921 15:24:52</t>
  </si>
  <si>
    <t>15:24:52</t>
  </si>
  <si>
    <t>20250921 15:24:57</t>
  </si>
  <si>
    <t>15:24:57</t>
  </si>
  <si>
    <t>20250921 15:25:02</t>
  </si>
  <si>
    <t>15:25:02</t>
  </si>
  <si>
    <t>20250921 15:25:07</t>
  </si>
  <si>
    <t>15:25:07</t>
  </si>
  <si>
    <t>20250921 15:25:12</t>
  </si>
  <si>
    <t>15:25:12</t>
  </si>
  <si>
    <t>20250921 15:25:17</t>
  </si>
  <si>
    <t>15:25:17</t>
  </si>
  <si>
    <t>20250921 15:25:22</t>
  </si>
  <si>
    <t>15:25:22</t>
  </si>
  <si>
    <t>20250921 15:25:27</t>
  </si>
  <si>
    <t>15:25:27</t>
  </si>
  <si>
    <t>20250921 15:25:32</t>
  </si>
  <si>
    <t>15:25:32</t>
  </si>
  <si>
    <t>20250921 15:25:37</t>
  </si>
  <si>
    <t>15:25:37</t>
  </si>
  <si>
    <t>20250921 15:25:42</t>
  </si>
  <si>
    <t>15:25:42</t>
  </si>
  <si>
    <t>20250921 15:25:47</t>
  </si>
  <si>
    <t>15:25:47</t>
  </si>
  <si>
    <t>20250921 15:25:52</t>
  </si>
  <si>
    <t>15:25:52</t>
  </si>
  <si>
    <t>20250921 15:25:57</t>
  </si>
  <si>
    <t>15:25:57</t>
  </si>
  <si>
    <t>20250921 15:26:02</t>
  </si>
  <si>
    <t>15:26:02</t>
  </si>
  <si>
    <t>20250921 15:26:07</t>
  </si>
  <si>
    <t>15:26:07</t>
  </si>
  <si>
    <t>20250921 15:26:12</t>
  </si>
  <si>
    <t>15:26:12</t>
  </si>
  <si>
    <t>20250921 15:26:17</t>
  </si>
  <si>
    <t>15:26:17</t>
  </si>
  <si>
    <t>20250921 15:26:22</t>
  </si>
  <si>
    <t>15:26:22</t>
  </si>
  <si>
    <t>20250921 15:26:27</t>
  </si>
  <si>
    <t>15:26:27</t>
  </si>
  <si>
    <t>20250921 15:26:32</t>
  </si>
  <si>
    <t>15:26:32</t>
  </si>
  <si>
    <t>20250921 15:26:37</t>
  </si>
  <si>
    <t>15:26:37</t>
  </si>
  <si>
    <t>20250921 15:26:42</t>
  </si>
  <si>
    <t>15:26:42</t>
  </si>
  <si>
    <t>20250921 15:26:47</t>
  </si>
  <si>
    <t>15:26:47</t>
  </si>
  <si>
    <t>20250921 15:26:52</t>
  </si>
  <si>
    <t>15:26:52</t>
  </si>
  <si>
    <t>20250921 15:26:57</t>
  </si>
  <si>
    <t>15:26:57</t>
  </si>
  <si>
    <t>20250921 15:27:02</t>
  </si>
  <si>
    <t>15:27:02</t>
  </si>
  <si>
    <t>20250921 15:27:07</t>
  </si>
  <si>
    <t>15:27:07</t>
  </si>
  <si>
    <t>20250921 15:27:12</t>
  </si>
  <si>
    <t>15:27:12</t>
  </si>
  <si>
    <t>20250921 15:27:17</t>
  </si>
  <si>
    <t>15:27:17</t>
  </si>
  <si>
    <t>20250921 15:27:22</t>
  </si>
  <si>
    <t>15:27:22</t>
  </si>
  <si>
    <t>20250921 15:27:27</t>
  </si>
  <si>
    <t>15:27:27</t>
  </si>
  <si>
    <t>20250921 15:27:32</t>
  </si>
  <si>
    <t>15:27:32</t>
  </si>
  <si>
    <t>20250921 15:27:37</t>
  </si>
  <si>
    <t>15:27:37</t>
  </si>
  <si>
    <t>20250921 15:27:42</t>
  </si>
  <si>
    <t>15:27:42</t>
  </si>
  <si>
    <t>20250921 15:27:47</t>
  </si>
  <si>
    <t>15:27:47</t>
  </si>
  <si>
    <t>20250921 15:27:52</t>
  </si>
  <si>
    <t>15:27:52</t>
  </si>
  <si>
    <t>20250921 15:27:57</t>
  </si>
  <si>
    <t>15:27:57</t>
  </si>
  <si>
    <t>20250921 16:12:46</t>
  </si>
  <si>
    <t>16:12:46</t>
  </si>
  <si>
    <t>304</t>
  </si>
  <si>
    <t>20250921 16:12:51</t>
  </si>
  <si>
    <t>16:12:51</t>
  </si>
  <si>
    <t>20250921 16:12:56</t>
  </si>
  <si>
    <t>16:12:56</t>
  </si>
  <si>
    <t>20250921 16:13:01</t>
  </si>
  <si>
    <t>16:13:01</t>
  </si>
  <si>
    <t>20250921 16:13:06</t>
  </si>
  <si>
    <t>16:13:06</t>
  </si>
  <si>
    <t>20250921 16:13:11</t>
  </si>
  <si>
    <t>16:13:11</t>
  </si>
  <si>
    <t>20250921 16:13:16</t>
  </si>
  <si>
    <t>16:13:16</t>
  </si>
  <si>
    <t>20250921 16:13:21</t>
  </si>
  <si>
    <t>16:13:21</t>
  </si>
  <si>
    <t>20250921 16:13:26</t>
  </si>
  <si>
    <t>16:13:26</t>
  </si>
  <si>
    <t>20250921 16:13:31</t>
  </si>
  <si>
    <t>16:13:31</t>
  </si>
  <si>
    <t>20250921 16:13:36</t>
  </si>
  <si>
    <t>16:13:36</t>
  </si>
  <si>
    <t>20250921 16:13:41</t>
  </si>
  <si>
    <t>16:13:41</t>
  </si>
  <si>
    <t>20250921 16:13:46</t>
  </si>
  <si>
    <t>16:13:46</t>
  </si>
  <si>
    <t>20250921 16:13:51</t>
  </si>
  <si>
    <t>16:13:51</t>
  </si>
  <si>
    <t>20250921 16:13:56</t>
  </si>
  <si>
    <t>16:13:56</t>
  </si>
  <si>
    <t>20250921 16:14:01</t>
  </si>
  <si>
    <t>16:14:01</t>
  </si>
  <si>
    <t>20250921 16:14:06</t>
  </si>
  <si>
    <t>16:14:06</t>
  </si>
  <si>
    <t>20250921 16:14:11</t>
  </si>
  <si>
    <t>16:14:11</t>
  </si>
  <si>
    <t>20250921 16:14:16</t>
  </si>
  <si>
    <t>16:14:16</t>
  </si>
  <si>
    <t>20250921 16:14:21</t>
  </si>
  <si>
    <t>16:14:21</t>
  </si>
  <si>
    <t>20250921 16:14:26</t>
  </si>
  <si>
    <t>16:14:26</t>
  </si>
  <si>
    <t>20250921 16:14:31</t>
  </si>
  <si>
    <t>16:14:31</t>
  </si>
  <si>
    <t>20250921 16:14:36</t>
  </si>
  <si>
    <t>16:14:36</t>
  </si>
  <si>
    <t>20250921 16:14:41</t>
  </si>
  <si>
    <t>16:14:41</t>
  </si>
  <si>
    <t>20250921 16:16:18</t>
  </si>
  <si>
    <t>16:16:18</t>
  </si>
  <si>
    <t>20250921 16:16:23</t>
  </si>
  <si>
    <t>16:16:23</t>
  </si>
  <si>
    <t>20250921 16:16:28</t>
  </si>
  <si>
    <t>16:16:28</t>
  </si>
  <si>
    <t>20250921 16:16:33</t>
  </si>
  <si>
    <t>16:16:33</t>
  </si>
  <si>
    <t>20250921 16:16:38</t>
  </si>
  <si>
    <t>16:16:38</t>
  </si>
  <si>
    <t>20250921 16:16:43</t>
  </si>
  <si>
    <t>16:16:43</t>
  </si>
  <si>
    <t>20250921 16:16:48</t>
  </si>
  <si>
    <t>16:16:48</t>
  </si>
  <si>
    <t>20250921 16:16:53</t>
  </si>
  <si>
    <t>16:16:53</t>
  </si>
  <si>
    <t>20250921 16:16:58</t>
  </si>
  <si>
    <t>16:16:58</t>
  </si>
  <si>
    <t>20250921 16:17:03</t>
  </si>
  <si>
    <t>16:17:03</t>
  </si>
  <si>
    <t>20250921 16:17:08</t>
  </si>
  <si>
    <t>16:17:08</t>
  </si>
  <si>
    <t>20250921 16:17:13</t>
  </si>
  <si>
    <t>16:17:13</t>
  </si>
  <si>
    <t>20250921 16:17:18</t>
  </si>
  <si>
    <t>16:17:18</t>
  </si>
  <si>
    <t>20250921 16:17:23</t>
  </si>
  <si>
    <t>16:17:23</t>
  </si>
  <si>
    <t>20250921 16:17:28</t>
  </si>
  <si>
    <t>16:17:28</t>
  </si>
  <si>
    <t>20250921 16:17:33</t>
  </si>
  <si>
    <t>16:17:33</t>
  </si>
  <si>
    <t>20250921 16:17:38</t>
  </si>
  <si>
    <t>16:17:38</t>
  </si>
  <si>
    <t>20250921 16:17:43</t>
  </si>
  <si>
    <t>16:17:43</t>
  </si>
  <si>
    <t>20250921 16:17:48</t>
  </si>
  <si>
    <t>16:17:48</t>
  </si>
  <si>
    <t>20250921 16:17:53</t>
  </si>
  <si>
    <t>16:17:53</t>
  </si>
  <si>
    <t>20250921 16:17:58</t>
  </si>
  <si>
    <t>16:17:58</t>
  </si>
  <si>
    <t>20250921 16:18:03</t>
  </si>
  <si>
    <t>16:18:03</t>
  </si>
  <si>
    <t>20250921 16:18:08</t>
  </si>
  <si>
    <t>16:18:08</t>
  </si>
  <si>
    <t>20250921 16:18:13</t>
  </si>
  <si>
    <t>16:18:13</t>
  </si>
  <si>
    <t>20250921 16:18:18</t>
  </si>
  <si>
    <t>16:18:18</t>
  </si>
  <si>
    <t>20250921 16:18:23</t>
  </si>
  <si>
    <t>16:18:23</t>
  </si>
  <si>
    <t>20250921 16:18:28</t>
  </si>
  <si>
    <t>16:18:28</t>
  </si>
  <si>
    <t>20250921 16:18:33</t>
  </si>
  <si>
    <t>16:18:33</t>
  </si>
  <si>
    <t>20250921 16:18:38</t>
  </si>
  <si>
    <t>16:18:38</t>
  </si>
  <si>
    <t>20250921 16:18:43</t>
  </si>
  <si>
    <t>16:18:43</t>
  </si>
  <si>
    <t>20250921 16:18:48</t>
  </si>
  <si>
    <t>16:18:48</t>
  </si>
  <si>
    <t>20250921 16:18:53</t>
  </si>
  <si>
    <t>16:18:53</t>
  </si>
  <si>
    <t>20250921 16:18:58</t>
  </si>
  <si>
    <t>16:18:58</t>
  </si>
  <si>
    <t>20250921 16:19:03</t>
  </si>
  <si>
    <t>16:19:03</t>
  </si>
  <si>
    <t>20250921 16:19:08</t>
  </si>
  <si>
    <t>16:19:08</t>
  </si>
  <si>
    <t>20250921 16:19:13</t>
  </si>
  <si>
    <t>16:19:13</t>
  </si>
  <si>
    <t>20250921 16:19:18</t>
  </si>
  <si>
    <t>16:19:18</t>
  </si>
  <si>
    <t>20250921 16:19:23</t>
  </si>
  <si>
    <t>16:19:23</t>
  </si>
  <si>
    <t>20250921 16:19:28</t>
  </si>
  <si>
    <t>16:19:28</t>
  </si>
  <si>
    <t>20250921 16:19:33</t>
  </si>
  <si>
    <t>16:19:33</t>
  </si>
  <si>
    <t>20250921 16:19:38</t>
  </si>
  <si>
    <t>16:19:38</t>
  </si>
  <si>
    <t>20250921 16:19:43</t>
  </si>
  <si>
    <t>16:19:43</t>
  </si>
  <si>
    <t>20250921 16:19:48</t>
  </si>
  <si>
    <t>16:19:48</t>
  </si>
  <si>
    <t>20250921 16:19:53</t>
  </si>
  <si>
    <t>16:19:53</t>
  </si>
  <si>
    <t>20250921 16:19:58</t>
  </si>
  <si>
    <t>16:19:58</t>
  </si>
  <si>
    <t>20250921 16:20:03</t>
  </si>
  <si>
    <t>16:20:03</t>
  </si>
  <si>
    <t>20250921 16:20:08</t>
  </si>
  <si>
    <t>16:20:08</t>
  </si>
  <si>
    <t>20250921 16:20:13</t>
  </si>
  <si>
    <t>16:20:13</t>
  </si>
  <si>
    <t>20250921 16:20:18</t>
  </si>
  <si>
    <t>16:20:18</t>
  </si>
  <si>
    <t>20250921 16:20:23</t>
  </si>
  <si>
    <t>16:20:23</t>
  </si>
  <si>
    <t>20250921 16:20:28</t>
  </si>
  <si>
    <t>16:20:28</t>
  </si>
  <si>
    <t>20250921 16:20:32</t>
  </si>
  <si>
    <t>16:20:32</t>
  </si>
  <si>
    <t>20250921 16:20:37</t>
  </si>
  <si>
    <t>16:20:37</t>
  </si>
  <si>
    <t>20250921 16:20:42</t>
  </si>
  <si>
    <t>16:20:42</t>
  </si>
  <si>
    <t>20250921 16:20:47</t>
  </si>
  <si>
    <t>16:20:47</t>
  </si>
  <si>
    <t>20250921 16:20:52</t>
  </si>
  <si>
    <t>16:20:52</t>
  </si>
  <si>
    <t>20250921 16:20:57</t>
  </si>
  <si>
    <t>16:20:57</t>
  </si>
  <si>
    <t>20250921 16:21:02</t>
  </si>
  <si>
    <t>16:21:02</t>
  </si>
  <si>
    <t>20250921 16:21:07</t>
  </si>
  <si>
    <t>16:21:07</t>
  </si>
  <si>
    <t>20250921 16:21:12</t>
  </si>
  <si>
    <t>16:21:12</t>
  </si>
  <si>
    <t>20250921 16:21:17</t>
  </si>
  <si>
    <t>16:21:17</t>
  </si>
  <si>
    <t>20250921 16:21:22</t>
  </si>
  <si>
    <t>16:21:22</t>
  </si>
  <si>
    <t>20250921 16:21:27</t>
  </si>
  <si>
    <t>16:21:27</t>
  </si>
  <si>
    <t>20250921 16:21:32</t>
  </si>
  <si>
    <t>16:21:32</t>
  </si>
  <si>
    <t>20250921 16:21:37</t>
  </si>
  <si>
    <t>16:21:37</t>
  </si>
  <si>
    <t>20250921 16:21:42</t>
  </si>
  <si>
    <t>16:21:42</t>
  </si>
  <si>
    <t>20250921 16:21:47</t>
  </si>
  <si>
    <t>16:21:47</t>
  </si>
  <si>
    <t>20250921 16:21:52</t>
  </si>
  <si>
    <t>16:21:52</t>
  </si>
  <si>
    <t>20250921 16:21:57</t>
  </si>
  <si>
    <t>16:21:57</t>
  </si>
  <si>
    <t>20250921 16:22:02</t>
  </si>
  <si>
    <t>16:22:02</t>
  </si>
  <si>
    <t>20250921 16:22:07</t>
  </si>
  <si>
    <t>16:22:07</t>
  </si>
  <si>
    <t>20250921 16:22:12</t>
  </si>
  <si>
    <t>16:22:12</t>
  </si>
  <si>
    <t>20250921 17:32:15</t>
  </si>
  <si>
    <t>17:32:15</t>
  </si>
  <si>
    <t>294</t>
  </si>
  <si>
    <t>20250921 17:32:20</t>
  </si>
  <si>
    <t>17:32:20</t>
  </si>
  <si>
    <t>20250921 17:32:25</t>
  </si>
  <si>
    <t>17:32:25</t>
  </si>
  <si>
    <t>20250921 17:32:30</t>
  </si>
  <si>
    <t>17:32:30</t>
  </si>
  <si>
    <t>20250921 17:32:35</t>
  </si>
  <si>
    <t>17:32:35</t>
  </si>
  <si>
    <t>20250921 17:32:40</t>
  </si>
  <si>
    <t>17:32:40</t>
  </si>
  <si>
    <t>20250921 17:32:45</t>
  </si>
  <si>
    <t>17:32:45</t>
  </si>
  <si>
    <t>20250921 17:32:50</t>
  </si>
  <si>
    <t>17:32:50</t>
  </si>
  <si>
    <t>20250921 17:32:54</t>
  </si>
  <si>
    <t>17:32:54</t>
  </si>
  <si>
    <t>20250921 17:32:59</t>
  </si>
  <si>
    <t>17:32:59</t>
  </si>
  <si>
    <t>20250921 17:33:04</t>
  </si>
  <si>
    <t>17:33:04</t>
  </si>
  <si>
    <t>20250921 17:33:09</t>
  </si>
  <si>
    <t>17:33:09</t>
  </si>
  <si>
    <t>20250921 17:33:14</t>
  </si>
  <si>
    <t>17:33:14</t>
  </si>
  <si>
    <t>20250921 17:33:19</t>
  </si>
  <si>
    <t>17:33:19</t>
  </si>
  <si>
    <t>20250921 17:33:24</t>
  </si>
  <si>
    <t>17:33:24</t>
  </si>
  <si>
    <t>20250921 17:33:29</t>
  </si>
  <si>
    <t>17:33:29</t>
  </si>
  <si>
    <t>20250921 17:33:34</t>
  </si>
  <si>
    <t>17:33:34</t>
  </si>
  <si>
    <t>20250921 17:33:39</t>
  </si>
  <si>
    <t>17:33:39</t>
  </si>
  <si>
    <t>20250921 17:33:44</t>
  </si>
  <si>
    <t>17:33:44</t>
  </si>
  <si>
    <t>20250921 17:33:49</t>
  </si>
  <si>
    <t>17:33:49</t>
  </si>
  <si>
    <t>20250921 17:33:54</t>
  </si>
  <si>
    <t>17:33:54</t>
  </si>
  <si>
    <t>20250921 17:33:59</t>
  </si>
  <si>
    <t>17:33:59</t>
  </si>
  <si>
    <t>20250921 17:34:04</t>
  </si>
  <si>
    <t>17:34:04</t>
  </si>
  <si>
    <t>20250921 17:34:09</t>
  </si>
  <si>
    <t>17:34:09</t>
  </si>
  <si>
    <t>20250921 17:35:46</t>
  </si>
  <si>
    <t>17:35:46</t>
  </si>
  <si>
    <t>20250921 17:35:51</t>
  </si>
  <si>
    <t>17:35:51</t>
  </si>
  <si>
    <t>20250921 17:35:56</t>
  </si>
  <si>
    <t>17:35:56</t>
  </si>
  <si>
    <t>20250921 17:36:01</t>
  </si>
  <si>
    <t>17:36:01</t>
  </si>
  <si>
    <t>20250921 17:36:06</t>
  </si>
  <si>
    <t>17:36:06</t>
  </si>
  <si>
    <t>20250921 17:36:11</t>
  </si>
  <si>
    <t>17:36:11</t>
  </si>
  <si>
    <t>20250921 17:36:16</t>
  </si>
  <si>
    <t>17:36:16</t>
  </si>
  <si>
    <t>20250921 17:36:21</t>
  </si>
  <si>
    <t>17:36:21</t>
  </si>
  <si>
    <t>20250921 17:36:26</t>
  </si>
  <si>
    <t>17:36:26</t>
  </si>
  <si>
    <t>20250921 17:36:31</t>
  </si>
  <si>
    <t>17:36:31</t>
  </si>
  <si>
    <t>20250921 17:36:36</t>
  </si>
  <si>
    <t>17:36:36</t>
  </si>
  <si>
    <t>20250921 17:36:41</t>
  </si>
  <si>
    <t>17:36:41</t>
  </si>
  <si>
    <t>20250921 17:36:46</t>
  </si>
  <si>
    <t>17:36:46</t>
  </si>
  <si>
    <t>20250921 17:36:51</t>
  </si>
  <si>
    <t>17:36:51</t>
  </si>
  <si>
    <t>20250921 17:36:56</t>
  </si>
  <si>
    <t>17:36:56</t>
  </si>
  <si>
    <t>20250921 17:37:01</t>
  </si>
  <si>
    <t>17:37:01</t>
  </si>
  <si>
    <t>20250921 17:37:06</t>
  </si>
  <si>
    <t>17:37:06</t>
  </si>
  <si>
    <t>20250921 17:37:11</t>
  </si>
  <si>
    <t>17:37:11</t>
  </si>
  <si>
    <t>20250921 17:37:16</t>
  </si>
  <si>
    <t>17:37:16</t>
  </si>
  <si>
    <t>20250921 17:37:21</t>
  </si>
  <si>
    <t>17:37:21</t>
  </si>
  <si>
    <t>20250921 17:37:26</t>
  </si>
  <si>
    <t>17:37:26</t>
  </si>
  <si>
    <t>20250921 17:37:31</t>
  </si>
  <si>
    <t>17:37:31</t>
  </si>
  <si>
    <t>20250921 17:37:36</t>
  </si>
  <si>
    <t>17:37:36</t>
  </si>
  <si>
    <t>20250921 17:37:41</t>
  </si>
  <si>
    <t>17:37:41</t>
  </si>
  <si>
    <t>20250921 17:37:46</t>
  </si>
  <si>
    <t>17:37:46</t>
  </si>
  <si>
    <t>20250921 17:37:51</t>
  </si>
  <si>
    <t>17:37:51</t>
  </si>
  <si>
    <t>20250921 17:37:56</t>
  </si>
  <si>
    <t>17:37:56</t>
  </si>
  <si>
    <t>20250921 17:38:01</t>
  </si>
  <si>
    <t>17:38:01</t>
  </si>
  <si>
    <t>20250921 17:38:06</t>
  </si>
  <si>
    <t>17:38:06</t>
  </si>
  <si>
    <t>20250921 17:38:11</t>
  </si>
  <si>
    <t>17:38:11</t>
  </si>
  <si>
    <t>20250921 17:38:16</t>
  </si>
  <si>
    <t>17:38:16</t>
  </si>
  <si>
    <t>20250921 17:38:21</t>
  </si>
  <si>
    <t>17:38:21</t>
  </si>
  <si>
    <t>20250921 17:38:26</t>
  </si>
  <si>
    <t>17:38:26</t>
  </si>
  <si>
    <t>20250921 17:38:31</t>
  </si>
  <si>
    <t>17:38:31</t>
  </si>
  <si>
    <t>20250921 17:38:36</t>
  </si>
  <si>
    <t>17:38:36</t>
  </si>
  <si>
    <t>20250921 17:38:41</t>
  </si>
  <si>
    <t>17:38:41</t>
  </si>
  <si>
    <t>20250921 17:38:46</t>
  </si>
  <si>
    <t>17:38:46</t>
  </si>
  <si>
    <t>20250921 17:38:51</t>
  </si>
  <si>
    <t>17:38:51</t>
  </si>
  <si>
    <t>20250921 17:38:56</t>
  </si>
  <si>
    <t>17:38:56</t>
  </si>
  <si>
    <t>20250921 17:39:01</t>
  </si>
  <si>
    <t>17:39:01</t>
  </si>
  <si>
    <t>20250921 17:39:06</t>
  </si>
  <si>
    <t>17:39:06</t>
  </si>
  <si>
    <t>20250921 17:39:11</t>
  </si>
  <si>
    <t>17:39:11</t>
  </si>
  <si>
    <t>20250921 17:39:16</t>
  </si>
  <si>
    <t>17:39:16</t>
  </si>
  <si>
    <t>20250921 17:39:21</t>
  </si>
  <si>
    <t>17:39:21</t>
  </si>
  <si>
    <t>20250921 17:39:26</t>
  </si>
  <si>
    <t>17:39:26</t>
  </si>
  <si>
    <t>20250921 17:39:31</t>
  </si>
  <si>
    <t>17:39:31</t>
  </si>
  <si>
    <t>20250921 17:39:36</t>
  </si>
  <si>
    <t>17:39:36</t>
  </si>
  <si>
    <t>20250921 17:39:41</t>
  </si>
  <si>
    <t>17:39:41</t>
  </si>
  <si>
    <t>20250921 17:39:46</t>
  </si>
  <si>
    <t>17:39:46</t>
  </si>
  <si>
    <t>20250921 17:39:51</t>
  </si>
  <si>
    <t>17:39:51</t>
  </si>
  <si>
    <t>20250921 17:39:56</t>
  </si>
  <si>
    <t>17:39:56</t>
  </si>
  <si>
    <t>20250921 17:40:01</t>
  </si>
  <si>
    <t>17:40:01</t>
  </si>
  <si>
    <t>20250921 17:40:06</t>
  </si>
  <si>
    <t>17:40:06</t>
  </si>
  <si>
    <t>20250921 17:40:11</t>
  </si>
  <si>
    <t>17:40:11</t>
  </si>
  <si>
    <t>20250921 17:40:16</t>
  </si>
  <si>
    <t>17:40:16</t>
  </si>
  <si>
    <t>20250921 17:40:21</t>
  </si>
  <si>
    <t>17:40:21</t>
  </si>
  <si>
    <t>20250921 17:40:26</t>
  </si>
  <si>
    <t>17:40:26</t>
  </si>
  <si>
    <t>20250921 17:40:31</t>
  </si>
  <si>
    <t>17:40:31</t>
  </si>
  <si>
    <t>20250921 17:40:36</t>
  </si>
  <si>
    <t>17:40:36</t>
  </si>
  <si>
    <t>20250921 17:40:41</t>
  </si>
  <si>
    <t>17:40:41</t>
  </si>
  <si>
    <t>20250921 17:40:46</t>
  </si>
  <si>
    <t>17:40:46</t>
  </si>
  <si>
    <t>20250921 17:40:51</t>
  </si>
  <si>
    <t>17:40:51</t>
  </si>
  <si>
    <t>20250921 17:40:56</t>
  </si>
  <si>
    <t>17:40:56</t>
  </si>
  <si>
    <t>20250921 17:41:01</t>
  </si>
  <si>
    <t>17:41:01</t>
  </si>
  <si>
    <t>20250921 17:41:06</t>
  </si>
  <si>
    <t>17:41:06</t>
  </si>
  <si>
    <t>20250921 17:41:11</t>
  </si>
  <si>
    <t>17:41:11</t>
  </si>
  <si>
    <t>20250921 17:41:16</t>
  </si>
  <si>
    <t>17:41:16</t>
  </si>
  <si>
    <t>20250921 17:41:21</t>
  </si>
  <si>
    <t>17:41:21</t>
  </si>
  <si>
    <t>20250921 17:41:26</t>
  </si>
  <si>
    <t>17:41:26</t>
  </si>
  <si>
    <t>20250921 17:41:31</t>
  </si>
  <si>
    <t>17:41:31</t>
  </si>
  <si>
    <t>20250921 17:41:36</t>
  </si>
  <si>
    <t>17:41:36</t>
  </si>
  <si>
    <t>20250921 17:41:41</t>
  </si>
  <si>
    <t>17:41:41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</si>
</sst>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784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1</v>
      </c>
      <c r="D7">
        <v>0</v>
      </c>
      <c r="E7">
        <v>0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431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1758468875.5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1758468867.5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428.675022361905</v>
      </c>
      <c r="AL17">
        <v>418.7567090909092</v>
      </c>
      <c r="AM17">
        <v>-0.000783088023092068</v>
      </c>
      <c r="AN17">
        <v>65.34</v>
      </c>
      <c r="AO17">
        <f>(AQ17 - AP17 + DZ17*1E3/(8.314*(EB17+273.15)) * AS17/DY17 * AR17) * DY17/(100*DM17) * 1000/(1000 - AQ17)</f>
        <v>0</v>
      </c>
      <c r="AP17">
        <v>20.27353130904763</v>
      </c>
      <c r="AQ17">
        <v>23.67363636363635</v>
      </c>
      <c r="AR17">
        <v>-2.690036251112817E-06</v>
      </c>
      <c r="AS17">
        <v>112.87</v>
      </c>
      <c r="AT17">
        <v>2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3.21</v>
      </c>
      <c r="DN17">
        <v>0.5</v>
      </c>
      <c r="DO17" t="s">
        <v>440</v>
      </c>
      <c r="DP17">
        <v>2</v>
      </c>
      <c r="DQ17" t="b">
        <v>1</v>
      </c>
      <c r="DR17">
        <v>1758468867.5</v>
      </c>
      <c r="DS17">
        <v>408.8705161290322</v>
      </c>
      <c r="DT17">
        <v>419.9480322580645</v>
      </c>
      <c r="DU17">
        <v>23.66854838709677</v>
      </c>
      <c r="DV17">
        <v>20.26928709677419</v>
      </c>
      <c r="DW17">
        <v>409.1017096774194</v>
      </c>
      <c r="DX17">
        <v>23.53466451612903</v>
      </c>
      <c r="DY17">
        <v>500.001870967742</v>
      </c>
      <c r="DZ17">
        <v>90.31811935483873</v>
      </c>
      <c r="EA17">
        <v>0.05487634838709678</v>
      </c>
      <c r="EB17">
        <v>30.10208709677419</v>
      </c>
      <c r="EC17">
        <v>30.01647419354839</v>
      </c>
      <c r="ED17">
        <v>999.9000000000003</v>
      </c>
      <c r="EE17">
        <v>0</v>
      </c>
      <c r="EF17">
        <v>0</v>
      </c>
      <c r="EG17">
        <v>10000.96580645161</v>
      </c>
      <c r="EH17">
        <v>0</v>
      </c>
      <c r="EI17">
        <v>11.12546774193548</v>
      </c>
      <c r="EJ17">
        <v>-11.07747741935484</v>
      </c>
      <c r="EK17">
        <v>418.7825806451613</v>
      </c>
      <c r="EL17">
        <v>428.6360967741935</v>
      </c>
      <c r="EM17">
        <v>3.39926806451613</v>
      </c>
      <c r="EN17">
        <v>419.9480322580645</v>
      </c>
      <c r="EO17">
        <v>20.26928709677419</v>
      </c>
      <c r="EP17">
        <v>2.13769935483871</v>
      </c>
      <c r="EQ17">
        <v>1.830682903225807</v>
      </c>
      <c r="ER17">
        <v>18.50291290322581</v>
      </c>
      <c r="ES17">
        <v>16.05126774193548</v>
      </c>
      <c r="ET17">
        <v>1999.993870967742</v>
      </c>
      <c r="EU17">
        <v>0.9800014193548388</v>
      </c>
      <c r="EV17">
        <v>0.01999833225806452</v>
      </c>
      <c r="EW17">
        <v>0</v>
      </c>
      <c r="EX17">
        <v>527.4836774193549</v>
      </c>
      <c r="EY17">
        <v>5.000969999999999</v>
      </c>
      <c r="EZ17">
        <v>10639.71290322581</v>
      </c>
      <c r="FA17">
        <v>16707.52903225806</v>
      </c>
      <c r="FB17">
        <v>40.625</v>
      </c>
      <c r="FC17">
        <v>41</v>
      </c>
      <c r="FD17">
        <v>40.55799999999999</v>
      </c>
      <c r="FE17">
        <v>40.625</v>
      </c>
      <c r="FF17">
        <v>41.2134193548387</v>
      </c>
      <c r="FG17">
        <v>1955.093225806452</v>
      </c>
      <c r="FH17">
        <v>39.90064516129034</v>
      </c>
      <c r="FI17">
        <v>0</v>
      </c>
      <c r="FJ17">
        <v>1758468875.6</v>
      </c>
      <c r="FK17">
        <v>0</v>
      </c>
      <c r="FL17">
        <v>527.43596</v>
      </c>
      <c r="FM17">
        <v>-0.007538469300514274</v>
      </c>
      <c r="FN17">
        <v>-10.10769234103179</v>
      </c>
      <c r="FO17">
        <v>10639.556</v>
      </c>
      <c r="FP17">
        <v>15</v>
      </c>
      <c r="FQ17">
        <v>0</v>
      </c>
      <c r="FR17" t="s">
        <v>441</v>
      </c>
      <c r="FS17">
        <v>1747247426.5</v>
      </c>
      <c r="FT17">
        <v>1747247420.5</v>
      </c>
      <c r="FU17">
        <v>0</v>
      </c>
      <c r="FV17">
        <v>1.027</v>
      </c>
      <c r="FW17">
        <v>0.031</v>
      </c>
      <c r="FX17">
        <v>0.02</v>
      </c>
      <c r="FY17">
        <v>0.05</v>
      </c>
      <c r="FZ17">
        <v>420</v>
      </c>
      <c r="GA17">
        <v>16</v>
      </c>
      <c r="GB17">
        <v>0.01</v>
      </c>
      <c r="GC17">
        <v>0.1</v>
      </c>
      <c r="GD17">
        <v>-11.08860731707317</v>
      </c>
      <c r="GE17">
        <v>0.1193310104529608</v>
      </c>
      <c r="GF17">
        <v>0.03037506511279905</v>
      </c>
      <c r="GG17">
        <v>0</v>
      </c>
      <c r="GH17">
        <v>527.4479705882353</v>
      </c>
      <c r="GI17">
        <v>0.3619404025444732</v>
      </c>
      <c r="GJ17">
        <v>0.2336915369222148</v>
      </c>
      <c r="GK17">
        <v>-1</v>
      </c>
      <c r="GL17">
        <v>3.396495853658537</v>
      </c>
      <c r="GM17">
        <v>0.04394822299651439</v>
      </c>
      <c r="GN17">
        <v>0.004881798436906679</v>
      </c>
      <c r="GO17">
        <v>1</v>
      </c>
      <c r="GP17">
        <v>1</v>
      </c>
      <c r="GQ17">
        <v>2</v>
      </c>
      <c r="GR17" t="s">
        <v>442</v>
      </c>
      <c r="GS17">
        <v>3.1357</v>
      </c>
      <c r="GT17">
        <v>2.71451</v>
      </c>
      <c r="GU17">
        <v>0.0920294</v>
      </c>
      <c r="GV17">
        <v>0.0929711</v>
      </c>
      <c r="GW17">
        <v>0.105219</v>
      </c>
      <c r="GX17">
        <v>0.09322800000000001</v>
      </c>
      <c r="GY17">
        <v>28911.8</v>
      </c>
      <c r="GZ17">
        <v>28910.7</v>
      </c>
      <c r="HA17">
        <v>29599.2</v>
      </c>
      <c r="HB17">
        <v>29454.8</v>
      </c>
      <c r="HC17">
        <v>35000.8</v>
      </c>
      <c r="HD17">
        <v>35374.3</v>
      </c>
      <c r="HE17">
        <v>41664.1</v>
      </c>
      <c r="HF17">
        <v>41841.4</v>
      </c>
      <c r="HG17">
        <v>1.9252</v>
      </c>
      <c r="HH17">
        <v>1.87882</v>
      </c>
      <c r="HI17">
        <v>0.0923648</v>
      </c>
      <c r="HJ17">
        <v>0</v>
      </c>
      <c r="HK17">
        <v>28.5193</v>
      </c>
      <c r="HL17">
        <v>999.9</v>
      </c>
      <c r="HM17">
        <v>52.7</v>
      </c>
      <c r="HN17">
        <v>30.2</v>
      </c>
      <c r="HO17">
        <v>25.1463</v>
      </c>
      <c r="HP17">
        <v>62.0564</v>
      </c>
      <c r="HQ17">
        <v>28.1931</v>
      </c>
      <c r="HR17">
        <v>1</v>
      </c>
      <c r="HS17">
        <v>0.0682647</v>
      </c>
      <c r="HT17">
        <v>-0.481871</v>
      </c>
      <c r="HU17">
        <v>20.3399</v>
      </c>
      <c r="HV17">
        <v>5.22193</v>
      </c>
      <c r="HW17">
        <v>12.0116</v>
      </c>
      <c r="HX17">
        <v>4.9902</v>
      </c>
      <c r="HY17">
        <v>3.28845</v>
      </c>
      <c r="HZ17">
        <v>9999</v>
      </c>
      <c r="IA17">
        <v>9999</v>
      </c>
      <c r="IB17">
        <v>9999</v>
      </c>
      <c r="IC17">
        <v>999.9</v>
      </c>
      <c r="ID17">
        <v>1.86793</v>
      </c>
      <c r="IE17">
        <v>1.86707</v>
      </c>
      <c r="IF17">
        <v>1.86636</v>
      </c>
      <c r="IG17">
        <v>1.86632</v>
      </c>
      <c r="IH17">
        <v>1.86819</v>
      </c>
      <c r="II17">
        <v>1.87058</v>
      </c>
      <c r="IJ17">
        <v>1.86927</v>
      </c>
      <c r="IK17">
        <v>1.87073</v>
      </c>
      <c r="IL17">
        <v>0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-0.231</v>
      </c>
      <c r="IZ17">
        <v>0.1339</v>
      </c>
      <c r="JA17">
        <v>-0.08705980112953694</v>
      </c>
      <c r="JB17">
        <v>-0.0002224285535733669</v>
      </c>
      <c r="JC17">
        <v>-3.124052291438484E-07</v>
      </c>
      <c r="JD17">
        <v>-1.20421793702977E-11</v>
      </c>
      <c r="JE17">
        <v>-0.06546867123436634</v>
      </c>
      <c r="JF17">
        <v>-0.004605065362839568</v>
      </c>
      <c r="JG17">
        <v>0.0008613744513886047</v>
      </c>
      <c r="JH17">
        <v>-1.299212498533341E-05</v>
      </c>
      <c r="JI17">
        <v>3</v>
      </c>
      <c r="JJ17">
        <v>2327</v>
      </c>
      <c r="JK17">
        <v>1</v>
      </c>
      <c r="JL17">
        <v>27</v>
      </c>
      <c r="JM17">
        <v>187024.1</v>
      </c>
      <c r="JN17">
        <v>187024.2</v>
      </c>
      <c r="JO17">
        <v>1.0376</v>
      </c>
      <c r="JP17">
        <v>2.26074</v>
      </c>
      <c r="JQ17">
        <v>1.39648</v>
      </c>
      <c r="JR17">
        <v>2.34009</v>
      </c>
      <c r="JS17">
        <v>1.49536</v>
      </c>
      <c r="JT17">
        <v>2.65015</v>
      </c>
      <c r="JU17">
        <v>37.0747</v>
      </c>
      <c r="JV17">
        <v>23.746</v>
      </c>
      <c r="JW17">
        <v>18</v>
      </c>
      <c r="JX17">
        <v>488.798</v>
      </c>
      <c r="JY17">
        <v>449.634</v>
      </c>
      <c r="JZ17">
        <v>28.6798</v>
      </c>
      <c r="KA17">
        <v>28.4632</v>
      </c>
      <c r="KB17">
        <v>30.0001</v>
      </c>
      <c r="KC17">
        <v>28.3155</v>
      </c>
      <c r="KD17">
        <v>28.246</v>
      </c>
      <c r="KE17">
        <v>20.7633</v>
      </c>
      <c r="KF17">
        <v>25.5164</v>
      </c>
      <c r="KG17">
        <v>59.8868</v>
      </c>
      <c r="KH17">
        <v>28.662</v>
      </c>
      <c r="KI17">
        <v>419.953</v>
      </c>
      <c r="KJ17">
        <v>20.2771</v>
      </c>
      <c r="KK17">
        <v>101.179</v>
      </c>
      <c r="KL17">
        <v>100.62</v>
      </c>
    </row>
    <row r="18" spans="1:298">
      <c r="A18">
        <v>2</v>
      </c>
      <c r="B18">
        <v>1758468880.5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1758468872.655172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428.6614504969698</v>
      </c>
      <c r="AL18">
        <v>418.6853818181817</v>
      </c>
      <c r="AM18">
        <v>-0.0007208953648017828</v>
      </c>
      <c r="AN18">
        <v>65.34</v>
      </c>
      <c r="AO18">
        <f>(AQ18 - AP18 + DZ18*1E3/(8.314*(EB18+273.15)) * AS18/DY18 * AR18) * DY18/(100*DM18) * 1000/(1000 - AQ18)</f>
        <v>0</v>
      </c>
      <c r="AP18">
        <v>20.27624624424242</v>
      </c>
      <c r="AQ18">
        <v>23.67970242424242</v>
      </c>
      <c r="AR18">
        <v>1.988054653672858E-05</v>
      </c>
      <c r="AS18">
        <v>112.87</v>
      </c>
      <c r="AT18">
        <v>2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3.21</v>
      </c>
      <c r="DN18">
        <v>0.5</v>
      </c>
      <c r="DO18" t="s">
        <v>440</v>
      </c>
      <c r="DP18">
        <v>2</v>
      </c>
      <c r="DQ18" t="b">
        <v>1</v>
      </c>
      <c r="DR18">
        <v>1758468872.655172</v>
      </c>
      <c r="DS18">
        <v>408.8544827586207</v>
      </c>
      <c r="DT18">
        <v>419.8426206896552</v>
      </c>
      <c r="DU18">
        <v>23.6735724137931</v>
      </c>
      <c r="DV18">
        <v>20.2727724137931</v>
      </c>
      <c r="DW18">
        <v>409.0856206896552</v>
      </c>
      <c r="DX18">
        <v>23.53960689655172</v>
      </c>
      <c r="DY18">
        <v>500.0026896551724</v>
      </c>
      <c r="DZ18">
        <v>90.31845172413796</v>
      </c>
      <c r="EA18">
        <v>0.05458424827586206</v>
      </c>
      <c r="EB18">
        <v>30.10239655172414</v>
      </c>
      <c r="EC18">
        <v>30.02017241379311</v>
      </c>
      <c r="ED18">
        <v>999.9000000000002</v>
      </c>
      <c r="EE18">
        <v>0</v>
      </c>
      <c r="EF18">
        <v>0</v>
      </c>
      <c r="EG18">
        <v>10001.48</v>
      </c>
      <c r="EH18">
        <v>0</v>
      </c>
      <c r="EI18">
        <v>11.12531379310345</v>
      </c>
      <c r="EJ18">
        <v>-10.98810068965517</v>
      </c>
      <c r="EK18">
        <v>418.7682068965516</v>
      </c>
      <c r="EL18">
        <v>428.5300344827585</v>
      </c>
      <c r="EM18">
        <v>3.400812413793104</v>
      </c>
      <c r="EN18">
        <v>419.8426206896552</v>
      </c>
      <c r="EO18">
        <v>20.2727724137931</v>
      </c>
      <c r="EP18">
        <v>2.138161034482759</v>
      </c>
      <c r="EQ18">
        <v>1.831004827586207</v>
      </c>
      <c r="ER18">
        <v>18.50635862068965</v>
      </c>
      <c r="ES18">
        <v>16.05401379310345</v>
      </c>
      <c r="ET18">
        <v>2000.001724137931</v>
      </c>
      <c r="EU18">
        <v>0.9800012068965518</v>
      </c>
      <c r="EV18">
        <v>0.01999858965517242</v>
      </c>
      <c r="EW18">
        <v>0</v>
      </c>
      <c r="EX18">
        <v>527.4166551724138</v>
      </c>
      <c r="EY18">
        <v>5.000969999999999</v>
      </c>
      <c r="EZ18">
        <v>10638.86896551724</v>
      </c>
      <c r="FA18">
        <v>16707.59655172413</v>
      </c>
      <c r="FB18">
        <v>40.625</v>
      </c>
      <c r="FC18">
        <v>41</v>
      </c>
      <c r="FD18">
        <v>40.55772413793103</v>
      </c>
      <c r="FE18">
        <v>40.625</v>
      </c>
      <c r="FF18">
        <v>41.21524137931033</v>
      </c>
      <c r="FG18">
        <v>1955.100689655173</v>
      </c>
      <c r="FH18">
        <v>39.90137931034484</v>
      </c>
      <c r="FI18">
        <v>0</v>
      </c>
      <c r="FJ18">
        <v>1758468880.4</v>
      </c>
      <c r="FK18">
        <v>0</v>
      </c>
      <c r="FL18">
        <v>527.3994399999999</v>
      </c>
      <c r="FM18">
        <v>-1.248307689243357</v>
      </c>
      <c r="FN18">
        <v>-8.469230789213276</v>
      </c>
      <c r="FO18">
        <v>10638.732</v>
      </c>
      <c r="FP18">
        <v>15</v>
      </c>
      <c r="FQ18">
        <v>0</v>
      </c>
      <c r="FR18" t="s">
        <v>441</v>
      </c>
      <c r="FS18">
        <v>1747247426.5</v>
      </c>
      <c r="FT18">
        <v>1747247420.5</v>
      </c>
      <c r="FU18">
        <v>0</v>
      </c>
      <c r="FV18">
        <v>1.027</v>
      </c>
      <c r="FW18">
        <v>0.031</v>
      </c>
      <c r="FX18">
        <v>0.02</v>
      </c>
      <c r="FY18">
        <v>0.05</v>
      </c>
      <c r="FZ18">
        <v>420</v>
      </c>
      <c r="GA18">
        <v>16</v>
      </c>
      <c r="GB18">
        <v>0.01</v>
      </c>
      <c r="GC18">
        <v>0.1</v>
      </c>
      <c r="GD18">
        <v>-11.0150956097561</v>
      </c>
      <c r="GE18">
        <v>0.9982787456445925</v>
      </c>
      <c r="GF18">
        <v>0.232355775125957</v>
      </c>
      <c r="GG18">
        <v>0</v>
      </c>
      <c r="GH18">
        <v>527.4157058823529</v>
      </c>
      <c r="GI18">
        <v>-0.6367608867053711</v>
      </c>
      <c r="GJ18">
        <v>0.2406659302132287</v>
      </c>
      <c r="GK18">
        <v>-1</v>
      </c>
      <c r="GL18">
        <v>3.399731707317073</v>
      </c>
      <c r="GM18">
        <v>0.01724383275261704</v>
      </c>
      <c r="GN18">
        <v>0.002193757109572556</v>
      </c>
      <c r="GO18">
        <v>1</v>
      </c>
      <c r="GP18">
        <v>1</v>
      </c>
      <c r="GQ18">
        <v>2</v>
      </c>
      <c r="GR18" t="s">
        <v>442</v>
      </c>
      <c r="GS18">
        <v>3.13572</v>
      </c>
      <c r="GT18">
        <v>2.71407</v>
      </c>
      <c r="GU18">
        <v>0.0920014</v>
      </c>
      <c r="GV18">
        <v>0.0926337</v>
      </c>
      <c r="GW18">
        <v>0.105232</v>
      </c>
      <c r="GX18">
        <v>0.0932364</v>
      </c>
      <c r="GY18">
        <v>28912.4</v>
      </c>
      <c r="GZ18">
        <v>28921.3</v>
      </c>
      <c r="HA18">
        <v>29599</v>
      </c>
      <c r="HB18">
        <v>29454.6</v>
      </c>
      <c r="HC18">
        <v>35000</v>
      </c>
      <c r="HD18">
        <v>35373.9</v>
      </c>
      <c r="HE18">
        <v>41663.8</v>
      </c>
      <c r="HF18">
        <v>41841.3</v>
      </c>
      <c r="HG18">
        <v>1.92525</v>
      </c>
      <c r="HH18">
        <v>1.87882</v>
      </c>
      <c r="HI18">
        <v>0.0923797</v>
      </c>
      <c r="HJ18">
        <v>0</v>
      </c>
      <c r="HK18">
        <v>28.5213</v>
      </c>
      <c r="HL18">
        <v>999.9</v>
      </c>
      <c r="HM18">
        <v>52.7</v>
      </c>
      <c r="HN18">
        <v>30.2</v>
      </c>
      <c r="HO18">
        <v>25.1506</v>
      </c>
      <c r="HP18">
        <v>61.9164</v>
      </c>
      <c r="HQ18">
        <v>28.1771</v>
      </c>
      <c r="HR18">
        <v>1</v>
      </c>
      <c r="HS18">
        <v>0.0682876</v>
      </c>
      <c r="HT18">
        <v>-0.447718</v>
      </c>
      <c r="HU18">
        <v>20.3393</v>
      </c>
      <c r="HV18">
        <v>5.21804</v>
      </c>
      <c r="HW18">
        <v>12.0104</v>
      </c>
      <c r="HX18">
        <v>4.9892</v>
      </c>
      <c r="HY18">
        <v>3.28763</v>
      </c>
      <c r="HZ18">
        <v>9999</v>
      </c>
      <c r="IA18">
        <v>9999</v>
      </c>
      <c r="IB18">
        <v>9999</v>
      </c>
      <c r="IC18">
        <v>999.9</v>
      </c>
      <c r="ID18">
        <v>1.86795</v>
      </c>
      <c r="IE18">
        <v>1.86705</v>
      </c>
      <c r="IF18">
        <v>1.86635</v>
      </c>
      <c r="IG18">
        <v>1.86631</v>
      </c>
      <c r="IH18">
        <v>1.86819</v>
      </c>
      <c r="II18">
        <v>1.87059</v>
      </c>
      <c r="IJ18">
        <v>1.86924</v>
      </c>
      <c r="IK18">
        <v>1.87073</v>
      </c>
      <c r="IL18">
        <v>0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-0.231</v>
      </c>
      <c r="IZ18">
        <v>0.1341</v>
      </c>
      <c r="JA18">
        <v>-0.08705980112953694</v>
      </c>
      <c r="JB18">
        <v>-0.0002224285535733669</v>
      </c>
      <c r="JC18">
        <v>-3.124052291438484E-07</v>
      </c>
      <c r="JD18">
        <v>-1.20421793702977E-11</v>
      </c>
      <c r="JE18">
        <v>-0.06546867123436634</v>
      </c>
      <c r="JF18">
        <v>-0.004605065362839568</v>
      </c>
      <c r="JG18">
        <v>0.0008613744513886047</v>
      </c>
      <c r="JH18">
        <v>-1.299212498533341E-05</v>
      </c>
      <c r="JI18">
        <v>3</v>
      </c>
      <c r="JJ18">
        <v>2327</v>
      </c>
      <c r="JK18">
        <v>1</v>
      </c>
      <c r="JL18">
        <v>27</v>
      </c>
      <c r="JM18">
        <v>187024.2</v>
      </c>
      <c r="JN18">
        <v>187024.3</v>
      </c>
      <c r="JO18">
        <v>1.01318</v>
      </c>
      <c r="JP18">
        <v>2.27173</v>
      </c>
      <c r="JQ18">
        <v>1.39771</v>
      </c>
      <c r="JR18">
        <v>2.34009</v>
      </c>
      <c r="JS18">
        <v>1.49536</v>
      </c>
      <c r="JT18">
        <v>2.65259</v>
      </c>
      <c r="JU18">
        <v>37.0747</v>
      </c>
      <c r="JV18">
        <v>23.746</v>
      </c>
      <c r="JW18">
        <v>18</v>
      </c>
      <c r="JX18">
        <v>488.829</v>
      </c>
      <c r="JY18">
        <v>449.634</v>
      </c>
      <c r="JZ18">
        <v>28.6567</v>
      </c>
      <c r="KA18">
        <v>28.4632</v>
      </c>
      <c r="KB18">
        <v>30.0001</v>
      </c>
      <c r="KC18">
        <v>28.3155</v>
      </c>
      <c r="KD18">
        <v>28.246</v>
      </c>
      <c r="KE18">
        <v>20.2281</v>
      </c>
      <c r="KF18">
        <v>25.5164</v>
      </c>
      <c r="KG18">
        <v>59.5161</v>
      </c>
      <c r="KH18">
        <v>28.6378</v>
      </c>
      <c r="KI18">
        <v>399.907</v>
      </c>
      <c r="KJ18">
        <v>20.2771</v>
      </c>
      <c r="KK18">
        <v>101.178</v>
      </c>
      <c r="KL18">
        <v>100.619</v>
      </c>
    </row>
    <row r="19" spans="1:298">
      <c r="A19">
        <v>3</v>
      </c>
      <c r="B19">
        <v>1758468885.5</v>
      </c>
      <c r="C19">
        <v>10</v>
      </c>
      <c r="D19" t="s">
        <v>448</v>
      </c>
      <c r="E19" t="s">
        <v>449</v>
      </c>
      <c r="F19">
        <v>5</v>
      </c>
      <c r="G19" t="s">
        <v>436</v>
      </c>
      <c r="H19" t="s">
        <v>437</v>
      </c>
      <c r="I19" t="s">
        <v>438</v>
      </c>
      <c r="J19">
        <v>1758468877.732143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422.4867827774893</v>
      </c>
      <c r="AL19">
        <v>415.7524909090909</v>
      </c>
      <c r="AM19">
        <v>-0.7229958441558403</v>
      </c>
      <c r="AN19">
        <v>65.34</v>
      </c>
      <c r="AO19">
        <f>(AQ19 - AP19 + DZ19*1E3/(8.314*(EB19+273.15)) * AS19/DY19 * AR19) * DY19/(100*DM19) * 1000/(1000 - AQ19)</f>
        <v>0</v>
      </c>
      <c r="AP19">
        <v>20.27462661285715</v>
      </c>
      <c r="AQ19">
        <v>23.68161575757575</v>
      </c>
      <c r="AR19">
        <v>6.295348761461615E-06</v>
      </c>
      <c r="AS19">
        <v>112.87</v>
      </c>
      <c r="AT19">
        <v>3</v>
      </c>
      <c r="AU19">
        <v>1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3.21</v>
      </c>
      <c r="DN19">
        <v>0.5</v>
      </c>
      <c r="DO19" t="s">
        <v>440</v>
      </c>
      <c r="DP19">
        <v>2</v>
      </c>
      <c r="DQ19" t="b">
        <v>1</v>
      </c>
      <c r="DR19">
        <v>1758468877.732143</v>
      </c>
      <c r="DS19">
        <v>408.4358928571428</v>
      </c>
      <c r="DT19">
        <v>417.4023571428571</v>
      </c>
      <c r="DU19">
        <v>23.67715</v>
      </c>
      <c r="DV19">
        <v>20.27467857142857</v>
      </c>
      <c r="DW19">
        <v>408.6668214285715</v>
      </c>
      <c r="DX19">
        <v>23.54312857142857</v>
      </c>
      <c r="DY19">
        <v>500.0088214285714</v>
      </c>
      <c r="DZ19">
        <v>90.31766785714287</v>
      </c>
      <c r="EA19">
        <v>0.05414727499999999</v>
      </c>
      <c r="EB19">
        <v>30.10241428571429</v>
      </c>
      <c r="EC19">
        <v>30.02169285714286</v>
      </c>
      <c r="ED19">
        <v>999.9000000000002</v>
      </c>
      <c r="EE19">
        <v>0</v>
      </c>
      <c r="EF19">
        <v>0</v>
      </c>
      <c r="EG19">
        <v>10000.01321428572</v>
      </c>
      <c r="EH19">
        <v>0</v>
      </c>
      <c r="EI19">
        <v>11.123175</v>
      </c>
      <c r="EJ19">
        <v>-8.966467142857143</v>
      </c>
      <c r="EK19">
        <v>418.3409642857143</v>
      </c>
      <c r="EL19">
        <v>426.0400714285714</v>
      </c>
      <c r="EM19">
        <v>3.402471785714286</v>
      </c>
      <c r="EN19">
        <v>417.4023571428571</v>
      </c>
      <c r="EO19">
        <v>20.27467857142857</v>
      </c>
      <c r="EP19">
        <v>2.138464642857143</v>
      </c>
      <c r="EQ19">
        <v>1.831162142857143</v>
      </c>
      <c r="ER19">
        <v>18.50863214285715</v>
      </c>
      <c r="ES19">
        <v>16.05536428571429</v>
      </c>
      <c r="ET19">
        <v>2000.002857142857</v>
      </c>
      <c r="EU19">
        <v>0.9800015357142858</v>
      </c>
      <c r="EV19">
        <v>0.01999819285714286</v>
      </c>
      <c r="EW19">
        <v>0</v>
      </c>
      <c r="EX19">
        <v>527.3773571428571</v>
      </c>
      <c r="EY19">
        <v>5.00097</v>
      </c>
      <c r="EZ19">
        <v>10638.78928571429</v>
      </c>
      <c r="FA19">
        <v>16707.61071428571</v>
      </c>
      <c r="FB19">
        <v>40.625</v>
      </c>
      <c r="FC19">
        <v>41</v>
      </c>
      <c r="FD19">
        <v>40.54871428571429</v>
      </c>
      <c r="FE19">
        <v>40.625</v>
      </c>
      <c r="FF19">
        <v>41.20499999999999</v>
      </c>
      <c r="FG19">
        <v>1955.1025</v>
      </c>
      <c r="FH19">
        <v>39.90071428571429</v>
      </c>
      <c r="FI19">
        <v>0</v>
      </c>
      <c r="FJ19">
        <v>1758468885.2</v>
      </c>
      <c r="FK19">
        <v>0</v>
      </c>
      <c r="FL19">
        <v>527.39972</v>
      </c>
      <c r="FM19">
        <v>-0.1005384497151189</v>
      </c>
      <c r="FN19">
        <v>6.299999995144443</v>
      </c>
      <c r="FO19">
        <v>10638.872</v>
      </c>
      <c r="FP19">
        <v>15</v>
      </c>
      <c r="FQ19">
        <v>0</v>
      </c>
      <c r="FR19" t="s">
        <v>441</v>
      </c>
      <c r="FS19">
        <v>1747247426.5</v>
      </c>
      <c r="FT19">
        <v>1747247420.5</v>
      </c>
      <c r="FU19">
        <v>0</v>
      </c>
      <c r="FV19">
        <v>1.027</v>
      </c>
      <c r="FW19">
        <v>0.031</v>
      </c>
      <c r="FX19">
        <v>0.02</v>
      </c>
      <c r="FY19">
        <v>0.05</v>
      </c>
      <c r="FZ19">
        <v>420</v>
      </c>
      <c r="GA19">
        <v>16</v>
      </c>
      <c r="GB19">
        <v>0.01</v>
      </c>
      <c r="GC19">
        <v>0.1</v>
      </c>
      <c r="GD19">
        <v>-9.7990225</v>
      </c>
      <c r="GE19">
        <v>18.69719302063793</v>
      </c>
      <c r="GF19">
        <v>2.502877486498041</v>
      </c>
      <c r="GG19">
        <v>0</v>
      </c>
      <c r="GH19">
        <v>527.4013823529413</v>
      </c>
      <c r="GI19">
        <v>-0.4253475927748674</v>
      </c>
      <c r="GJ19">
        <v>0.2364749725230135</v>
      </c>
      <c r="GK19">
        <v>-1</v>
      </c>
      <c r="GL19">
        <v>3.40134975</v>
      </c>
      <c r="GM19">
        <v>0.01324018761726013</v>
      </c>
      <c r="GN19">
        <v>0.002303680194276113</v>
      </c>
      <c r="GO19">
        <v>1</v>
      </c>
      <c r="GP19">
        <v>1</v>
      </c>
      <c r="GQ19">
        <v>2</v>
      </c>
      <c r="GR19" t="s">
        <v>442</v>
      </c>
      <c r="GS19">
        <v>3.13575</v>
      </c>
      <c r="GT19">
        <v>2.71388</v>
      </c>
      <c r="GU19">
        <v>0.0914075</v>
      </c>
      <c r="GV19">
        <v>0.0905039</v>
      </c>
      <c r="GW19">
        <v>0.105234</v>
      </c>
      <c r="GX19">
        <v>0.0931718</v>
      </c>
      <c r="GY19">
        <v>28931.4</v>
      </c>
      <c r="GZ19">
        <v>28989.3</v>
      </c>
      <c r="HA19">
        <v>29599</v>
      </c>
      <c r="HB19">
        <v>29454.8</v>
      </c>
      <c r="HC19">
        <v>35000</v>
      </c>
      <c r="HD19">
        <v>35376.5</v>
      </c>
      <c r="HE19">
        <v>41663.9</v>
      </c>
      <c r="HF19">
        <v>41841.4</v>
      </c>
      <c r="HG19">
        <v>1.92517</v>
      </c>
      <c r="HH19">
        <v>1.87882</v>
      </c>
      <c r="HI19">
        <v>0.0916459</v>
      </c>
      <c r="HJ19">
        <v>0</v>
      </c>
      <c r="HK19">
        <v>28.5236</v>
      </c>
      <c r="HL19">
        <v>999.9</v>
      </c>
      <c r="HM19">
        <v>52.7</v>
      </c>
      <c r="HN19">
        <v>30.2</v>
      </c>
      <c r="HO19">
        <v>25.1476</v>
      </c>
      <c r="HP19">
        <v>61.8964</v>
      </c>
      <c r="HQ19">
        <v>28.0929</v>
      </c>
      <c r="HR19">
        <v>1</v>
      </c>
      <c r="HS19">
        <v>0.0681098</v>
      </c>
      <c r="HT19">
        <v>-0.42342</v>
      </c>
      <c r="HU19">
        <v>20.3394</v>
      </c>
      <c r="HV19">
        <v>5.21849</v>
      </c>
      <c r="HW19">
        <v>12.0108</v>
      </c>
      <c r="HX19">
        <v>4.98915</v>
      </c>
      <c r="HY19">
        <v>3.28755</v>
      </c>
      <c r="HZ19">
        <v>9999</v>
      </c>
      <c r="IA19">
        <v>9999</v>
      </c>
      <c r="IB19">
        <v>9999</v>
      </c>
      <c r="IC19">
        <v>999.9</v>
      </c>
      <c r="ID19">
        <v>1.86792</v>
      </c>
      <c r="IE19">
        <v>1.86703</v>
      </c>
      <c r="IF19">
        <v>1.86633</v>
      </c>
      <c r="IG19">
        <v>1.86631</v>
      </c>
      <c r="IH19">
        <v>1.86817</v>
      </c>
      <c r="II19">
        <v>1.87057</v>
      </c>
      <c r="IJ19">
        <v>1.86922</v>
      </c>
      <c r="IK19">
        <v>1.87073</v>
      </c>
      <c r="IL19">
        <v>0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-0.229</v>
      </c>
      <c r="IZ19">
        <v>0.1341</v>
      </c>
      <c r="JA19">
        <v>-0.08705980112953694</v>
      </c>
      <c r="JB19">
        <v>-0.0002224285535733669</v>
      </c>
      <c r="JC19">
        <v>-3.124052291438484E-07</v>
      </c>
      <c r="JD19">
        <v>-1.20421793702977E-11</v>
      </c>
      <c r="JE19">
        <v>-0.06546867123436634</v>
      </c>
      <c r="JF19">
        <v>-0.004605065362839568</v>
      </c>
      <c r="JG19">
        <v>0.0008613744513886047</v>
      </c>
      <c r="JH19">
        <v>-1.299212498533341E-05</v>
      </c>
      <c r="JI19">
        <v>3</v>
      </c>
      <c r="JJ19">
        <v>2327</v>
      </c>
      <c r="JK19">
        <v>1</v>
      </c>
      <c r="JL19">
        <v>27</v>
      </c>
      <c r="JM19">
        <v>187024.3</v>
      </c>
      <c r="JN19">
        <v>187024.4</v>
      </c>
      <c r="JO19">
        <v>0.982666</v>
      </c>
      <c r="JP19">
        <v>2.27905</v>
      </c>
      <c r="JQ19">
        <v>1.39648</v>
      </c>
      <c r="JR19">
        <v>2.34009</v>
      </c>
      <c r="JS19">
        <v>1.49536</v>
      </c>
      <c r="JT19">
        <v>2.55981</v>
      </c>
      <c r="JU19">
        <v>37.0747</v>
      </c>
      <c r="JV19">
        <v>23.746</v>
      </c>
      <c r="JW19">
        <v>18</v>
      </c>
      <c r="JX19">
        <v>488.782</v>
      </c>
      <c r="JY19">
        <v>449.634</v>
      </c>
      <c r="JZ19">
        <v>28.6309</v>
      </c>
      <c r="KA19">
        <v>28.4632</v>
      </c>
      <c r="KB19">
        <v>30.0001</v>
      </c>
      <c r="KC19">
        <v>28.3155</v>
      </c>
      <c r="KD19">
        <v>28.246</v>
      </c>
      <c r="KE19">
        <v>19.6372</v>
      </c>
      <c r="KF19">
        <v>25.5164</v>
      </c>
      <c r="KG19">
        <v>59.5161</v>
      </c>
      <c r="KH19">
        <v>28.6152</v>
      </c>
      <c r="KI19">
        <v>386.55</v>
      </c>
      <c r="KJ19">
        <v>20.2771</v>
      </c>
      <c r="KK19">
        <v>101.178</v>
      </c>
      <c r="KL19">
        <v>100.62</v>
      </c>
    </row>
    <row r="20" spans="1:298">
      <c r="A20">
        <v>4</v>
      </c>
      <c r="B20">
        <v>1758468890.5</v>
      </c>
      <c r="C20">
        <v>15</v>
      </c>
      <c r="D20" t="s">
        <v>450</v>
      </c>
      <c r="E20" t="s">
        <v>451</v>
      </c>
      <c r="F20">
        <v>5</v>
      </c>
      <c r="G20" t="s">
        <v>436</v>
      </c>
      <c r="H20" t="s">
        <v>437</v>
      </c>
      <c r="I20" t="s">
        <v>438</v>
      </c>
      <c r="J20">
        <v>1758468883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407.6066289835498</v>
      </c>
      <c r="AL20">
        <v>406.7231393939393</v>
      </c>
      <c r="AM20">
        <v>-1.932917056277019</v>
      </c>
      <c r="AN20">
        <v>65.34</v>
      </c>
      <c r="AO20">
        <f>(AQ20 - AP20 + DZ20*1E3/(8.314*(EB20+273.15)) * AS20/DY20 * AR20) * DY20/(100*DM20) * 1000/(1000 - AQ20)</f>
        <v>0</v>
      </c>
      <c r="AP20">
        <v>20.23334797142858</v>
      </c>
      <c r="AQ20">
        <v>23.66771696969696</v>
      </c>
      <c r="AR20">
        <v>-5.164514712347762E-05</v>
      </c>
      <c r="AS20">
        <v>112.87</v>
      </c>
      <c r="AT20">
        <v>2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3.21</v>
      </c>
      <c r="DN20">
        <v>0.5</v>
      </c>
      <c r="DO20" t="s">
        <v>440</v>
      </c>
      <c r="DP20">
        <v>2</v>
      </c>
      <c r="DQ20" t="b">
        <v>1</v>
      </c>
      <c r="DR20">
        <v>1758468883</v>
      </c>
      <c r="DS20">
        <v>405.8135555555556</v>
      </c>
      <c r="DT20">
        <v>409.8492962962963</v>
      </c>
      <c r="DU20">
        <v>23.6776</v>
      </c>
      <c r="DV20">
        <v>20.26335185185185</v>
      </c>
      <c r="DW20">
        <v>406.0432592592592</v>
      </c>
      <c r="DX20">
        <v>23.54356666666667</v>
      </c>
      <c r="DY20">
        <v>499.9952222222223</v>
      </c>
      <c r="DZ20">
        <v>90.31752592592592</v>
      </c>
      <c r="EA20">
        <v>0.05375978518518519</v>
      </c>
      <c r="EB20">
        <v>30.10292592592593</v>
      </c>
      <c r="EC20">
        <v>30.01935185185184</v>
      </c>
      <c r="ED20">
        <v>999.9000000000001</v>
      </c>
      <c r="EE20">
        <v>0</v>
      </c>
      <c r="EF20">
        <v>0</v>
      </c>
      <c r="EG20">
        <v>9996.337037037036</v>
      </c>
      <c r="EH20">
        <v>0</v>
      </c>
      <c r="EI20">
        <v>11.11358888888889</v>
      </c>
      <c r="EJ20">
        <v>-4.035779296296296</v>
      </c>
      <c r="EK20">
        <v>415.6552222222222</v>
      </c>
      <c r="EL20">
        <v>418.326074074074</v>
      </c>
      <c r="EM20">
        <v>3.414242962962962</v>
      </c>
      <c r="EN20">
        <v>409.8492962962963</v>
      </c>
      <c r="EO20">
        <v>20.26335185185185</v>
      </c>
      <c r="EP20">
        <v>2.138501111111112</v>
      </c>
      <c r="EQ20">
        <v>1.830136666666667</v>
      </c>
      <c r="ER20">
        <v>18.50890740740741</v>
      </c>
      <c r="ES20">
        <v>16.04658148148148</v>
      </c>
      <c r="ET20">
        <v>2000.004074074074</v>
      </c>
      <c r="EU20">
        <v>0.9800014074074075</v>
      </c>
      <c r="EV20">
        <v>0.01999833333333334</v>
      </c>
      <c r="EW20">
        <v>0</v>
      </c>
      <c r="EX20">
        <v>527.3970370370371</v>
      </c>
      <c r="EY20">
        <v>5.00097</v>
      </c>
      <c r="EZ20">
        <v>10640.64074074074</v>
      </c>
      <c r="FA20">
        <v>16707.62222222222</v>
      </c>
      <c r="FB20">
        <v>40.625</v>
      </c>
      <c r="FC20">
        <v>41</v>
      </c>
      <c r="FD20">
        <v>40.55281481481481</v>
      </c>
      <c r="FE20">
        <v>40.625</v>
      </c>
      <c r="FF20">
        <v>41.20566666666667</v>
      </c>
      <c r="FG20">
        <v>1955.103703703704</v>
      </c>
      <c r="FH20">
        <v>39.90111111111111</v>
      </c>
      <c r="FI20">
        <v>0</v>
      </c>
      <c r="FJ20">
        <v>1758468890.6</v>
      </c>
      <c r="FK20">
        <v>0</v>
      </c>
      <c r="FL20">
        <v>527.4423076923077</v>
      </c>
      <c r="FM20">
        <v>1.584068395850501</v>
      </c>
      <c r="FN20">
        <v>34.73504270786454</v>
      </c>
      <c r="FO20">
        <v>10640.7</v>
      </c>
      <c r="FP20">
        <v>15</v>
      </c>
      <c r="FQ20">
        <v>0</v>
      </c>
      <c r="FR20" t="s">
        <v>441</v>
      </c>
      <c r="FS20">
        <v>1747247426.5</v>
      </c>
      <c r="FT20">
        <v>1747247420.5</v>
      </c>
      <c r="FU20">
        <v>0</v>
      </c>
      <c r="FV20">
        <v>1.027</v>
      </c>
      <c r="FW20">
        <v>0.031</v>
      </c>
      <c r="FX20">
        <v>0.02</v>
      </c>
      <c r="FY20">
        <v>0.05</v>
      </c>
      <c r="FZ20">
        <v>420</v>
      </c>
      <c r="GA20">
        <v>16</v>
      </c>
      <c r="GB20">
        <v>0.01</v>
      </c>
      <c r="GC20">
        <v>0.1</v>
      </c>
      <c r="GD20">
        <v>-6.134525268292683</v>
      </c>
      <c r="GE20">
        <v>55.46290145644597</v>
      </c>
      <c r="GF20">
        <v>5.970141335461257</v>
      </c>
      <c r="GG20">
        <v>0</v>
      </c>
      <c r="GH20">
        <v>527.4290882352941</v>
      </c>
      <c r="GI20">
        <v>0.6652253723213295</v>
      </c>
      <c r="GJ20">
        <v>0.2727589290765811</v>
      </c>
      <c r="GK20">
        <v>-1</v>
      </c>
      <c r="GL20">
        <v>3.410202926829268</v>
      </c>
      <c r="GM20">
        <v>0.1187462717770041</v>
      </c>
      <c r="GN20">
        <v>0.01450250058234742</v>
      </c>
      <c r="GO20">
        <v>0</v>
      </c>
      <c r="GP20">
        <v>0</v>
      </c>
      <c r="GQ20">
        <v>2</v>
      </c>
      <c r="GR20" t="s">
        <v>452</v>
      </c>
      <c r="GS20">
        <v>3.13573</v>
      </c>
      <c r="GT20">
        <v>2.71414</v>
      </c>
      <c r="GU20">
        <v>0.0897992</v>
      </c>
      <c r="GV20">
        <v>0.0877662</v>
      </c>
      <c r="GW20">
        <v>0.105192</v>
      </c>
      <c r="GX20">
        <v>0.0930911</v>
      </c>
      <c r="GY20">
        <v>28982.7</v>
      </c>
      <c r="GZ20">
        <v>29076.4</v>
      </c>
      <c r="HA20">
        <v>29599.1</v>
      </c>
      <c r="HB20">
        <v>29454.6</v>
      </c>
      <c r="HC20">
        <v>35001.7</v>
      </c>
      <c r="HD20">
        <v>35379.5</v>
      </c>
      <c r="HE20">
        <v>41664</v>
      </c>
      <c r="HF20">
        <v>41841.3</v>
      </c>
      <c r="HG20">
        <v>1.92528</v>
      </c>
      <c r="HH20">
        <v>1.87885</v>
      </c>
      <c r="HI20">
        <v>0.091698</v>
      </c>
      <c r="HJ20">
        <v>0</v>
      </c>
      <c r="HK20">
        <v>28.5242</v>
      </c>
      <c r="HL20">
        <v>999.9</v>
      </c>
      <c r="HM20">
        <v>52.6</v>
      </c>
      <c r="HN20">
        <v>30.2</v>
      </c>
      <c r="HO20">
        <v>25.1014</v>
      </c>
      <c r="HP20">
        <v>62.1164</v>
      </c>
      <c r="HQ20">
        <v>27.9808</v>
      </c>
      <c r="HR20">
        <v>1</v>
      </c>
      <c r="HS20">
        <v>0.0682368</v>
      </c>
      <c r="HT20">
        <v>-0.431754</v>
      </c>
      <c r="HU20">
        <v>20.3393</v>
      </c>
      <c r="HV20">
        <v>5.21879</v>
      </c>
      <c r="HW20">
        <v>12.0111</v>
      </c>
      <c r="HX20">
        <v>4.98925</v>
      </c>
      <c r="HY20">
        <v>3.28778</v>
      </c>
      <c r="HZ20">
        <v>9999</v>
      </c>
      <c r="IA20">
        <v>9999</v>
      </c>
      <c r="IB20">
        <v>9999</v>
      </c>
      <c r="IC20">
        <v>999.9</v>
      </c>
      <c r="ID20">
        <v>1.86796</v>
      </c>
      <c r="IE20">
        <v>1.86705</v>
      </c>
      <c r="IF20">
        <v>1.86635</v>
      </c>
      <c r="IG20">
        <v>1.86631</v>
      </c>
      <c r="IH20">
        <v>1.86822</v>
      </c>
      <c r="II20">
        <v>1.87059</v>
      </c>
      <c r="IJ20">
        <v>1.86927</v>
      </c>
      <c r="IK20">
        <v>1.87073</v>
      </c>
      <c r="IL20">
        <v>0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-0.225</v>
      </c>
      <c r="IZ20">
        <v>0.1339</v>
      </c>
      <c r="JA20">
        <v>-0.08705980112953694</v>
      </c>
      <c r="JB20">
        <v>-0.0002224285535733669</v>
      </c>
      <c r="JC20">
        <v>-3.124052291438484E-07</v>
      </c>
      <c r="JD20">
        <v>-1.20421793702977E-11</v>
      </c>
      <c r="JE20">
        <v>-0.06546867123436634</v>
      </c>
      <c r="JF20">
        <v>-0.004605065362839568</v>
      </c>
      <c r="JG20">
        <v>0.0008613744513886047</v>
      </c>
      <c r="JH20">
        <v>-1.299212498533341E-05</v>
      </c>
      <c r="JI20">
        <v>3</v>
      </c>
      <c r="JJ20">
        <v>2327</v>
      </c>
      <c r="JK20">
        <v>1</v>
      </c>
      <c r="JL20">
        <v>27</v>
      </c>
      <c r="JM20">
        <v>187024.4</v>
      </c>
      <c r="JN20">
        <v>187024.5</v>
      </c>
      <c r="JO20">
        <v>0.9484860000000001</v>
      </c>
      <c r="JP20">
        <v>2.25708</v>
      </c>
      <c r="JQ20">
        <v>1.39648</v>
      </c>
      <c r="JR20">
        <v>2.34375</v>
      </c>
      <c r="JS20">
        <v>1.49536</v>
      </c>
      <c r="JT20">
        <v>2.68677</v>
      </c>
      <c r="JU20">
        <v>37.0747</v>
      </c>
      <c r="JV20">
        <v>23.7548</v>
      </c>
      <c r="JW20">
        <v>18</v>
      </c>
      <c r="JX20">
        <v>488.845</v>
      </c>
      <c r="JY20">
        <v>449.65</v>
      </c>
      <c r="JZ20">
        <v>28.6067</v>
      </c>
      <c r="KA20">
        <v>28.4632</v>
      </c>
      <c r="KB20">
        <v>30.0001</v>
      </c>
      <c r="KC20">
        <v>28.3155</v>
      </c>
      <c r="KD20">
        <v>28.246</v>
      </c>
      <c r="KE20">
        <v>18.945</v>
      </c>
      <c r="KF20">
        <v>25.5164</v>
      </c>
      <c r="KG20">
        <v>59.5161</v>
      </c>
      <c r="KH20">
        <v>28.599</v>
      </c>
      <c r="KI20">
        <v>366.509</v>
      </c>
      <c r="KJ20">
        <v>20.2771</v>
      </c>
      <c r="KK20">
        <v>101.179</v>
      </c>
      <c r="KL20">
        <v>100.619</v>
      </c>
    </row>
    <row r="21" spans="1:298">
      <c r="A21">
        <v>5</v>
      </c>
      <c r="B21">
        <v>1758468895.5</v>
      </c>
      <c r="C21">
        <v>20</v>
      </c>
      <c r="D21" t="s">
        <v>453</v>
      </c>
      <c r="E21" t="s">
        <v>454</v>
      </c>
      <c r="F21">
        <v>5</v>
      </c>
      <c r="G21" t="s">
        <v>436</v>
      </c>
      <c r="H21" t="s">
        <v>437</v>
      </c>
      <c r="I21" t="s">
        <v>438</v>
      </c>
      <c r="J21">
        <v>1758468887.714286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391.0154247584416</v>
      </c>
      <c r="AL21">
        <v>393.7948303030302</v>
      </c>
      <c r="AM21">
        <v>-2.664762424242452</v>
      </c>
      <c r="AN21">
        <v>65.34</v>
      </c>
      <c r="AO21">
        <f>(AQ21 - AP21 + DZ21*1E3/(8.314*(EB21+273.15)) * AS21/DY21 * AR21) * DY21/(100*DM21) * 1000/(1000 - AQ21)</f>
        <v>0</v>
      </c>
      <c r="AP21">
        <v>20.23392290238095</v>
      </c>
      <c r="AQ21">
        <v>23.65038909090909</v>
      </c>
      <c r="AR21">
        <v>-4.698671025946882E-05</v>
      </c>
      <c r="AS21">
        <v>112.87</v>
      </c>
      <c r="AT21">
        <v>3</v>
      </c>
      <c r="AU21">
        <v>1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3.21</v>
      </c>
      <c r="DN21">
        <v>0.5</v>
      </c>
      <c r="DO21" t="s">
        <v>440</v>
      </c>
      <c r="DP21">
        <v>2</v>
      </c>
      <c r="DQ21" t="b">
        <v>1</v>
      </c>
      <c r="DR21">
        <v>1758468887.714286</v>
      </c>
      <c r="DS21">
        <v>399.7980714285713</v>
      </c>
      <c r="DT21">
        <v>397.8601428571428</v>
      </c>
      <c r="DU21">
        <v>23.67122857142857</v>
      </c>
      <c r="DV21">
        <v>20.25025714285714</v>
      </c>
      <c r="DW21">
        <v>400.0249285714286</v>
      </c>
      <c r="DX21">
        <v>23.53729642857143</v>
      </c>
      <c r="DY21">
        <v>499.98625</v>
      </c>
      <c r="DZ21">
        <v>90.31745000000001</v>
      </c>
      <c r="EA21">
        <v>0.05378576785714285</v>
      </c>
      <c r="EB21">
        <v>30.10153214285715</v>
      </c>
      <c r="EC21">
        <v>30.01713214285715</v>
      </c>
      <c r="ED21">
        <v>999.9000000000002</v>
      </c>
      <c r="EE21">
        <v>0</v>
      </c>
      <c r="EF21">
        <v>0</v>
      </c>
      <c r="EG21">
        <v>9997.657499999999</v>
      </c>
      <c r="EH21">
        <v>0</v>
      </c>
      <c r="EI21">
        <v>11.10511071428571</v>
      </c>
      <c r="EJ21">
        <v>1.937855678571429</v>
      </c>
      <c r="EK21">
        <v>409.4912857142858</v>
      </c>
      <c r="EL21">
        <v>406.0836071428572</v>
      </c>
      <c r="EM21">
        <v>3.420971071428572</v>
      </c>
      <c r="EN21">
        <v>397.8601428571428</v>
      </c>
      <c r="EO21">
        <v>20.25025714285714</v>
      </c>
      <c r="EP21">
        <v>2.137924642857143</v>
      </c>
      <c r="EQ21">
        <v>1.828951428571428</v>
      </c>
      <c r="ER21">
        <v>18.5046</v>
      </c>
      <c r="ES21">
        <v>16.03644642857143</v>
      </c>
      <c r="ET21">
        <v>1999.997142857143</v>
      </c>
      <c r="EU21">
        <v>0.9800015357142857</v>
      </c>
      <c r="EV21">
        <v>0.01999819285714286</v>
      </c>
      <c r="EW21">
        <v>0</v>
      </c>
      <c r="EX21">
        <v>527.52775</v>
      </c>
      <c r="EY21">
        <v>5.00097</v>
      </c>
      <c r="EZ21">
        <v>10643.13928571428</v>
      </c>
      <c r="FA21">
        <v>16707.56428571429</v>
      </c>
      <c r="FB21">
        <v>40.625</v>
      </c>
      <c r="FC21">
        <v>41</v>
      </c>
      <c r="FD21">
        <v>40.55314285714285</v>
      </c>
      <c r="FE21">
        <v>40.625</v>
      </c>
      <c r="FF21">
        <v>41.21399999999999</v>
      </c>
      <c r="FG21">
        <v>1955.096785714286</v>
      </c>
      <c r="FH21">
        <v>39.90071428571429</v>
      </c>
      <c r="FI21">
        <v>0</v>
      </c>
      <c r="FJ21">
        <v>1758468895.4</v>
      </c>
      <c r="FK21">
        <v>0</v>
      </c>
      <c r="FL21">
        <v>527.5624230769231</v>
      </c>
      <c r="FM21">
        <v>1.649538475596783</v>
      </c>
      <c r="FN21">
        <v>39.34700852771672</v>
      </c>
      <c r="FO21">
        <v>10643.22692307692</v>
      </c>
      <c r="FP21">
        <v>15</v>
      </c>
      <c r="FQ21">
        <v>0</v>
      </c>
      <c r="FR21" t="s">
        <v>441</v>
      </c>
      <c r="FS21">
        <v>1747247426.5</v>
      </c>
      <c r="FT21">
        <v>1747247420.5</v>
      </c>
      <c r="FU21">
        <v>0</v>
      </c>
      <c r="FV21">
        <v>1.027</v>
      </c>
      <c r="FW21">
        <v>0.031</v>
      </c>
      <c r="FX21">
        <v>0.02</v>
      </c>
      <c r="FY21">
        <v>0.05</v>
      </c>
      <c r="FZ21">
        <v>420</v>
      </c>
      <c r="GA21">
        <v>16</v>
      </c>
      <c r="GB21">
        <v>0.01</v>
      </c>
      <c r="GC21">
        <v>0.1</v>
      </c>
      <c r="GD21">
        <v>-2.425919414634147</v>
      </c>
      <c r="GE21">
        <v>74.20191179790939</v>
      </c>
      <c r="GF21">
        <v>7.463162708536087</v>
      </c>
      <c r="GG21">
        <v>0</v>
      </c>
      <c r="GH21">
        <v>527.466617647059</v>
      </c>
      <c r="GI21">
        <v>1.318120714318336</v>
      </c>
      <c r="GJ21">
        <v>0.2695769032157647</v>
      </c>
      <c r="GK21">
        <v>-1</v>
      </c>
      <c r="GL21">
        <v>3.415102439024391</v>
      </c>
      <c r="GM21">
        <v>0.1252618118466999</v>
      </c>
      <c r="GN21">
        <v>0.01507250165852642</v>
      </c>
      <c r="GO21">
        <v>0</v>
      </c>
      <c r="GP21">
        <v>0</v>
      </c>
      <c r="GQ21">
        <v>2</v>
      </c>
      <c r="GR21" t="s">
        <v>452</v>
      </c>
      <c r="GS21">
        <v>3.13572</v>
      </c>
      <c r="GT21">
        <v>2.7141</v>
      </c>
      <c r="GU21">
        <v>0.0875258</v>
      </c>
      <c r="GV21">
        <v>0.0848735</v>
      </c>
      <c r="GW21">
        <v>0.105139</v>
      </c>
      <c r="GX21">
        <v>0.09309489999999999</v>
      </c>
      <c r="GY21">
        <v>29054.8</v>
      </c>
      <c r="GZ21">
        <v>29169</v>
      </c>
      <c r="HA21">
        <v>29598.8</v>
      </c>
      <c r="HB21">
        <v>29454.9</v>
      </c>
      <c r="HC21">
        <v>35003.1</v>
      </c>
      <c r="HD21">
        <v>35379.5</v>
      </c>
      <c r="HE21">
        <v>41663.3</v>
      </c>
      <c r="HF21">
        <v>41841.5</v>
      </c>
      <c r="HG21">
        <v>1.92512</v>
      </c>
      <c r="HH21">
        <v>1.87875</v>
      </c>
      <c r="HI21">
        <v>0.0915863</v>
      </c>
      <c r="HJ21">
        <v>0</v>
      </c>
      <c r="HK21">
        <v>28.5262</v>
      </c>
      <c r="HL21">
        <v>999.9</v>
      </c>
      <c r="HM21">
        <v>52.6</v>
      </c>
      <c r="HN21">
        <v>30.2</v>
      </c>
      <c r="HO21">
        <v>25.0983</v>
      </c>
      <c r="HP21">
        <v>62.0064</v>
      </c>
      <c r="HQ21">
        <v>28.1851</v>
      </c>
      <c r="HR21">
        <v>1</v>
      </c>
      <c r="HS21">
        <v>0.06796240000000001</v>
      </c>
      <c r="HT21">
        <v>-0.433766</v>
      </c>
      <c r="HU21">
        <v>20.3394</v>
      </c>
      <c r="HV21">
        <v>5.21894</v>
      </c>
      <c r="HW21">
        <v>12.0108</v>
      </c>
      <c r="HX21">
        <v>4.9894</v>
      </c>
      <c r="HY21">
        <v>3.2879</v>
      </c>
      <c r="HZ21">
        <v>9999</v>
      </c>
      <c r="IA21">
        <v>9999</v>
      </c>
      <c r="IB21">
        <v>9999</v>
      </c>
      <c r="IC21">
        <v>999.9</v>
      </c>
      <c r="ID21">
        <v>1.86796</v>
      </c>
      <c r="IE21">
        <v>1.86706</v>
      </c>
      <c r="IF21">
        <v>1.8664</v>
      </c>
      <c r="IG21">
        <v>1.86633</v>
      </c>
      <c r="IH21">
        <v>1.86821</v>
      </c>
      <c r="II21">
        <v>1.87059</v>
      </c>
      <c r="IJ21">
        <v>1.86925</v>
      </c>
      <c r="IK21">
        <v>1.87073</v>
      </c>
      <c r="IL21">
        <v>0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-0.219</v>
      </c>
      <c r="IZ21">
        <v>0.1336</v>
      </c>
      <c r="JA21">
        <v>-0.08705980112953694</v>
      </c>
      <c r="JB21">
        <v>-0.0002224285535733669</v>
      </c>
      <c r="JC21">
        <v>-3.124052291438484E-07</v>
      </c>
      <c r="JD21">
        <v>-1.20421793702977E-11</v>
      </c>
      <c r="JE21">
        <v>-0.06546867123436634</v>
      </c>
      <c r="JF21">
        <v>-0.004605065362839568</v>
      </c>
      <c r="JG21">
        <v>0.0008613744513886047</v>
      </c>
      <c r="JH21">
        <v>-1.299212498533341E-05</v>
      </c>
      <c r="JI21">
        <v>3</v>
      </c>
      <c r="JJ21">
        <v>2327</v>
      </c>
      <c r="JK21">
        <v>1</v>
      </c>
      <c r="JL21">
        <v>27</v>
      </c>
      <c r="JM21">
        <v>187024.5</v>
      </c>
      <c r="JN21">
        <v>187024.6</v>
      </c>
      <c r="JO21">
        <v>0.916748</v>
      </c>
      <c r="JP21">
        <v>2.27417</v>
      </c>
      <c r="JQ21">
        <v>1.39771</v>
      </c>
      <c r="JR21">
        <v>2.34253</v>
      </c>
      <c r="JS21">
        <v>1.49536</v>
      </c>
      <c r="JT21">
        <v>2.67212</v>
      </c>
      <c r="JU21">
        <v>37.0747</v>
      </c>
      <c r="JV21">
        <v>23.746</v>
      </c>
      <c r="JW21">
        <v>18</v>
      </c>
      <c r="JX21">
        <v>488.75</v>
      </c>
      <c r="JY21">
        <v>449.587</v>
      </c>
      <c r="JZ21">
        <v>28.5899</v>
      </c>
      <c r="KA21">
        <v>28.4632</v>
      </c>
      <c r="KB21">
        <v>30.0001</v>
      </c>
      <c r="KC21">
        <v>28.3155</v>
      </c>
      <c r="KD21">
        <v>28.246</v>
      </c>
      <c r="KE21">
        <v>18.3175</v>
      </c>
      <c r="KF21">
        <v>25.5164</v>
      </c>
      <c r="KG21">
        <v>59.5161</v>
      </c>
      <c r="KH21">
        <v>28.5829</v>
      </c>
      <c r="KI21">
        <v>353.142</v>
      </c>
      <c r="KJ21">
        <v>20.2805</v>
      </c>
      <c r="KK21">
        <v>101.177</v>
      </c>
      <c r="KL21">
        <v>100.62</v>
      </c>
    </row>
    <row r="22" spans="1:298">
      <c r="A22">
        <v>6</v>
      </c>
      <c r="B22">
        <v>1758468900.5</v>
      </c>
      <c r="C22">
        <v>25</v>
      </c>
      <c r="D22" t="s">
        <v>455</v>
      </c>
      <c r="E22" t="s">
        <v>456</v>
      </c>
      <c r="F22">
        <v>5</v>
      </c>
      <c r="G22" t="s">
        <v>436</v>
      </c>
      <c r="H22" t="s">
        <v>437</v>
      </c>
      <c r="I22" t="s">
        <v>438</v>
      </c>
      <c r="J22">
        <v>1758468893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374.1211996259741</v>
      </c>
      <c r="AL22">
        <v>378.8679030303029</v>
      </c>
      <c r="AM22">
        <v>-3.02306424242427</v>
      </c>
      <c r="AN22">
        <v>65.34</v>
      </c>
      <c r="AO22">
        <f>(AQ22 - AP22 + DZ22*1E3/(8.314*(EB22+273.15)) * AS22/DY22 * AR22) * DY22/(100*DM22) * 1000/(1000 - AQ22)</f>
        <v>0</v>
      </c>
      <c r="AP22">
        <v>20.23595623199135</v>
      </c>
      <c r="AQ22">
        <v>23.64602363636363</v>
      </c>
      <c r="AR22">
        <v>-7.146601146711505E-06</v>
      </c>
      <c r="AS22">
        <v>112.87</v>
      </c>
      <c r="AT22">
        <v>2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3.21</v>
      </c>
      <c r="DN22">
        <v>0.5</v>
      </c>
      <c r="DO22" t="s">
        <v>440</v>
      </c>
      <c r="DP22">
        <v>2</v>
      </c>
      <c r="DQ22" t="b">
        <v>1</v>
      </c>
      <c r="DR22">
        <v>1758468893</v>
      </c>
      <c r="DS22">
        <v>388.9007407407408</v>
      </c>
      <c r="DT22">
        <v>381.2338148148148</v>
      </c>
      <c r="DU22">
        <v>23.6596962962963</v>
      </c>
      <c r="DV22">
        <v>20.2359</v>
      </c>
      <c r="DW22">
        <v>389.1224444444445</v>
      </c>
      <c r="DX22">
        <v>23.52592962962963</v>
      </c>
      <c r="DY22">
        <v>499.9927407407408</v>
      </c>
      <c r="DZ22">
        <v>90.31854074074077</v>
      </c>
      <c r="EA22">
        <v>0.05377328148148149</v>
      </c>
      <c r="EB22">
        <v>30.09986666666666</v>
      </c>
      <c r="EC22">
        <v>30.01624444444444</v>
      </c>
      <c r="ED22">
        <v>999.9000000000001</v>
      </c>
      <c r="EE22">
        <v>0</v>
      </c>
      <c r="EF22">
        <v>0</v>
      </c>
      <c r="EG22">
        <v>10003.08</v>
      </c>
      <c r="EH22">
        <v>0</v>
      </c>
      <c r="EI22">
        <v>11.10505555555556</v>
      </c>
      <c r="EJ22">
        <v>7.666816259259259</v>
      </c>
      <c r="EK22">
        <v>398.325</v>
      </c>
      <c r="EL22">
        <v>389.1077777777778</v>
      </c>
      <c r="EM22">
        <v>3.423792962962963</v>
      </c>
      <c r="EN22">
        <v>381.2338148148148</v>
      </c>
      <c r="EO22">
        <v>20.2359</v>
      </c>
      <c r="EP22">
        <v>2.136908518518518</v>
      </c>
      <c r="EQ22">
        <v>1.827676666666667</v>
      </c>
      <c r="ER22">
        <v>18.49700740740741</v>
      </c>
      <c r="ES22">
        <v>16.02553333333334</v>
      </c>
      <c r="ET22">
        <v>1999.991481481482</v>
      </c>
      <c r="EU22">
        <v>0.9800012962962964</v>
      </c>
      <c r="EV22">
        <v>0.01999844814814815</v>
      </c>
      <c r="EW22">
        <v>0</v>
      </c>
      <c r="EX22">
        <v>527.626</v>
      </c>
      <c r="EY22">
        <v>5.00097</v>
      </c>
      <c r="EZ22">
        <v>10644.68888888889</v>
      </c>
      <c r="FA22">
        <v>16707.51111111111</v>
      </c>
      <c r="FB22">
        <v>40.625</v>
      </c>
      <c r="FC22">
        <v>41</v>
      </c>
      <c r="FD22">
        <v>40.56199999999999</v>
      </c>
      <c r="FE22">
        <v>40.625</v>
      </c>
      <c r="FF22">
        <v>41.21733333333332</v>
      </c>
      <c r="FG22">
        <v>1955.090740740741</v>
      </c>
      <c r="FH22">
        <v>39.90111111111111</v>
      </c>
      <c r="FI22">
        <v>0</v>
      </c>
      <c r="FJ22">
        <v>1758468900.2</v>
      </c>
      <c r="FK22">
        <v>0</v>
      </c>
      <c r="FL22">
        <v>527.6577692307693</v>
      </c>
      <c r="FM22">
        <v>0.5915213872197931</v>
      </c>
      <c r="FN22">
        <v>-0.338461545852</v>
      </c>
      <c r="FO22">
        <v>10644.47307692308</v>
      </c>
      <c r="FP22">
        <v>15</v>
      </c>
      <c r="FQ22">
        <v>0</v>
      </c>
      <c r="FR22" t="s">
        <v>441</v>
      </c>
      <c r="FS22">
        <v>1747247426.5</v>
      </c>
      <c r="FT22">
        <v>1747247420.5</v>
      </c>
      <c r="FU22">
        <v>0</v>
      </c>
      <c r="FV22">
        <v>1.027</v>
      </c>
      <c r="FW22">
        <v>0.031</v>
      </c>
      <c r="FX22">
        <v>0.02</v>
      </c>
      <c r="FY22">
        <v>0.05</v>
      </c>
      <c r="FZ22">
        <v>420</v>
      </c>
      <c r="GA22">
        <v>16</v>
      </c>
      <c r="GB22">
        <v>0.01</v>
      </c>
      <c r="GC22">
        <v>0.1</v>
      </c>
      <c r="GD22">
        <v>3.933808390243902</v>
      </c>
      <c r="GE22">
        <v>65.84772863414631</v>
      </c>
      <c r="GF22">
        <v>6.701252043507589</v>
      </c>
      <c r="GG22">
        <v>0</v>
      </c>
      <c r="GH22">
        <v>527.5767352941177</v>
      </c>
      <c r="GI22">
        <v>1.334774647756855</v>
      </c>
      <c r="GJ22">
        <v>0.2787363617157942</v>
      </c>
      <c r="GK22">
        <v>-1</v>
      </c>
      <c r="GL22">
        <v>3.418642195121952</v>
      </c>
      <c r="GM22">
        <v>0.01904822299651619</v>
      </c>
      <c r="GN22">
        <v>0.01256158148195445</v>
      </c>
      <c r="GO22">
        <v>1</v>
      </c>
      <c r="GP22">
        <v>1</v>
      </c>
      <c r="GQ22">
        <v>2</v>
      </c>
      <c r="GR22" t="s">
        <v>442</v>
      </c>
      <c r="GS22">
        <v>3.1357</v>
      </c>
      <c r="GT22">
        <v>2.71376</v>
      </c>
      <c r="GU22">
        <v>0.0848994</v>
      </c>
      <c r="GV22">
        <v>0.081885</v>
      </c>
      <c r="GW22">
        <v>0.10513</v>
      </c>
      <c r="GX22">
        <v>0.0931054</v>
      </c>
      <c r="GY22">
        <v>29138.8</v>
      </c>
      <c r="GZ22">
        <v>29264.4</v>
      </c>
      <c r="HA22">
        <v>29599.1</v>
      </c>
      <c r="HB22">
        <v>29455.1</v>
      </c>
      <c r="HC22">
        <v>35004</v>
      </c>
      <c r="HD22">
        <v>35379.4</v>
      </c>
      <c r="HE22">
        <v>41663.9</v>
      </c>
      <c r="HF22">
        <v>41842</v>
      </c>
      <c r="HG22">
        <v>1.92525</v>
      </c>
      <c r="HH22">
        <v>1.87838</v>
      </c>
      <c r="HI22">
        <v>0.0912212</v>
      </c>
      <c r="HJ22">
        <v>0</v>
      </c>
      <c r="HK22">
        <v>28.5287</v>
      </c>
      <c r="HL22">
        <v>999.9</v>
      </c>
      <c r="HM22">
        <v>52.6</v>
      </c>
      <c r="HN22">
        <v>30.2</v>
      </c>
      <c r="HO22">
        <v>25.0986</v>
      </c>
      <c r="HP22">
        <v>62.0164</v>
      </c>
      <c r="HQ22">
        <v>28.1771</v>
      </c>
      <c r="HR22">
        <v>1</v>
      </c>
      <c r="HS22">
        <v>0.0680564</v>
      </c>
      <c r="HT22">
        <v>-0.42512</v>
      </c>
      <c r="HU22">
        <v>20.3394</v>
      </c>
      <c r="HV22">
        <v>5.21744</v>
      </c>
      <c r="HW22">
        <v>12.0108</v>
      </c>
      <c r="HX22">
        <v>4.98895</v>
      </c>
      <c r="HY22">
        <v>3.28755</v>
      </c>
      <c r="HZ22">
        <v>9999</v>
      </c>
      <c r="IA22">
        <v>9999</v>
      </c>
      <c r="IB22">
        <v>9999</v>
      </c>
      <c r="IC22">
        <v>999.9</v>
      </c>
      <c r="ID22">
        <v>1.86796</v>
      </c>
      <c r="IE22">
        <v>1.86707</v>
      </c>
      <c r="IF22">
        <v>1.86638</v>
      </c>
      <c r="IG22">
        <v>1.86631</v>
      </c>
      <c r="IH22">
        <v>1.86822</v>
      </c>
      <c r="II22">
        <v>1.87058</v>
      </c>
      <c r="IJ22">
        <v>1.86925</v>
      </c>
      <c r="IK22">
        <v>1.87073</v>
      </c>
      <c r="IL22">
        <v>0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-0.212</v>
      </c>
      <c r="IZ22">
        <v>0.1336</v>
      </c>
      <c r="JA22">
        <v>-0.08705980112953694</v>
      </c>
      <c r="JB22">
        <v>-0.0002224285535733669</v>
      </c>
      <c r="JC22">
        <v>-3.124052291438484E-07</v>
      </c>
      <c r="JD22">
        <v>-1.20421793702977E-11</v>
      </c>
      <c r="JE22">
        <v>-0.06546867123436634</v>
      </c>
      <c r="JF22">
        <v>-0.004605065362839568</v>
      </c>
      <c r="JG22">
        <v>0.0008613744513886047</v>
      </c>
      <c r="JH22">
        <v>-1.299212498533341E-05</v>
      </c>
      <c r="JI22">
        <v>3</v>
      </c>
      <c r="JJ22">
        <v>2327</v>
      </c>
      <c r="JK22">
        <v>1</v>
      </c>
      <c r="JL22">
        <v>27</v>
      </c>
      <c r="JM22">
        <v>187024.6</v>
      </c>
      <c r="JN22">
        <v>187024.7</v>
      </c>
      <c r="JO22">
        <v>0.881348</v>
      </c>
      <c r="JP22">
        <v>2.27783</v>
      </c>
      <c r="JQ22">
        <v>1.39648</v>
      </c>
      <c r="JR22">
        <v>2.34131</v>
      </c>
      <c r="JS22">
        <v>1.49536</v>
      </c>
      <c r="JT22">
        <v>2.61719</v>
      </c>
      <c r="JU22">
        <v>37.0986</v>
      </c>
      <c r="JV22">
        <v>23.7373</v>
      </c>
      <c r="JW22">
        <v>18</v>
      </c>
      <c r="JX22">
        <v>488.829</v>
      </c>
      <c r="JY22">
        <v>449.355</v>
      </c>
      <c r="JZ22">
        <v>28.5744</v>
      </c>
      <c r="KA22">
        <v>28.4632</v>
      </c>
      <c r="KB22">
        <v>30</v>
      </c>
      <c r="KC22">
        <v>28.3155</v>
      </c>
      <c r="KD22">
        <v>28.246</v>
      </c>
      <c r="KE22">
        <v>17.5945</v>
      </c>
      <c r="KF22">
        <v>25.5164</v>
      </c>
      <c r="KG22">
        <v>59.5161</v>
      </c>
      <c r="KH22">
        <v>28.5657</v>
      </c>
      <c r="KI22">
        <v>332.723</v>
      </c>
      <c r="KJ22">
        <v>20.2809</v>
      </c>
      <c r="KK22">
        <v>101.178</v>
      </c>
      <c r="KL22">
        <v>100.621</v>
      </c>
    </row>
    <row r="23" spans="1:298">
      <c r="A23">
        <v>7</v>
      </c>
      <c r="B23">
        <v>1758468905.5</v>
      </c>
      <c r="C23">
        <v>30</v>
      </c>
      <c r="D23" t="s">
        <v>457</v>
      </c>
      <c r="E23" t="s">
        <v>458</v>
      </c>
      <c r="F23">
        <v>5</v>
      </c>
      <c r="G23" t="s">
        <v>436</v>
      </c>
      <c r="H23" t="s">
        <v>437</v>
      </c>
      <c r="I23" t="s">
        <v>438</v>
      </c>
      <c r="J23">
        <v>1758468897.714286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357.0635805541126</v>
      </c>
      <c r="AL23">
        <v>362.9445818181816</v>
      </c>
      <c r="AM23">
        <v>-3.203593593073653</v>
      </c>
      <c r="AN23">
        <v>65.34</v>
      </c>
      <c r="AO23">
        <f>(AQ23 - AP23 + DZ23*1E3/(8.314*(EB23+273.15)) * AS23/DY23 * AR23) * DY23/(100*DM23) * 1000/(1000 - AQ23)</f>
        <v>0</v>
      </c>
      <c r="AP23">
        <v>20.23800070207792</v>
      </c>
      <c r="AQ23">
        <v>23.64396727272728</v>
      </c>
      <c r="AR23">
        <v>-3.060294825116352E-07</v>
      </c>
      <c r="AS23">
        <v>112.87</v>
      </c>
      <c r="AT23">
        <v>2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3.21</v>
      </c>
      <c r="DN23">
        <v>0.5</v>
      </c>
      <c r="DO23" t="s">
        <v>440</v>
      </c>
      <c r="DP23">
        <v>2</v>
      </c>
      <c r="DQ23" t="b">
        <v>1</v>
      </c>
      <c r="DR23">
        <v>1758468897.714286</v>
      </c>
      <c r="DS23">
        <v>376.1998928571429</v>
      </c>
      <c r="DT23">
        <v>365.6549642857143</v>
      </c>
      <c r="DU23">
        <v>23.65007857142857</v>
      </c>
      <c r="DV23">
        <v>20.23537857142857</v>
      </c>
      <c r="DW23">
        <v>376.4156071428571</v>
      </c>
      <c r="DX23">
        <v>23.51645357142857</v>
      </c>
      <c r="DY23">
        <v>499.9943928571429</v>
      </c>
      <c r="DZ23">
        <v>90.31841785714285</v>
      </c>
      <c r="EA23">
        <v>0.05377946785714286</v>
      </c>
      <c r="EB23">
        <v>30.09988571428571</v>
      </c>
      <c r="EC23">
        <v>30.01818928571429</v>
      </c>
      <c r="ED23">
        <v>999.9000000000002</v>
      </c>
      <c r="EE23">
        <v>0</v>
      </c>
      <c r="EF23">
        <v>0</v>
      </c>
      <c r="EG23">
        <v>10001.72</v>
      </c>
      <c r="EH23">
        <v>0</v>
      </c>
      <c r="EI23">
        <v>11.11384285714286</v>
      </c>
      <c r="EJ23">
        <v>10.54478428571428</v>
      </c>
      <c r="EK23">
        <v>385.3126071428572</v>
      </c>
      <c r="EL23">
        <v>373.2070357142857</v>
      </c>
      <c r="EM23">
        <v>3.414696071428572</v>
      </c>
      <c r="EN23">
        <v>365.6549642857143</v>
      </c>
      <c r="EO23">
        <v>20.23537857142857</v>
      </c>
      <c r="EP23">
        <v>2.136038214285714</v>
      </c>
      <c r="EQ23">
        <v>1.827628214285714</v>
      </c>
      <c r="ER23">
        <v>18.4905</v>
      </c>
      <c r="ES23">
        <v>16.02510714285714</v>
      </c>
      <c r="ET23">
        <v>1999.984285714286</v>
      </c>
      <c r="EU23">
        <v>0.9800015</v>
      </c>
      <c r="EV23">
        <v>0.0199983</v>
      </c>
      <c r="EW23">
        <v>0</v>
      </c>
      <c r="EX23">
        <v>527.5571428571429</v>
      </c>
      <c r="EY23">
        <v>5.00097</v>
      </c>
      <c r="EZ23">
        <v>10642.35357142857</v>
      </c>
      <c r="FA23">
        <v>16707.45357142857</v>
      </c>
      <c r="FB23">
        <v>40.625</v>
      </c>
      <c r="FC23">
        <v>41</v>
      </c>
      <c r="FD23">
        <v>40.56199999999999</v>
      </c>
      <c r="FE23">
        <v>40.625</v>
      </c>
      <c r="FF23">
        <v>41.2275</v>
      </c>
      <c r="FG23">
        <v>1955.084285714286</v>
      </c>
      <c r="FH23">
        <v>39.90035714285715</v>
      </c>
      <c r="FI23">
        <v>0</v>
      </c>
      <c r="FJ23">
        <v>1758468905.6</v>
      </c>
      <c r="FK23">
        <v>0</v>
      </c>
      <c r="FL23">
        <v>527.56332</v>
      </c>
      <c r="FM23">
        <v>-2.240076916516786</v>
      </c>
      <c r="FN23">
        <v>-61.85384621818289</v>
      </c>
      <c r="FO23">
        <v>10641.744</v>
      </c>
      <c r="FP23">
        <v>15</v>
      </c>
      <c r="FQ23">
        <v>0</v>
      </c>
      <c r="FR23" t="s">
        <v>441</v>
      </c>
      <c r="FS23">
        <v>1747247426.5</v>
      </c>
      <c r="FT23">
        <v>1747247420.5</v>
      </c>
      <c r="FU23">
        <v>0</v>
      </c>
      <c r="FV23">
        <v>1.027</v>
      </c>
      <c r="FW23">
        <v>0.031</v>
      </c>
      <c r="FX23">
        <v>0.02</v>
      </c>
      <c r="FY23">
        <v>0.05</v>
      </c>
      <c r="FZ23">
        <v>420</v>
      </c>
      <c r="GA23">
        <v>16</v>
      </c>
      <c r="GB23">
        <v>0.01</v>
      </c>
      <c r="GC23">
        <v>0.1</v>
      </c>
      <c r="GD23">
        <v>7.730171073170731</v>
      </c>
      <c r="GE23">
        <v>43.69515618815331</v>
      </c>
      <c r="GF23">
        <v>4.508956528092315</v>
      </c>
      <c r="GG23">
        <v>0</v>
      </c>
      <c r="GH23">
        <v>527.5815294117647</v>
      </c>
      <c r="GI23">
        <v>-0.2711382616440631</v>
      </c>
      <c r="GJ23">
        <v>0.2754410618384854</v>
      </c>
      <c r="GK23">
        <v>-1</v>
      </c>
      <c r="GL23">
        <v>3.419682439024391</v>
      </c>
      <c r="GM23">
        <v>-0.08306236933798079</v>
      </c>
      <c r="GN23">
        <v>0.01127161138965736</v>
      </c>
      <c r="GO23">
        <v>1</v>
      </c>
      <c r="GP23">
        <v>1</v>
      </c>
      <c r="GQ23">
        <v>2</v>
      </c>
      <c r="GR23" t="s">
        <v>442</v>
      </c>
      <c r="GS23">
        <v>3.13563</v>
      </c>
      <c r="GT23">
        <v>2.71398</v>
      </c>
      <c r="GU23">
        <v>0.08204939999999999</v>
      </c>
      <c r="GV23">
        <v>0.0787988</v>
      </c>
      <c r="GW23">
        <v>0.105125</v>
      </c>
      <c r="GX23">
        <v>0.09310839999999999</v>
      </c>
      <c r="GY23">
        <v>29229.4</v>
      </c>
      <c r="GZ23">
        <v>29362.3</v>
      </c>
      <c r="HA23">
        <v>29599</v>
      </c>
      <c r="HB23">
        <v>29454.7</v>
      </c>
      <c r="HC23">
        <v>35004</v>
      </c>
      <c r="HD23">
        <v>35378.9</v>
      </c>
      <c r="HE23">
        <v>41663.7</v>
      </c>
      <c r="HF23">
        <v>41841.6</v>
      </c>
      <c r="HG23">
        <v>1.9252</v>
      </c>
      <c r="HH23">
        <v>1.87827</v>
      </c>
      <c r="HI23">
        <v>0.0915378</v>
      </c>
      <c r="HJ23">
        <v>0</v>
      </c>
      <c r="HK23">
        <v>28.5309</v>
      </c>
      <c r="HL23">
        <v>999.9</v>
      </c>
      <c r="HM23">
        <v>52.6</v>
      </c>
      <c r="HN23">
        <v>30.2</v>
      </c>
      <c r="HO23">
        <v>25.0981</v>
      </c>
      <c r="HP23">
        <v>62.0864</v>
      </c>
      <c r="HQ23">
        <v>28.2171</v>
      </c>
      <c r="HR23">
        <v>1</v>
      </c>
      <c r="HS23">
        <v>0.06818340000000001</v>
      </c>
      <c r="HT23">
        <v>-0.406373</v>
      </c>
      <c r="HU23">
        <v>20.3391</v>
      </c>
      <c r="HV23">
        <v>5.21819</v>
      </c>
      <c r="HW23">
        <v>12.011</v>
      </c>
      <c r="HX23">
        <v>4.989</v>
      </c>
      <c r="HY23">
        <v>3.2877</v>
      </c>
      <c r="HZ23">
        <v>9999</v>
      </c>
      <c r="IA23">
        <v>9999</v>
      </c>
      <c r="IB23">
        <v>9999</v>
      </c>
      <c r="IC23">
        <v>999.9</v>
      </c>
      <c r="ID23">
        <v>1.86795</v>
      </c>
      <c r="IE23">
        <v>1.86707</v>
      </c>
      <c r="IF23">
        <v>1.86639</v>
      </c>
      <c r="IG23">
        <v>1.86631</v>
      </c>
      <c r="IH23">
        <v>1.86817</v>
      </c>
      <c r="II23">
        <v>1.87057</v>
      </c>
      <c r="IJ23">
        <v>1.86923</v>
      </c>
      <c r="IK23">
        <v>1.87073</v>
      </c>
      <c r="IL23">
        <v>0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-0.205</v>
      </c>
      <c r="IZ23">
        <v>0.1335</v>
      </c>
      <c r="JA23">
        <v>-0.08705980112953694</v>
      </c>
      <c r="JB23">
        <v>-0.0002224285535733669</v>
      </c>
      <c r="JC23">
        <v>-3.124052291438484E-07</v>
      </c>
      <c r="JD23">
        <v>-1.20421793702977E-11</v>
      </c>
      <c r="JE23">
        <v>-0.06546867123436634</v>
      </c>
      <c r="JF23">
        <v>-0.004605065362839568</v>
      </c>
      <c r="JG23">
        <v>0.0008613744513886047</v>
      </c>
      <c r="JH23">
        <v>-1.299212498533341E-05</v>
      </c>
      <c r="JI23">
        <v>3</v>
      </c>
      <c r="JJ23">
        <v>2327</v>
      </c>
      <c r="JK23">
        <v>1</v>
      </c>
      <c r="JL23">
        <v>27</v>
      </c>
      <c r="JM23">
        <v>187024.6</v>
      </c>
      <c r="JN23">
        <v>187024.8</v>
      </c>
      <c r="JO23">
        <v>0.8496089999999999</v>
      </c>
      <c r="JP23">
        <v>2.27905</v>
      </c>
      <c r="JQ23">
        <v>1.39648</v>
      </c>
      <c r="JR23">
        <v>2.34009</v>
      </c>
      <c r="JS23">
        <v>1.49536</v>
      </c>
      <c r="JT23">
        <v>2.65015</v>
      </c>
      <c r="JU23">
        <v>37.0986</v>
      </c>
      <c r="JV23">
        <v>23.746</v>
      </c>
      <c r="JW23">
        <v>18</v>
      </c>
      <c r="JX23">
        <v>488.798</v>
      </c>
      <c r="JY23">
        <v>449.293</v>
      </c>
      <c r="JZ23">
        <v>28.5582</v>
      </c>
      <c r="KA23">
        <v>28.4632</v>
      </c>
      <c r="KB23">
        <v>30.0001</v>
      </c>
      <c r="KC23">
        <v>28.3155</v>
      </c>
      <c r="KD23">
        <v>28.246</v>
      </c>
      <c r="KE23">
        <v>16.957</v>
      </c>
      <c r="KF23">
        <v>25.5164</v>
      </c>
      <c r="KG23">
        <v>59.5161</v>
      </c>
      <c r="KH23">
        <v>28.5469</v>
      </c>
      <c r="KI23">
        <v>319.352</v>
      </c>
      <c r="KJ23">
        <v>20.2833</v>
      </c>
      <c r="KK23">
        <v>101.178</v>
      </c>
      <c r="KL23">
        <v>100.62</v>
      </c>
    </row>
    <row r="24" spans="1:298">
      <c r="A24">
        <v>8</v>
      </c>
      <c r="B24">
        <v>1758468910.5</v>
      </c>
      <c r="C24">
        <v>35</v>
      </c>
      <c r="D24" t="s">
        <v>459</v>
      </c>
      <c r="E24" t="s">
        <v>460</v>
      </c>
      <c r="F24">
        <v>5</v>
      </c>
      <c r="G24" t="s">
        <v>436</v>
      </c>
      <c r="H24" t="s">
        <v>437</v>
      </c>
      <c r="I24" t="s">
        <v>438</v>
      </c>
      <c r="J24">
        <v>1758468903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339.9821595878789</v>
      </c>
      <c r="AL24">
        <v>346.6296666666667</v>
      </c>
      <c r="AM24">
        <v>-3.27820190476193</v>
      </c>
      <c r="AN24">
        <v>65.34</v>
      </c>
      <c r="AO24">
        <f>(AQ24 - AP24 + DZ24*1E3/(8.314*(EB24+273.15)) * AS24/DY24 * AR24) * DY24/(100*DM24) * 1000/(1000 - AQ24)</f>
        <v>0</v>
      </c>
      <c r="AP24">
        <v>20.24042856238096</v>
      </c>
      <c r="AQ24">
        <v>23.64409878787878</v>
      </c>
      <c r="AR24">
        <v>-8.148720477896804E-06</v>
      </c>
      <c r="AS24">
        <v>112.87</v>
      </c>
      <c r="AT24">
        <v>2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3.21</v>
      </c>
      <c r="DN24">
        <v>0.5</v>
      </c>
      <c r="DO24" t="s">
        <v>440</v>
      </c>
      <c r="DP24">
        <v>2</v>
      </c>
      <c r="DQ24" t="b">
        <v>1</v>
      </c>
      <c r="DR24">
        <v>1758468903</v>
      </c>
      <c r="DS24">
        <v>360.4535185185185</v>
      </c>
      <c r="DT24">
        <v>348.0382222222222</v>
      </c>
      <c r="DU24">
        <v>23.6454962962963</v>
      </c>
      <c r="DV24">
        <v>20.23769259259259</v>
      </c>
      <c r="DW24">
        <v>360.661925925926</v>
      </c>
      <c r="DX24">
        <v>23.51192592592593</v>
      </c>
      <c r="DY24">
        <v>500.0044444444445</v>
      </c>
      <c r="DZ24">
        <v>90.31822222222225</v>
      </c>
      <c r="EA24">
        <v>0.05370972962962964</v>
      </c>
      <c r="EB24">
        <v>30.0974962962963</v>
      </c>
      <c r="EC24">
        <v>30.02034444444444</v>
      </c>
      <c r="ED24">
        <v>999.9000000000001</v>
      </c>
      <c r="EE24">
        <v>0</v>
      </c>
      <c r="EF24">
        <v>0</v>
      </c>
      <c r="EG24">
        <v>9998.240740740741</v>
      </c>
      <c r="EH24">
        <v>0</v>
      </c>
      <c r="EI24">
        <v>11.11998148148148</v>
      </c>
      <c r="EJ24">
        <v>12.41517037037037</v>
      </c>
      <c r="EK24">
        <v>369.183</v>
      </c>
      <c r="EL24">
        <v>355.2272222222221</v>
      </c>
      <c r="EM24">
        <v>3.407794444444445</v>
      </c>
      <c r="EN24">
        <v>348.0382222222222</v>
      </c>
      <c r="EO24">
        <v>20.23769259259259</v>
      </c>
      <c r="EP24">
        <v>2.13561925925926</v>
      </c>
      <c r="EQ24">
        <v>1.827834074074074</v>
      </c>
      <c r="ER24">
        <v>18.48737037037037</v>
      </c>
      <c r="ES24">
        <v>16.02685925925926</v>
      </c>
      <c r="ET24">
        <v>1999.988518518519</v>
      </c>
      <c r="EU24">
        <v>0.9800014074074075</v>
      </c>
      <c r="EV24">
        <v>0.01999845185185185</v>
      </c>
      <c r="EW24">
        <v>0</v>
      </c>
      <c r="EX24">
        <v>527.307925925926</v>
      </c>
      <c r="EY24">
        <v>5.00097</v>
      </c>
      <c r="EZ24">
        <v>10636.76296296296</v>
      </c>
      <c r="FA24">
        <v>16707.5</v>
      </c>
      <c r="FB24">
        <v>40.625</v>
      </c>
      <c r="FC24">
        <v>41</v>
      </c>
      <c r="FD24">
        <v>40.56199999999999</v>
      </c>
      <c r="FE24">
        <v>40.625</v>
      </c>
      <c r="FF24">
        <v>41.23366666666666</v>
      </c>
      <c r="FG24">
        <v>1955.088518518518</v>
      </c>
      <c r="FH24">
        <v>39.90074074074074</v>
      </c>
      <c r="FI24">
        <v>0</v>
      </c>
      <c r="FJ24">
        <v>1758468910.4</v>
      </c>
      <c r="FK24">
        <v>0</v>
      </c>
      <c r="FL24">
        <v>527.32528</v>
      </c>
      <c r="FM24">
        <v>-4.370230747752176</v>
      </c>
      <c r="FN24">
        <v>-84.92307676802416</v>
      </c>
      <c r="FO24">
        <v>10636.176</v>
      </c>
      <c r="FP24">
        <v>15</v>
      </c>
      <c r="FQ24">
        <v>0</v>
      </c>
      <c r="FR24" t="s">
        <v>441</v>
      </c>
      <c r="FS24">
        <v>1747247426.5</v>
      </c>
      <c r="FT24">
        <v>1747247420.5</v>
      </c>
      <c r="FU24">
        <v>0</v>
      </c>
      <c r="FV24">
        <v>1.027</v>
      </c>
      <c r="FW24">
        <v>0.031</v>
      </c>
      <c r="FX24">
        <v>0.02</v>
      </c>
      <c r="FY24">
        <v>0.05</v>
      </c>
      <c r="FZ24">
        <v>420</v>
      </c>
      <c r="GA24">
        <v>16</v>
      </c>
      <c r="GB24">
        <v>0.01</v>
      </c>
      <c r="GC24">
        <v>0.1</v>
      </c>
      <c r="GD24">
        <v>11.1225785</v>
      </c>
      <c r="GE24">
        <v>22.13221801125701</v>
      </c>
      <c r="GF24">
        <v>2.212126058437391</v>
      </c>
      <c r="GG24">
        <v>0</v>
      </c>
      <c r="GH24">
        <v>527.4798529411765</v>
      </c>
      <c r="GI24">
        <v>-2.633750950209774</v>
      </c>
      <c r="GJ24">
        <v>0.3447496220492707</v>
      </c>
      <c r="GK24">
        <v>-1</v>
      </c>
      <c r="GL24">
        <v>3.412922500000001</v>
      </c>
      <c r="GM24">
        <v>-0.08375707317075062</v>
      </c>
      <c r="GN24">
        <v>0.008884546063249408</v>
      </c>
      <c r="GO24">
        <v>1</v>
      </c>
      <c r="GP24">
        <v>1</v>
      </c>
      <c r="GQ24">
        <v>2</v>
      </c>
      <c r="GR24" t="s">
        <v>442</v>
      </c>
      <c r="GS24">
        <v>3.13571</v>
      </c>
      <c r="GT24">
        <v>2.71373</v>
      </c>
      <c r="GU24">
        <v>0.079081</v>
      </c>
      <c r="GV24">
        <v>0.0756947</v>
      </c>
      <c r="GW24">
        <v>0.105121</v>
      </c>
      <c r="GX24">
        <v>0.0931126</v>
      </c>
      <c r="GY24">
        <v>29323.6</v>
      </c>
      <c r="GZ24">
        <v>29461</v>
      </c>
      <c r="HA24">
        <v>29598.7</v>
      </c>
      <c r="HB24">
        <v>29454.3</v>
      </c>
      <c r="HC24">
        <v>35003.9</v>
      </c>
      <c r="HD24">
        <v>35378.4</v>
      </c>
      <c r="HE24">
        <v>41663.6</v>
      </c>
      <c r="HF24">
        <v>41841.2</v>
      </c>
      <c r="HG24">
        <v>1.92525</v>
      </c>
      <c r="HH24">
        <v>1.87827</v>
      </c>
      <c r="HI24">
        <v>0.0913404</v>
      </c>
      <c r="HJ24">
        <v>0</v>
      </c>
      <c r="HK24">
        <v>28.5322</v>
      </c>
      <c r="HL24">
        <v>999.9</v>
      </c>
      <c r="HM24">
        <v>52.6</v>
      </c>
      <c r="HN24">
        <v>30.2</v>
      </c>
      <c r="HO24">
        <v>25.0987</v>
      </c>
      <c r="HP24">
        <v>61.9164</v>
      </c>
      <c r="HQ24">
        <v>28.1851</v>
      </c>
      <c r="HR24">
        <v>1</v>
      </c>
      <c r="HS24">
        <v>0.06831810000000001</v>
      </c>
      <c r="HT24">
        <v>-0.376264</v>
      </c>
      <c r="HU24">
        <v>20.3391</v>
      </c>
      <c r="HV24">
        <v>5.21744</v>
      </c>
      <c r="HW24">
        <v>12.0117</v>
      </c>
      <c r="HX24">
        <v>4.9889</v>
      </c>
      <c r="HY24">
        <v>3.2876</v>
      </c>
      <c r="HZ24">
        <v>9999</v>
      </c>
      <c r="IA24">
        <v>9999</v>
      </c>
      <c r="IB24">
        <v>9999</v>
      </c>
      <c r="IC24">
        <v>999.9</v>
      </c>
      <c r="ID24">
        <v>1.86793</v>
      </c>
      <c r="IE24">
        <v>1.86705</v>
      </c>
      <c r="IF24">
        <v>1.86637</v>
      </c>
      <c r="IG24">
        <v>1.86631</v>
      </c>
      <c r="IH24">
        <v>1.86816</v>
      </c>
      <c r="II24">
        <v>1.87057</v>
      </c>
      <c r="IJ24">
        <v>1.86923</v>
      </c>
      <c r="IK24">
        <v>1.87073</v>
      </c>
      <c r="IL24">
        <v>0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-0.198</v>
      </c>
      <c r="IZ24">
        <v>0.1335</v>
      </c>
      <c r="JA24">
        <v>-0.08705980112953694</v>
      </c>
      <c r="JB24">
        <v>-0.0002224285535733669</v>
      </c>
      <c r="JC24">
        <v>-3.124052291438484E-07</v>
      </c>
      <c r="JD24">
        <v>-1.20421793702977E-11</v>
      </c>
      <c r="JE24">
        <v>-0.06546867123436634</v>
      </c>
      <c r="JF24">
        <v>-0.004605065362839568</v>
      </c>
      <c r="JG24">
        <v>0.0008613744513886047</v>
      </c>
      <c r="JH24">
        <v>-1.299212498533341E-05</v>
      </c>
      <c r="JI24">
        <v>3</v>
      </c>
      <c r="JJ24">
        <v>2327</v>
      </c>
      <c r="JK24">
        <v>1</v>
      </c>
      <c r="JL24">
        <v>27</v>
      </c>
      <c r="JM24">
        <v>187024.7</v>
      </c>
      <c r="JN24">
        <v>187024.8</v>
      </c>
      <c r="JO24">
        <v>0.812988</v>
      </c>
      <c r="JP24">
        <v>2.27905</v>
      </c>
      <c r="JQ24">
        <v>1.39648</v>
      </c>
      <c r="JR24">
        <v>2.33887</v>
      </c>
      <c r="JS24">
        <v>1.49536</v>
      </c>
      <c r="JT24">
        <v>2.68799</v>
      </c>
      <c r="JU24">
        <v>37.0986</v>
      </c>
      <c r="JV24">
        <v>23.746</v>
      </c>
      <c r="JW24">
        <v>18</v>
      </c>
      <c r="JX24">
        <v>488.829</v>
      </c>
      <c r="JY24">
        <v>449.304</v>
      </c>
      <c r="JZ24">
        <v>28.5391</v>
      </c>
      <c r="KA24">
        <v>28.4632</v>
      </c>
      <c r="KB24">
        <v>30.0001</v>
      </c>
      <c r="KC24">
        <v>28.3155</v>
      </c>
      <c r="KD24">
        <v>28.2476</v>
      </c>
      <c r="KE24">
        <v>16.2358</v>
      </c>
      <c r="KF24">
        <v>25.5164</v>
      </c>
      <c r="KG24">
        <v>59.5161</v>
      </c>
      <c r="KH24">
        <v>28.5242</v>
      </c>
      <c r="KI24">
        <v>299.305</v>
      </c>
      <c r="KJ24">
        <v>20.2873</v>
      </c>
      <c r="KK24">
        <v>101.177</v>
      </c>
      <c r="KL24">
        <v>100.619</v>
      </c>
    </row>
    <row r="25" spans="1:298">
      <c r="A25">
        <v>9</v>
      </c>
      <c r="B25">
        <v>1758468915.5</v>
      </c>
      <c r="C25">
        <v>40</v>
      </c>
      <c r="D25" t="s">
        <v>461</v>
      </c>
      <c r="E25" t="s">
        <v>462</v>
      </c>
      <c r="F25">
        <v>5</v>
      </c>
      <c r="G25" t="s">
        <v>436</v>
      </c>
      <c r="H25" t="s">
        <v>437</v>
      </c>
      <c r="I25" t="s">
        <v>438</v>
      </c>
      <c r="J25">
        <v>1758468907.714286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322.9642851359308</v>
      </c>
      <c r="AL25">
        <v>330.1584363636364</v>
      </c>
      <c r="AM25">
        <v>-3.292195670995656</v>
      </c>
      <c r="AN25">
        <v>65.34</v>
      </c>
      <c r="AO25">
        <f>(AQ25 - AP25 + DZ25*1E3/(8.314*(EB25+273.15)) * AS25/DY25 * AR25) * DY25/(100*DM25) * 1000/(1000 - AQ25)</f>
        <v>0</v>
      </c>
      <c r="AP25">
        <v>20.24113916800865</v>
      </c>
      <c r="AQ25">
        <v>23.63993757575757</v>
      </c>
      <c r="AR25">
        <v>-9.440522667573306E-06</v>
      </c>
      <c r="AS25">
        <v>112.87</v>
      </c>
      <c r="AT25">
        <v>3</v>
      </c>
      <c r="AU25">
        <v>1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3.21</v>
      </c>
      <c r="DN25">
        <v>0.5</v>
      </c>
      <c r="DO25" t="s">
        <v>440</v>
      </c>
      <c r="DP25">
        <v>2</v>
      </c>
      <c r="DQ25" t="b">
        <v>1</v>
      </c>
      <c r="DR25">
        <v>1758468907.714286</v>
      </c>
      <c r="DS25">
        <v>345.6548928571428</v>
      </c>
      <c r="DT25">
        <v>332.2871071428572</v>
      </c>
      <c r="DU25">
        <v>23.6437</v>
      </c>
      <c r="DV25">
        <v>20.23935714285714</v>
      </c>
      <c r="DW25">
        <v>345.85675</v>
      </c>
      <c r="DX25">
        <v>23.51015714285714</v>
      </c>
      <c r="DY25">
        <v>500.0100357142858</v>
      </c>
      <c r="DZ25">
        <v>90.31798571428571</v>
      </c>
      <c r="EA25">
        <v>0.05366269285714286</v>
      </c>
      <c r="EB25">
        <v>30.09480357142857</v>
      </c>
      <c r="EC25">
        <v>30.019825</v>
      </c>
      <c r="ED25">
        <v>999.9000000000002</v>
      </c>
      <c r="EE25">
        <v>0</v>
      </c>
      <c r="EF25">
        <v>0</v>
      </c>
      <c r="EG25">
        <v>9994.935714285717</v>
      </c>
      <c r="EH25">
        <v>0</v>
      </c>
      <c r="EI25">
        <v>11.12542857142857</v>
      </c>
      <c r="EJ25">
        <v>13.36782857142857</v>
      </c>
      <c r="EK25">
        <v>354.0254642857142</v>
      </c>
      <c r="EL25">
        <v>339.1512857142857</v>
      </c>
      <c r="EM25">
        <v>3.404341428571428</v>
      </c>
      <c r="EN25">
        <v>332.2871071428572</v>
      </c>
      <c r="EO25">
        <v>20.23935714285714</v>
      </c>
      <c r="EP25">
        <v>2.1354525</v>
      </c>
      <c r="EQ25">
        <v>1.827979642857143</v>
      </c>
      <c r="ER25">
        <v>18.48611785714286</v>
      </c>
      <c r="ES25">
        <v>16.02810357142858</v>
      </c>
      <c r="ET25">
        <v>1999.994285714286</v>
      </c>
      <c r="EU25">
        <v>0.9800005714285716</v>
      </c>
      <c r="EV25">
        <v>0.01999928571428572</v>
      </c>
      <c r="EW25">
        <v>0</v>
      </c>
      <c r="EX25">
        <v>526.9368928571429</v>
      </c>
      <c r="EY25">
        <v>5.00097</v>
      </c>
      <c r="EZ25">
        <v>10630.46428571429</v>
      </c>
      <c r="FA25">
        <v>16707.53571428571</v>
      </c>
      <c r="FB25">
        <v>40.625</v>
      </c>
      <c r="FC25">
        <v>41</v>
      </c>
      <c r="FD25">
        <v>40.56199999999999</v>
      </c>
      <c r="FE25">
        <v>40.625</v>
      </c>
      <c r="FF25">
        <v>41.24775</v>
      </c>
      <c r="FG25">
        <v>1955.0925</v>
      </c>
      <c r="FH25">
        <v>39.90250000000001</v>
      </c>
      <c r="FI25">
        <v>0</v>
      </c>
      <c r="FJ25">
        <v>1758468915.2</v>
      </c>
      <c r="FK25">
        <v>0</v>
      </c>
      <c r="FL25">
        <v>526.93844</v>
      </c>
      <c r="FM25">
        <v>-4.765923066475258</v>
      </c>
      <c r="FN25">
        <v>-79.01538459458629</v>
      </c>
      <c r="FO25">
        <v>10629.788</v>
      </c>
      <c r="FP25">
        <v>15</v>
      </c>
      <c r="FQ25">
        <v>0</v>
      </c>
      <c r="FR25" t="s">
        <v>441</v>
      </c>
      <c r="FS25">
        <v>1747247426.5</v>
      </c>
      <c r="FT25">
        <v>1747247420.5</v>
      </c>
      <c r="FU25">
        <v>0</v>
      </c>
      <c r="FV25">
        <v>1.027</v>
      </c>
      <c r="FW25">
        <v>0.031</v>
      </c>
      <c r="FX25">
        <v>0.02</v>
      </c>
      <c r="FY25">
        <v>0.05</v>
      </c>
      <c r="FZ25">
        <v>420</v>
      </c>
      <c r="GA25">
        <v>16</v>
      </c>
      <c r="GB25">
        <v>0.01</v>
      </c>
      <c r="GC25">
        <v>0.1</v>
      </c>
      <c r="GD25">
        <v>12.70982536585366</v>
      </c>
      <c r="GE25">
        <v>12.80803317073173</v>
      </c>
      <c r="GF25">
        <v>1.302378006144253</v>
      </c>
      <c r="GG25">
        <v>0</v>
      </c>
      <c r="GH25">
        <v>527.1858823529411</v>
      </c>
      <c r="GI25">
        <v>-4.608678376557895</v>
      </c>
      <c r="GJ25">
        <v>0.4927460725784917</v>
      </c>
      <c r="GK25">
        <v>-1</v>
      </c>
      <c r="GL25">
        <v>3.406506341463415</v>
      </c>
      <c r="GM25">
        <v>-0.04341783972125232</v>
      </c>
      <c r="GN25">
        <v>0.004435677832600379</v>
      </c>
      <c r="GO25">
        <v>1</v>
      </c>
      <c r="GP25">
        <v>1</v>
      </c>
      <c r="GQ25">
        <v>2</v>
      </c>
      <c r="GR25" t="s">
        <v>442</v>
      </c>
      <c r="GS25">
        <v>3.13578</v>
      </c>
      <c r="GT25">
        <v>2.71373</v>
      </c>
      <c r="GU25">
        <v>0.0760314</v>
      </c>
      <c r="GV25">
        <v>0.0724993</v>
      </c>
      <c r="GW25">
        <v>0.105113</v>
      </c>
      <c r="GX25">
        <v>0.0931218</v>
      </c>
      <c r="GY25">
        <v>29420.8</v>
      </c>
      <c r="GZ25">
        <v>29562.4</v>
      </c>
      <c r="HA25">
        <v>29598.8</v>
      </c>
      <c r="HB25">
        <v>29454</v>
      </c>
      <c r="HC25">
        <v>35004.4</v>
      </c>
      <c r="HD25">
        <v>35377.5</v>
      </c>
      <c r="HE25">
        <v>41663.9</v>
      </c>
      <c r="HF25">
        <v>41840.7</v>
      </c>
      <c r="HG25">
        <v>1.92512</v>
      </c>
      <c r="HH25">
        <v>1.87812</v>
      </c>
      <c r="HI25">
        <v>0.0904761</v>
      </c>
      <c r="HJ25">
        <v>0</v>
      </c>
      <c r="HK25">
        <v>28.5335</v>
      </c>
      <c r="HL25">
        <v>999.9</v>
      </c>
      <c r="HM25">
        <v>52.6</v>
      </c>
      <c r="HN25">
        <v>30.2</v>
      </c>
      <c r="HO25">
        <v>25.0967</v>
      </c>
      <c r="HP25">
        <v>61.8364</v>
      </c>
      <c r="HQ25">
        <v>27.9768</v>
      </c>
      <c r="HR25">
        <v>1</v>
      </c>
      <c r="HS25">
        <v>0.0681047</v>
      </c>
      <c r="HT25">
        <v>-0.362832</v>
      </c>
      <c r="HU25">
        <v>20.3393</v>
      </c>
      <c r="HV25">
        <v>5.21819</v>
      </c>
      <c r="HW25">
        <v>12.0113</v>
      </c>
      <c r="HX25">
        <v>4.98885</v>
      </c>
      <c r="HY25">
        <v>3.28763</v>
      </c>
      <c r="HZ25">
        <v>9999</v>
      </c>
      <c r="IA25">
        <v>9999</v>
      </c>
      <c r="IB25">
        <v>9999</v>
      </c>
      <c r="IC25">
        <v>999.9</v>
      </c>
      <c r="ID25">
        <v>1.86794</v>
      </c>
      <c r="IE25">
        <v>1.86706</v>
      </c>
      <c r="IF25">
        <v>1.86639</v>
      </c>
      <c r="IG25">
        <v>1.86631</v>
      </c>
      <c r="IH25">
        <v>1.8682</v>
      </c>
      <c r="II25">
        <v>1.87057</v>
      </c>
      <c r="IJ25">
        <v>1.86924</v>
      </c>
      <c r="IK25">
        <v>1.87073</v>
      </c>
      <c r="IL25">
        <v>0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-0.191</v>
      </c>
      <c r="IZ25">
        <v>0.1335</v>
      </c>
      <c r="JA25">
        <v>-0.08705980112953694</v>
      </c>
      <c r="JB25">
        <v>-0.0002224285535733669</v>
      </c>
      <c r="JC25">
        <v>-3.124052291438484E-07</v>
      </c>
      <c r="JD25">
        <v>-1.20421793702977E-11</v>
      </c>
      <c r="JE25">
        <v>-0.06546867123436634</v>
      </c>
      <c r="JF25">
        <v>-0.004605065362839568</v>
      </c>
      <c r="JG25">
        <v>0.0008613744513886047</v>
      </c>
      <c r="JH25">
        <v>-1.299212498533341E-05</v>
      </c>
      <c r="JI25">
        <v>3</v>
      </c>
      <c r="JJ25">
        <v>2327</v>
      </c>
      <c r="JK25">
        <v>1</v>
      </c>
      <c r="JL25">
        <v>27</v>
      </c>
      <c r="JM25">
        <v>187024.8</v>
      </c>
      <c r="JN25">
        <v>187024.9</v>
      </c>
      <c r="JO25">
        <v>0.780029</v>
      </c>
      <c r="JP25">
        <v>2.27295</v>
      </c>
      <c r="JQ25">
        <v>1.39648</v>
      </c>
      <c r="JR25">
        <v>2.33887</v>
      </c>
      <c r="JS25">
        <v>1.49536</v>
      </c>
      <c r="JT25">
        <v>2.68677</v>
      </c>
      <c r="JU25">
        <v>37.0986</v>
      </c>
      <c r="JV25">
        <v>23.7548</v>
      </c>
      <c r="JW25">
        <v>18</v>
      </c>
      <c r="JX25">
        <v>488.751</v>
      </c>
      <c r="JY25">
        <v>449.217</v>
      </c>
      <c r="JZ25">
        <v>28.5162</v>
      </c>
      <c r="KA25">
        <v>28.4632</v>
      </c>
      <c r="KB25">
        <v>30.0001</v>
      </c>
      <c r="KC25">
        <v>28.3155</v>
      </c>
      <c r="KD25">
        <v>28.2484</v>
      </c>
      <c r="KE25">
        <v>15.5927</v>
      </c>
      <c r="KF25">
        <v>25.5164</v>
      </c>
      <c r="KG25">
        <v>59.5161</v>
      </c>
      <c r="KH25">
        <v>28.5038</v>
      </c>
      <c r="KI25">
        <v>285.939</v>
      </c>
      <c r="KJ25">
        <v>20.2899</v>
      </c>
      <c r="KK25">
        <v>101.178</v>
      </c>
      <c r="KL25">
        <v>100.618</v>
      </c>
    </row>
    <row r="26" spans="1:298">
      <c r="A26">
        <v>10</v>
      </c>
      <c r="B26">
        <v>1758468920.5</v>
      </c>
      <c r="C26">
        <v>45</v>
      </c>
      <c r="D26" t="s">
        <v>463</v>
      </c>
      <c r="E26" t="s">
        <v>464</v>
      </c>
      <c r="F26">
        <v>5</v>
      </c>
      <c r="G26" t="s">
        <v>436</v>
      </c>
      <c r="H26" t="s">
        <v>437</v>
      </c>
      <c r="I26" t="s">
        <v>438</v>
      </c>
      <c r="J26">
        <v>1758468913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306.0718461991343</v>
      </c>
      <c r="AL26">
        <v>313.667509090909</v>
      </c>
      <c r="AM26">
        <v>-3.303110822510833</v>
      </c>
      <c r="AN26">
        <v>65.34</v>
      </c>
      <c r="AO26">
        <f>(AQ26 - AP26 + DZ26*1E3/(8.314*(EB26+273.15)) * AS26/DY26 * AR26) * DY26/(100*DM26) * 1000/(1000 - AQ26)</f>
        <v>0</v>
      </c>
      <c r="AP26">
        <v>20.24370996580086</v>
      </c>
      <c r="AQ26">
        <v>23.64022363636363</v>
      </c>
      <c r="AR26">
        <v>-4.470418470431013E-06</v>
      </c>
      <c r="AS26">
        <v>112.87</v>
      </c>
      <c r="AT26">
        <v>3</v>
      </c>
      <c r="AU26">
        <v>1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3.21</v>
      </c>
      <c r="DN26">
        <v>0.5</v>
      </c>
      <c r="DO26" t="s">
        <v>440</v>
      </c>
      <c r="DP26">
        <v>2</v>
      </c>
      <c r="DQ26" t="b">
        <v>1</v>
      </c>
      <c r="DR26">
        <v>1758468913</v>
      </c>
      <c r="DS26">
        <v>328.7813333333333</v>
      </c>
      <c r="DT26">
        <v>314.6951111111111</v>
      </c>
      <c r="DU26">
        <v>23.64258148148149</v>
      </c>
      <c r="DV26">
        <v>20.24142222222222</v>
      </c>
      <c r="DW26">
        <v>328.9757777777778</v>
      </c>
      <c r="DX26">
        <v>23.50905185185185</v>
      </c>
      <c r="DY26">
        <v>499.9894814814815</v>
      </c>
      <c r="DZ26">
        <v>90.31818148148147</v>
      </c>
      <c r="EA26">
        <v>0.05359574814814815</v>
      </c>
      <c r="EB26">
        <v>30.08907777777777</v>
      </c>
      <c r="EC26">
        <v>30.01323703703704</v>
      </c>
      <c r="ED26">
        <v>999.9000000000001</v>
      </c>
      <c r="EE26">
        <v>0</v>
      </c>
      <c r="EF26">
        <v>0</v>
      </c>
      <c r="EG26">
        <v>9998.037037037036</v>
      </c>
      <c r="EH26">
        <v>0</v>
      </c>
      <c r="EI26">
        <v>11.12227407407407</v>
      </c>
      <c r="EJ26">
        <v>14.08628888888889</v>
      </c>
      <c r="EK26">
        <v>336.7428888888888</v>
      </c>
      <c r="EL26">
        <v>321.1964444444444</v>
      </c>
      <c r="EM26">
        <v>3.401167407407407</v>
      </c>
      <c r="EN26">
        <v>314.6951111111111</v>
      </c>
      <c r="EO26">
        <v>20.24142222222222</v>
      </c>
      <c r="EP26">
        <v>2.135355555555555</v>
      </c>
      <c r="EQ26">
        <v>1.828168888888889</v>
      </c>
      <c r="ER26">
        <v>18.48539629629629</v>
      </c>
      <c r="ES26">
        <v>16.02973333333333</v>
      </c>
      <c r="ET26">
        <v>2000.021851851852</v>
      </c>
      <c r="EU26">
        <v>0.9799994074074073</v>
      </c>
      <c r="EV26">
        <v>0.02000036666666667</v>
      </c>
      <c r="EW26">
        <v>0</v>
      </c>
      <c r="EX26">
        <v>526.5559999999999</v>
      </c>
      <c r="EY26">
        <v>5.00097</v>
      </c>
      <c r="EZ26">
        <v>10624.10740740741</v>
      </c>
      <c r="FA26">
        <v>16707.75925925926</v>
      </c>
      <c r="FB26">
        <v>40.625</v>
      </c>
      <c r="FC26">
        <v>41</v>
      </c>
      <c r="FD26">
        <v>40.56199999999999</v>
      </c>
      <c r="FE26">
        <v>40.625</v>
      </c>
      <c r="FF26">
        <v>41.24533333333333</v>
      </c>
      <c r="FG26">
        <v>1955.116666666667</v>
      </c>
      <c r="FH26">
        <v>39.90481481481482</v>
      </c>
      <c r="FI26">
        <v>0</v>
      </c>
      <c r="FJ26">
        <v>1758468920.6</v>
      </c>
      <c r="FK26">
        <v>0</v>
      </c>
      <c r="FL26">
        <v>526.5902692307692</v>
      </c>
      <c r="FM26">
        <v>-4.404273501143184</v>
      </c>
      <c r="FN26">
        <v>-62.69743592956056</v>
      </c>
      <c r="FO26">
        <v>10623.79615384616</v>
      </c>
      <c r="FP26">
        <v>15</v>
      </c>
      <c r="FQ26">
        <v>0</v>
      </c>
      <c r="FR26" t="s">
        <v>441</v>
      </c>
      <c r="FS26">
        <v>1747247426.5</v>
      </c>
      <c r="FT26">
        <v>1747247420.5</v>
      </c>
      <c r="FU26">
        <v>0</v>
      </c>
      <c r="FV26">
        <v>1.027</v>
      </c>
      <c r="FW26">
        <v>0.031</v>
      </c>
      <c r="FX26">
        <v>0.02</v>
      </c>
      <c r="FY26">
        <v>0.05</v>
      </c>
      <c r="FZ26">
        <v>420</v>
      </c>
      <c r="GA26">
        <v>16</v>
      </c>
      <c r="GB26">
        <v>0.01</v>
      </c>
      <c r="GC26">
        <v>0.1</v>
      </c>
      <c r="GD26">
        <v>13.48235121951219</v>
      </c>
      <c r="GE26">
        <v>9.049208362369349</v>
      </c>
      <c r="GF26">
        <v>0.9132352498249851</v>
      </c>
      <c r="GG26">
        <v>0</v>
      </c>
      <c r="GH26">
        <v>526.8706470588236</v>
      </c>
      <c r="GI26">
        <v>-4.248647815799037</v>
      </c>
      <c r="GJ26">
        <v>0.4663488269243372</v>
      </c>
      <c r="GK26">
        <v>-1</v>
      </c>
      <c r="GL26">
        <v>3.403522195121951</v>
      </c>
      <c r="GM26">
        <v>-0.03884634146340777</v>
      </c>
      <c r="GN26">
        <v>0.003943665196418095</v>
      </c>
      <c r="GO26">
        <v>1</v>
      </c>
      <c r="GP26">
        <v>1</v>
      </c>
      <c r="GQ26">
        <v>2</v>
      </c>
      <c r="GR26" t="s">
        <v>442</v>
      </c>
      <c r="GS26">
        <v>3.13566</v>
      </c>
      <c r="GT26">
        <v>2.71401</v>
      </c>
      <c r="GU26">
        <v>0.07291069999999999</v>
      </c>
      <c r="GV26">
        <v>0.06929689999999999</v>
      </c>
      <c r="GW26">
        <v>0.105108</v>
      </c>
      <c r="GX26">
        <v>0.0931292</v>
      </c>
      <c r="GY26">
        <v>29520.1</v>
      </c>
      <c r="GZ26">
        <v>29664.7</v>
      </c>
      <c r="HA26">
        <v>29598.7</v>
      </c>
      <c r="HB26">
        <v>29454.1</v>
      </c>
      <c r="HC26">
        <v>35004.2</v>
      </c>
      <c r="HD26">
        <v>35377.5</v>
      </c>
      <c r="HE26">
        <v>41663.4</v>
      </c>
      <c r="HF26">
        <v>41841.1</v>
      </c>
      <c r="HG26">
        <v>1.92493</v>
      </c>
      <c r="HH26">
        <v>1.87803</v>
      </c>
      <c r="HI26">
        <v>0.0902675</v>
      </c>
      <c r="HJ26">
        <v>0</v>
      </c>
      <c r="HK26">
        <v>28.5358</v>
      </c>
      <c r="HL26">
        <v>999.9</v>
      </c>
      <c r="HM26">
        <v>52.6</v>
      </c>
      <c r="HN26">
        <v>30.2</v>
      </c>
      <c r="HO26">
        <v>25.0992</v>
      </c>
      <c r="HP26">
        <v>61.9664</v>
      </c>
      <c r="HQ26">
        <v>28.0769</v>
      </c>
      <c r="HR26">
        <v>1</v>
      </c>
      <c r="HS26">
        <v>0.0683841</v>
      </c>
      <c r="HT26">
        <v>-0.391392</v>
      </c>
      <c r="HU26">
        <v>20.3393</v>
      </c>
      <c r="HV26">
        <v>5.21789</v>
      </c>
      <c r="HW26">
        <v>12.0117</v>
      </c>
      <c r="HX26">
        <v>4.9891</v>
      </c>
      <c r="HY26">
        <v>3.28783</v>
      </c>
      <c r="HZ26">
        <v>9999</v>
      </c>
      <c r="IA26">
        <v>9999</v>
      </c>
      <c r="IB26">
        <v>9999</v>
      </c>
      <c r="IC26">
        <v>999.9</v>
      </c>
      <c r="ID26">
        <v>1.86796</v>
      </c>
      <c r="IE26">
        <v>1.86707</v>
      </c>
      <c r="IF26">
        <v>1.86638</v>
      </c>
      <c r="IG26">
        <v>1.8663</v>
      </c>
      <c r="IH26">
        <v>1.8682</v>
      </c>
      <c r="II26">
        <v>1.87058</v>
      </c>
      <c r="IJ26">
        <v>1.86927</v>
      </c>
      <c r="IK26">
        <v>1.87072</v>
      </c>
      <c r="IL26">
        <v>0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-0.185</v>
      </c>
      <c r="IZ26">
        <v>0.1335</v>
      </c>
      <c r="JA26">
        <v>-0.08705980112953694</v>
      </c>
      <c r="JB26">
        <v>-0.0002224285535733669</v>
      </c>
      <c r="JC26">
        <v>-3.124052291438484E-07</v>
      </c>
      <c r="JD26">
        <v>-1.20421793702977E-11</v>
      </c>
      <c r="JE26">
        <v>-0.06546867123436634</v>
      </c>
      <c r="JF26">
        <v>-0.004605065362839568</v>
      </c>
      <c r="JG26">
        <v>0.0008613744513886047</v>
      </c>
      <c r="JH26">
        <v>-1.299212498533341E-05</v>
      </c>
      <c r="JI26">
        <v>3</v>
      </c>
      <c r="JJ26">
        <v>2327</v>
      </c>
      <c r="JK26">
        <v>1</v>
      </c>
      <c r="JL26">
        <v>27</v>
      </c>
      <c r="JM26">
        <v>187024.9</v>
      </c>
      <c r="JN26">
        <v>187025</v>
      </c>
      <c r="JO26">
        <v>0.744629</v>
      </c>
      <c r="JP26">
        <v>2.27661</v>
      </c>
      <c r="JQ26">
        <v>1.39648</v>
      </c>
      <c r="JR26">
        <v>2.34253</v>
      </c>
      <c r="JS26">
        <v>1.49536</v>
      </c>
      <c r="JT26">
        <v>2.69775</v>
      </c>
      <c r="JU26">
        <v>37.0986</v>
      </c>
      <c r="JV26">
        <v>23.746</v>
      </c>
      <c r="JW26">
        <v>18</v>
      </c>
      <c r="JX26">
        <v>488.638</v>
      </c>
      <c r="JY26">
        <v>449.155</v>
      </c>
      <c r="JZ26">
        <v>28.4973</v>
      </c>
      <c r="KA26">
        <v>28.465</v>
      </c>
      <c r="KB26">
        <v>30</v>
      </c>
      <c r="KC26">
        <v>28.3172</v>
      </c>
      <c r="KD26">
        <v>28.2484</v>
      </c>
      <c r="KE26">
        <v>14.8598</v>
      </c>
      <c r="KF26">
        <v>25.5164</v>
      </c>
      <c r="KG26">
        <v>59.5161</v>
      </c>
      <c r="KH26">
        <v>28.4986</v>
      </c>
      <c r="KI26">
        <v>265.906</v>
      </c>
      <c r="KJ26">
        <v>20.2964</v>
      </c>
      <c r="KK26">
        <v>101.177</v>
      </c>
      <c r="KL26">
        <v>100.619</v>
      </c>
    </row>
    <row r="27" spans="1:298">
      <c r="A27">
        <v>11</v>
      </c>
      <c r="B27">
        <v>1758468925.5</v>
      </c>
      <c r="C27">
        <v>50</v>
      </c>
      <c r="D27" t="s">
        <v>465</v>
      </c>
      <c r="E27" t="s">
        <v>466</v>
      </c>
      <c r="F27">
        <v>5</v>
      </c>
      <c r="G27" t="s">
        <v>436</v>
      </c>
      <c r="H27" t="s">
        <v>437</v>
      </c>
      <c r="I27" t="s">
        <v>438</v>
      </c>
      <c r="J27">
        <v>1758468917.714286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289.2347573991342</v>
      </c>
      <c r="AL27">
        <v>297.2708484848485</v>
      </c>
      <c r="AM27">
        <v>-3.280052640692651</v>
      </c>
      <c r="AN27">
        <v>65.34</v>
      </c>
      <c r="AO27">
        <f>(AQ27 - AP27 + DZ27*1E3/(8.314*(EB27+273.15)) * AS27/DY27 * AR27) * DY27/(100*DM27) * 1000/(1000 - AQ27)</f>
        <v>0</v>
      </c>
      <c r="AP27">
        <v>20.24746236329005</v>
      </c>
      <c r="AQ27">
        <v>23.63920848484848</v>
      </c>
      <c r="AR27">
        <v>5.069689462743633E-06</v>
      </c>
      <c r="AS27">
        <v>112.87</v>
      </c>
      <c r="AT27">
        <v>3</v>
      </c>
      <c r="AU27">
        <v>1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3.21</v>
      </c>
      <c r="DN27">
        <v>0.5</v>
      </c>
      <c r="DO27" t="s">
        <v>440</v>
      </c>
      <c r="DP27">
        <v>2</v>
      </c>
      <c r="DQ27" t="b">
        <v>1</v>
      </c>
      <c r="DR27">
        <v>1758468917.714286</v>
      </c>
      <c r="DS27">
        <v>313.6345</v>
      </c>
      <c r="DT27">
        <v>299.0639642857143</v>
      </c>
      <c r="DU27">
        <v>23.64041071428571</v>
      </c>
      <c r="DV27">
        <v>20.24348571428571</v>
      </c>
      <c r="DW27">
        <v>313.8225714285714</v>
      </c>
      <c r="DX27">
        <v>23.50691071428571</v>
      </c>
      <c r="DY27">
        <v>500.0033571428572</v>
      </c>
      <c r="DZ27">
        <v>90.31833214285714</v>
      </c>
      <c r="EA27">
        <v>0.05359916785714285</v>
      </c>
      <c r="EB27">
        <v>30.08453571428571</v>
      </c>
      <c r="EC27">
        <v>30.01062142857143</v>
      </c>
      <c r="ED27">
        <v>999.9000000000002</v>
      </c>
      <c r="EE27">
        <v>0</v>
      </c>
      <c r="EF27">
        <v>0</v>
      </c>
      <c r="EG27">
        <v>9998.755357142858</v>
      </c>
      <c r="EH27">
        <v>0</v>
      </c>
      <c r="EI27">
        <v>11.11258214285714</v>
      </c>
      <c r="EJ27">
        <v>14.5706</v>
      </c>
      <c r="EK27">
        <v>321.2285714285714</v>
      </c>
      <c r="EL27">
        <v>305.2430714285715</v>
      </c>
      <c r="EM27">
        <v>3.396937142857143</v>
      </c>
      <c r="EN27">
        <v>299.0639642857143</v>
      </c>
      <c r="EO27">
        <v>20.24348571428571</v>
      </c>
      <c r="EP27">
        <v>2.135163214285714</v>
      </c>
      <c r="EQ27">
        <v>1.8283575</v>
      </c>
      <c r="ER27">
        <v>18.48395714285714</v>
      </c>
      <c r="ES27">
        <v>16.03135</v>
      </c>
      <c r="ET27">
        <v>2000.021071428572</v>
      </c>
      <c r="EU27">
        <v>0.979999142857143</v>
      </c>
      <c r="EV27">
        <v>0.02000058928571429</v>
      </c>
      <c r="EW27">
        <v>0</v>
      </c>
      <c r="EX27">
        <v>526.3379285714286</v>
      </c>
      <c r="EY27">
        <v>5.00097</v>
      </c>
      <c r="EZ27">
        <v>10619.79642857143</v>
      </c>
      <c r="FA27">
        <v>16707.75</v>
      </c>
      <c r="FB27">
        <v>40.625</v>
      </c>
      <c r="FC27">
        <v>41</v>
      </c>
      <c r="FD27">
        <v>40.56199999999999</v>
      </c>
      <c r="FE27">
        <v>40.625</v>
      </c>
      <c r="FF27">
        <v>41.2455</v>
      </c>
      <c r="FG27">
        <v>1955.115357142857</v>
      </c>
      <c r="FH27">
        <v>39.90464285714286</v>
      </c>
      <c r="FI27">
        <v>0</v>
      </c>
      <c r="FJ27">
        <v>1758468925.4</v>
      </c>
      <c r="FK27">
        <v>0</v>
      </c>
      <c r="FL27">
        <v>526.3704615384615</v>
      </c>
      <c r="FM27">
        <v>-1.445333336436721</v>
      </c>
      <c r="FN27">
        <v>-42.54017091386005</v>
      </c>
      <c r="FO27">
        <v>10619.58076923077</v>
      </c>
      <c r="FP27">
        <v>15</v>
      </c>
      <c r="FQ27">
        <v>0</v>
      </c>
      <c r="FR27" t="s">
        <v>441</v>
      </c>
      <c r="FS27">
        <v>1747247426.5</v>
      </c>
      <c r="FT27">
        <v>1747247420.5</v>
      </c>
      <c r="FU27">
        <v>0</v>
      </c>
      <c r="FV27">
        <v>1.027</v>
      </c>
      <c r="FW27">
        <v>0.031</v>
      </c>
      <c r="FX27">
        <v>0.02</v>
      </c>
      <c r="FY27">
        <v>0.05</v>
      </c>
      <c r="FZ27">
        <v>420</v>
      </c>
      <c r="GA27">
        <v>16</v>
      </c>
      <c r="GB27">
        <v>0.01</v>
      </c>
      <c r="GC27">
        <v>0.1</v>
      </c>
      <c r="GD27">
        <v>14.27295365853659</v>
      </c>
      <c r="GE27">
        <v>6.233032055749115</v>
      </c>
      <c r="GF27">
        <v>0.619746951545572</v>
      </c>
      <c r="GG27">
        <v>0</v>
      </c>
      <c r="GH27">
        <v>526.5545588235295</v>
      </c>
      <c r="GI27">
        <v>-3.191581362237894</v>
      </c>
      <c r="GJ27">
        <v>0.4241107784790926</v>
      </c>
      <c r="GK27">
        <v>-1</v>
      </c>
      <c r="GL27">
        <v>3.399139268292682</v>
      </c>
      <c r="GM27">
        <v>-0.05073888501741016</v>
      </c>
      <c r="GN27">
        <v>0.005107641043141119</v>
      </c>
      <c r="GO27">
        <v>1</v>
      </c>
      <c r="GP27">
        <v>1</v>
      </c>
      <c r="GQ27">
        <v>2</v>
      </c>
      <c r="GR27" t="s">
        <v>442</v>
      </c>
      <c r="GS27">
        <v>3.13567</v>
      </c>
      <c r="GT27">
        <v>2.71388</v>
      </c>
      <c r="GU27">
        <v>0.0697366</v>
      </c>
      <c r="GV27">
        <v>0.0659522</v>
      </c>
      <c r="GW27">
        <v>0.10511</v>
      </c>
      <c r="GX27">
        <v>0.09313879999999999</v>
      </c>
      <c r="GY27">
        <v>29621.4</v>
      </c>
      <c r="GZ27">
        <v>29771.4</v>
      </c>
      <c r="HA27">
        <v>29599</v>
      </c>
      <c r="HB27">
        <v>29454.2</v>
      </c>
      <c r="HC27">
        <v>35004.3</v>
      </c>
      <c r="HD27">
        <v>35377.2</v>
      </c>
      <c r="HE27">
        <v>41663.7</v>
      </c>
      <c r="HF27">
        <v>41841.2</v>
      </c>
      <c r="HG27">
        <v>1.9249</v>
      </c>
      <c r="HH27">
        <v>1.87815</v>
      </c>
      <c r="HI27">
        <v>0.0910759</v>
      </c>
      <c r="HJ27">
        <v>0</v>
      </c>
      <c r="HK27">
        <v>28.536</v>
      </c>
      <c r="HL27">
        <v>999.9</v>
      </c>
      <c r="HM27">
        <v>52.6</v>
      </c>
      <c r="HN27">
        <v>30.2</v>
      </c>
      <c r="HO27">
        <v>25.0979</v>
      </c>
      <c r="HP27">
        <v>62.1564</v>
      </c>
      <c r="HQ27">
        <v>28.105</v>
      </c>
      <c r="HR27">
        <v>1</v>
      </c>
      <c r="HS27">
        <v>0.06829780000000001</v>
      </c>
      <c r="HT27">
        <v>-0.410575</v>
      </c>
      <c r="HU27">
        <v>20.339</v>
      </c>
      <c r="HV27">
        <v>5.21894</v>
      </c>
      <c r="HW27">
        <v>12.0105</v>
      </c>
      <c r="HX27">
        <v>4.98865</v>
      </c>
      <c r="HY27">
        <v>3.2878</v>
      </c>
      <c r="HZ27">
        <v>9999</v>
      </c>
      <c r="IA27">
        <v>9999</v>
      </c>
      <c r="IB27">
        <v>9999</v>
      </c>
      <c r="IC27">
        <v>999.9</v>
      </c>
      <c r="ID27">
        <v>1.86796</v>
      </c>
      <c r="IE27">
        <v>1.86707</v>
      </c>
      <c r="IF27">
        <v>1.8664</v>
      </c>
      <c r="IG27">
        <v>1.8663</v>
      </c>
      <c r="IH27">
        <v>1.8682</v>
      </c>
      <c r="II27">
        <v>1.87058</v>
      </c>
      <c r="IJ27">
        <v>1.86927</v>
      </c>
      <c r="IK27">
        <v>1.87073</v>
      </c>
      <c r="IL27">
        <v>0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-0.177</v>
      </c>
      <c r="IZ27">
        <v>0.1335</v>
      </c>
      <c r="JA27">
        <v>-0.08705980112953694</v>
      </c>
      <c r="JB27">
        <v>-0.0002224285535733669</v>
      </c>
      <c r="JC27">
        <v>-3.124052291438484E-07</v>
      </c>
      <c r="JD27">
        <v>-1.20421793702977E-11</v>
      </c>
      <c r="JE27">
        <v>-0.06546867123436634</v>
      </c>
      <c r="JF27">
        <v>-0.004605065362839568</v>
      </c>
      <c r="JG27">
        <v>0.0008613744513886047</v>
      </c>
      <c r="JH27">
        <v>-1.299212498533341E-05</v>
      </c>
      <c r="JI27">
        <v>3</v>
      </c>
      <c r="JJ27">
        <v>2327</v>
      </c>
      <c r="JK27">
        <v>1</v>
      </c>
      <c r="JL27">
        <v>27</v>
      </c>
      <c r="JM27">
        <v>187025</v>
      </c>
      <c r="JN27">
        <v>187025.1</v>
      </c>
      <c r="JO27">
        <v>0.71167</v>
      </c>
      <c r="JP27">
        <v>2.28027</v>
      </c>
      <c r="JQ27">
        <v>1.39648</v>
      </c>
      <c r="JR27">
        <v>2.34131</v>
      </c>
      <c r="JS27">
        <v>1.49536</v>
      </c>
      <c r="JT27">
        <v>2.71606</v>
      </c>
      <c r="JU27">
        <v>37.1225</v>
      </c>
      <c r="JV27">
        <v>23.7548</v>
      </c>
      <c r="JW27">
        <v>18</v>
      </c>
      <c r="JX27">
        <v>488.628</v>
      </c>
      <c r="JY27">
        <v>449.233</v>
      </c>
      <c r="JZ27">
        <v>28.4912</v>
      </c>
      <c r="KA27">
        <v>28.4657</v>
      </c>
      <c r="KB27">
        <v>30</v>
      </c>
      <c r="KC27">
        <v>28.3179</v>
      </c>
      <c r="KD27">
        <v>28.2484</v>
      </c>
      <c r="KE27">
        <v>14.2037</v>
      </c>
      <c r="KF27">
        <v>25.5164</v>
      </c>
      <c r="KG27">
        <v>59.5161</v>
      </c>
      <c r="KH27">
        <v>28.4919</v>
      </c>
      <c r="KI27">
        <v>252.532</v>
      </c>
      <c r="KJ27">
        <v>20.2966</v>
      </c>
      <c r="KK27">
        <v>101.178</v>
      </c>
      <c r="KL27">
        <v>100.619</v>
      </c>
    </row>
    <row r="28" spans="1:298">
      <c r="A28">
        <v>12</v>
      </c>
      <c r="B28">
        <v>1758468930.5</v>
      </c>
      <c r="C28">
        <v>55</v>
      </c>
      <c r="D28" t="s">
        <v>467</v>
      </c>
      <c r="E28" t="s">
        <v>468</v>
      </c>
      <c r="F28">
        <v>5</v>
      </c>
      <c r="G28" t="s">
        <v>436</v>
      </c>
      <c r="H28" t="s">
        <v>437</v>
      </c>
      <c r="I28" t="s">
        <v>438</v>
      </c>
      <c r="J28">
        <v>1758468923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272.3254756571429</v>
      </c>
      <c r="AL28">
        <v>280.7766303030303</v>
      </c>
      <c r="AM28">
        <v>-3.293484329004337</v>
      </c>
      <c r="AN28">
        <v>65.34</v>
      </c>
      <c r="AO28">
        <f>(AQ28 - AP28 + DZ28*1E3/(8.314*(EB28+273.15)) * AS28/DY28 * AR28) * DY28/(100*DM28) * 1000/(1000 - AQ28)</f>
        <v>0</v>
      </c>
      <c r="AP28">
        <v>20.24911653303031</v>
      </c>
      <c r="AQ28">
        <v>23.63913878787878</v>
      </c>
      <c r="AR28">
        <v>-2.396322778438146E-06</v>
      </c>
      <c r="AS28">
        <v>112.87</v>
      </c>
      <c r="AT28">
        <v>3</v>
      </c>
      <c r="AU28">
        <v>1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3.21</v>
      </c>
      <c r="DN28">
        <v>0.5</v>
      </c>
      <c r="DO28" t="s">
        <v>440</v>
      </c>
      <c r="DP28">
        <v>2</v>
      </c>
      <c r="DQ28" t="b">
        <v>1</v>
      </c>
      <c r="DR28">
        <v>1758468923</v>
      </c>
      <c r="DS28">
        <v>296.6413703703704</v>
      </c>
      <c r="DT28">
        <v>281.5867037037037</v>
      </c>
      <c r="DU28">
        <v>23.63962222222222</v>
      </c>
      <c r="DV28">
        <v>20.2463074074074</v>
      </c>
      <c r="DW28">
        <v>296.8222592592593</v>
      </c>
      <c r="DX28">
        <v>23.50613333333334</v>
      </c>
      <c r="DY28">
        <v>499.9788148148148</v>
      </c>
      <c r="DZ28">
        <v>90.31905555555558</v>
      </c>
      <c r="EA28">
        <v>0.05365326296296296</v>
      </c>
      <c r="EB28">
        <v>30.08080740740741</v>
      </c>
      <c r="EC28">
        <v>30.01001851851852</v>
      </c>
      <c r="ED28">
        <v>999.9000000000001</v>
      </c>
      <c r="EE28">
        <v>0</v>
      </c>
      <c r="EF28">
        <v>0</v>
      </c>
      <c r="EG28">
        <v>9998.659259259259</v>
      </c>
      <c r="EH28">
        <v>0</v>
      </c>
      <c r="EI28">
        <v>11.10842592592593</v>
      </c>
      <c r="EJ28">
        <v>15.0545925925926</v>
      </c>
      <c r="EK28">
        <v>303.8236666666667</v>
      </c>
      <c r="EL28">
        <v>287.4055555555556</v>
      </c>
      <c r="EM28">
        <v>3.393332222222222</v>
      </c>
      <c r="EN28">
        <v>281.5867037037037</v>
      </c>
      <c r="EO28">
        <v>20.2463074074074</v>
      </c>
      <c r="EP28">
        <v>2.135108518518518</v>
      </c>
      <c r="EQ28">
        <v>1.828625925925926</v>
      </c>
      <c r="ER28">
        <v>18.48355925925926</v>
      </c>
      <c r="ES28">
        <v>16.03365185185185</v>
      </c>
      <c r="ET28">
        <v>2000.037407407407</v>
      </c>
      <c r="EU28">
        <v>0.9799990000000001</v>
      </c>
      <c r="EV28">
        <v>0.0200007</v>
      </c>
      <c r="EW28">
        <v>0</v>
      </c>
      <c r="EX28">
        <v>526.2062592592592</v>
      </c>
      <c r="EY28">
        <v>5.00097</v>
      </c>
      <c r="EZ28">
        <v>10617.02962962963</v>
      </c>
      <c r="FA28">
        <v>16707.89259259259</v>
      </c>
      <c r="FB28">
        <v>40.625</v>
      </c>
      <c r="FC28">
        <v>41</v>
      </c>
      <c r="FD28">
        <v>40.56199999999999</v>
      </c>
      <c r="FE28">
        <v>40.625</v>
      </c>
      <c r="FF28">
        <v>41.24533333333333</v>
      </c>
      <c r="FG28">
        <v>1955.130740740741</v>
      </c>
      <c r="FH28">
        <v>39.90481481481482</v>
      </c>
      <c r="FI28">
        <v>0</v>
      </c>
      <c r="FJ28">
        <v>1758468930.2</v>
      </c>
      <c r="FK28">
        <v>0</v>
      </c>
      <c r="FL28">
        <v>526.2466153846154</v>
      </c>
      <c r="FM28">
        <v>-0.5183589838004012</v>
      </c>
      <c r="FN28">
        <v>-18.85128206721131</v>
      </c>
      <c r="FO28">
        <v>10617.11538461538</v>
      </c>
      <c r="FP28">
        <v>15</v>
      </c>
      <c r="FQ28">
        <v>0</v>
      </c>
      <c r="FR28" t="s">
        <v>441</v>
      </c>
      <c r="FS28">
        <v>1747247426.5</v>
      </c>
      <c r="FT28">
        <v>1747247420.5</v>
      </c>
      <c r="FU28">
        <v>0</v>
      </c>
      <c r="FV28">
        <v>1.027</v>
      </c>
      <c r="FW28">
        <v>0.031</v>
      </c>
      <c r="FX28">
        <v>0.02</v>
      </c>
      <c r="FY28">
        <v>0.05</v>
      </c>
      <c r="FZ28">
        <v>420</v>
      </c>
      <c r="GA28">
        <v>16</v>
      </c>
      <c r="GB28">
        <v>0.01</v>
      </c>
      <c r="GC28">
        <v>0.1</v>
      </c>
      <c r="GD28">
        <v>14.77496097560975</v>
      </c>
      <c r="GE28">
        <v>5.592846689895476</v>
      </c>
      <c r="GF28">
        <v>0.5568572137683748</v>
      </c>
      <c r="GG28">
        <v>0</v>
      </c>
      <c r="GH28">
        <v>526.3185294117648</v>
      </c>
      <c r="GI28">
        <v>-1.284675327386032</v>
      </c>
      <c r="GJ28">
        <v>0.2818752576932743</v>
      </c>
      <c r="GK28">
        <v>-1</v>
      </c>
      <c r="GL28">
        <v>3.395589024390244</v>
      </c>
      <c r="GM28">
        <v>-0.04399358885017193</v>
      </c>
      <c r="GN28">
        <v>0.004527404255430238</v>
      </c>
      <c r="GO28">
        <v>1</v>
      </c>
      <c r="GP28">
        <v>1</v>
      </c>
      <c r="GQ28">
        <v>2</v>
      </c>
      <c r="GR28" t="s">
        <v>442</v>
      </c>
      <c r="GS28">
        <v>3.1357</v>
      </c>
      <c r="GT28">
        <v>2.71388</v>
      </c>
      <c r="GU28">
        <v>0.06648569999999999</v>
      </c>
      <c r="GV28">
        <v>0.0626047</v>
      </c>
      <c r="GW28">
        <v>0.10511</v>
      </c>
      <c r="GX28">
        <v>0.0931473</v>
      </c>
      <c r="GY28">
        <v>29724.4</v>
      </c>
      <c r="GZ28">
        <v>29878.1</v>
      </c>
      <c r="HA28">
        <v>29598.4</v>
      </c>
      <c r="HB28">
        <v>29454.3</v>
      </c>
      <c r="HC28">
        <v>35003.6</v>
      </c>
      <c r="HD28">
        <v>35376.9</v>
      </c>
      <c r="HE28">
        <v>41663</v>
      </c>
      <c r="HF28">
        <v>41841.3</v>
      </c>
      <c r="HG28">
        <v>1.9249</v>
      </c>
      <c r="HH28">
        <v>1.8777</v>
      </c>
      <c r="HI28">
        <v>0.0910014</v>
      </c>
      <c r="HJ28">
        <v>0</v>
      </c>
      <c r="HK28">
        <v>28.536</v>
      </c>
      <c r="HL28">
        <v>999.9</v>
      </c>
      <c r="HM28">
        <v>52.6</v>
      </c>
      <c r="HN28">
        <v>30.2</v>
      </c>
      <c r="HO28">
        <v>25.0987</v>
      </c>
      <c r="HP28">
        <v>62.0464</v>
      </c>
      <c r="HQ28">
        <v>28.2292</v>
      </c>
      <c r="HR28">
        <v>1</v>
      </c>
      <c r="HS28">
        <v>0.0685518</v>
      </c>
      <c r="HT28">
        <v>-0.385618</v>
      </c>
      <c r="HU28">
        <v>20.3391</v>
      </c>
      <c r="HV28">
        <v>5.21774</v>
      </c>
      <c r="HW28">
        <v>12.011</v>
      </c>
      <c r="HX28">
        <v>4.98905</v>
      </c>
      <c r="HY28">
        <v>3.2878</v>
      </c>
      <c r="HZ28">
        <v>9999</v>
      </c>
      <c r="IA28">
        <v>9999</v>
      </c>
      <c r="IB28">
        <v>9999</v>
      </c>
      <c r="IC28">
        <v>999.9</v>
      </c>
      <c r="ID28">
        <v>1.86796</v>
      </c>
      <c r="IE28">
        <v>1.86707</v>
      </c>
      <c r="IF28">
        <v>1.86638</v>
      </c>
      <c r="IG28">
        <v>1.86632</v>
      </c>
      <c r="IH28">
        <v>1.86821</v>
      </c>
      <c r="II28">
        <v>1.87058</v>
      </c>
      <c r="IJ28">
        <v>1.86924</v>
      </c>
      <c r="IK28">
        <v>1.87073</v>
      </c>
      <c r="IL28">
        <v>0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-0.171</v>
      </c>
      <c r="IZ28">
        <v>0.1335</v>
      </c>
      <c r="JA28">
        <v>-0.08705980112953694</v>
      </c>
      <c r="JB28">
        <v>-0.0002224285535733669</v>
      </c>
      <c r="JC28">
        <v>-3.124052291438484E-07</v>
      </c>
      <c r="JD28">
        <v>-1.20421793702977E-11</v>
      </c>
      <c r="JE28">
        <v>-0.06546867123436634</v>
      </c>
      <c r="JF28">
        <v>-0.004605065362839568</v>
      </c>
      <c r="JG28">
        <v>0.0008613744513886047</v>
      </c>
      <c r="JH28">
        <v>-1.299212498533341E-05</v>
      </c>
      <c r="JI28">
        <v>3</v>
      </c>
      <c r="JJ28">
        <v>2327</v>
      </c>
      <c r="JK28">
        <v>1</v>
      </c>
      <c r="JL28">
        <v>27</v>
      </c>
      <c r="JM28">
        <v>187025.1</v>
      </c>
      <c r="JN28">
        <v>187025.2</v>
      </c>
      <c r="JO28">
        <v>0.675049</v>
      </c>
      <c r="JP28">
        <v>2.29736</v>
      </c>
      <c r="JQ28">
        <v>1.39648</v>
      </c>
      <c r="JR28">
        <v>2.34375</v>
      </c>
      <c r="JS28">
        <v>1.49536</v>
      </c>
      <c r="JT28">
        <v>2.63794</v>
      </c>
      <c r="JU28">
        <v>37.1225</v>
      </c>
      <c r="JV28">
        <v>23.7373</v>
      </c>
      <c r="JW28">
        <v>18</v>
      </c>
      <c r="JX28">
        <v>488.628</v>
      </c>
      <c r="JY28">
        <v>448.97</v>
      </c>
      <c r="JZ28">
        <v>28.4848</v>
      </c>
      <c r="KA28">
        <v>28.4657</v>
      </c>
      <c r="KB28">
        <v>30.0002</v>
      </c>
      <c r="KC28">
        <v>28.3179</v>
      </c>
      <c r="KD28">
        <v>28.2506</v>
      </c>
      <c r="KE28">
        <v>13.4512</v>
      </c>
      <c r="KF28">
        <v>25.5164</v>
      </c>
      <c r="KG28">
        <v>59.5161</v>
      </c>
      <c r="KH28">
        <v>28.4747</v>
      </c>
      <c r="KI28">
        <v>232.383</v>
      </c>
      <c r="KJ28">
        <v>20.3058</v>
      </c>
      <c r="KK28">
        <v>101.176</v>
      </c>
      <c r="KL28">
        <v>100.619</v>
      </c>
    </row>
    <row r="29" spans="1:298">
      <c r="A29">
        <v>13</v>
      </c>
      <c r="B29">
        <v>1758468935.5</v>
      </c>
      <c r="C29">
        <v>60</v>
      </c>
      <c r="D29" t="s">
        <v>469</v>
      </c>
      <c r="E29" t="s">
        <v>470</v>
      </c>
      <c r="F29">
        <v>5</v>
      </c>
      <c r="G29" t="s">
        <v>436</v>
      </c>
      <c r="H29" t="s">
        <v>437</v>
      </c>
      <c r="I29" t="s">
        <v>438</v>
      </c>
      <c r="J29">
        <v>1758468927.714286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255.4727886337662</v>
      </c>
      <c r="AL29">
        <v>264.2872909090909</v>
      </c>
      <c r="AM29">
        <v>-3.313529177489189</v>
      </c>
      <c r="AN29">
        <v>65.34</v>
      </c>
      <c r="AO29">
        <f>(AQ29 - AP29 + DZ29*1E3/(8.314*(EB29+273.15)) * AS29/DY29 * AR29) * DY29/(100*DM29) * 1000/(1000 - AQ29)</f>
        <v>0</v>
      </c>
      <c r="AP29">
        <v>20.25040004528138</v>
      </c>
      <c r="AQ29">
        <v>23.63991757575757</v>
      </c>
      <c r="AR29">
        <v>8.518628912050283E-06</v>
      </c>
      <c r="AS29">
        <v>112.87</v>
      </c>
      <c r="AT29">
        <v>3</v>
      </c>
      <c r="AU29">
        <v>1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3.21</v>
      </c>
      <c r="DN29">
        <v>0.5</v>
      </c>
      <c r="DO29" t="s">
        <v>440</v>
      </c>
      <c r="DP29">
        <v>2</v>
      </c>
      <c r="DQ29" t="b">
        <v>1</v>
      </c>
      <c r="DR29">
        <v>1758468927.714286</v>
      </c>
      <c r="DS29">
        <v>281.5014642857143</v>
      </c>
      <c r="DT29">
        <v>265.9916071428571</v>
      </c>
      <c r="DU29">
        <v>23.63881071428571</v>
      </c>
      <c r="DV29">
        <v>20.24841785714286</v>
      </c>
      <c r="DW29">
        <v>281.6761785714285</v>
      </c>
      <c r="DX29">
        <v>23.50533571428571</v>
      </c>
      <c r="DY29">
        <v>500.0014285714284</v>
      </c>
      <c r="DZ29">
        <v>90.31922857142857</v>
      </c>
      <c r="EA29">
        <v>0.05377272857142858</v>
      </c>
      <c r="EB29">
        <v>30.07890357142857</v>
      </c>
      <c r="EC29">
        <v>30.012875</v>
      </c>
      <c r="ED29">
        <v>999.9000000000002</v>
      </c>
      <c r="EE29">
        <v>0</v>
      </c>
      <c r="EF29">
        <v>0</v>
      </c>
      <c r="EG29">
        <v>9996.786071428569</v>
      </c>
      <c r="EH29">
        <v>0</v>
      </c>
      <c r="EI29">
        <v>11.10488928571429</v>
      </c>
      <c r="EJ29">
        <v>15.5098</v>
      </c>
      <c r="EK29">
        <v>288.3169285714286</v>
      </c>
      <c r="EL29">
        <v>271.4888214285714</v>
      </c>
      <c r="EM29">
        <v>3.390394285714286</v>
      </c>
      <c r="EN29">
        <v>265.9916071428571</v>
      </c>
      <c r="EO29">
        <v>20.24841785714286</v>
      </c>
      <c r="EP29">
        <v>2.135039285714285</v>
      </c>
      <c r="EQ29">
        <v>1.828820714285714</v>
      </c>
      <c r="ER29">
        <v>18.48303928571429</v>
      </c>
      <c r="ES29">
        <v>16.035325</v>
      </c>
      <c r="ET29">
        <v>2000.030714285715</v>
      </c>
      <c r="EU29">
        <v>0.9799992142857141</v>
      </c>
      <c r="EV29">
        <v>0.02000048571428572</v>
      </c>
      <c r="EW29">
        <v>0</v>
      </c>
      <c r="EX29">
        <v>526.2376428571429</v>
      </c>
      <c r="EY29">
        <v>5.00097</v>
      </c>
      <c r="EZ29">
        <v>10616.55357142857</v>
      </c>
      <c r="FA29">
        <v>16707.83571428572</v>
      </c>
      <c r="FB29">
        <v>40.625</v>
      </c>
      <c r="FC29">
        <v>41</v>
      </c>
      <c r="FD29">
        <v>40.56199999999999</v>
      </c>
      <c r="FE29">
        <v>40.62942857142857</v>
      </c>
      <c r="FF29">
        <v>41.25</v>
      </c>
      <c r="FG29">
        <v>1955.124642857143</v>
      </c>
      <c r="FH29">
        <v>39.90428571428572</v>
      </c>
      <c r="FI29">
        <v>0</v>
      </c>
      <c r="FJ29">
        <v>1758468935.6</v>
      </c>
      <c r="FK29">
        <v>0</v>
      </c>
      <c r="FL29">
        <v>526.2632799999999</v>
      </c>
      <c r="FM29">
        <v>0.6856153743813918</v>
      </c>
      <c r="FN29">
        <v>10.8076923070812</v>
      </c>
      <c r="FO29">
        <v>10616.56</v>
      </c>
      <c r="FP29">
        <v>15</v>
      </c>
      <c r="FQ29">
        <v>0</v>
      </c>
      <c r="FR29" t="s">
        <v>441</v>
      </c>
      <c r="FS29">
        <v>1747247426.5</v>
      </c>
      <c r="FT29">
        <v>1747247420.5</v>
      </c>
      <c r="FU29">
        <v>0</v>
      </c>
      <c r="FV29">
        <v>1.027</v>
      </c>
      <c r="FW29">
        <v>0.031</v>
      </c>
      <c r="FX29">
        <v>0.02</v>
      </c>
      <c r="FY29">
        <v>0.05</v>
      </c>
      <c r="FZ29">
        <v>420</v>
      </c>
      <c r="GA29">
        <v>16</v>
      </c>
      <c r="GB29">
        <v>0.01</v>
      </c>
      <c r="GC29">
        <v>0.1</v>
      </c>
      <c r="GD29">
        <v>15.16108048780488</v>
      </c>
      <c r="GE29">
        <v>5.578032752613243</v>
      </c>
      <c r="GF29">
        <v>0.5555748924156751</v>
      </c>
      <c r="GG29">
        <v>0</v>
      </c>
      <c r="GH29">
        <v>526.2556470588235</v>
      </c>
      <c r="GI29">
        <v>-0.3288617302995722</v>
      </c>
      <c r="GJ29">
        <v>0.2434631126007133</v>
      </c>
      <c r="GK29">
        <v>-1</v>
      </c>
      <c r="GL29">
        <v>3.392763414634147</v>
      </c>
      <c r="GM29">
        <v>-0.03696355400696908</v>
      </c>
      <c r="GN29">
        <v>0.003843051766091497</v>
      </c>
      <c r="GO29">
        <v>1</v>
      </c>
      <c r="GP29">
        <v>1</v>
      </c>
      <c r="GQ29">
        <v>2</v>
      </c>
      <c r="GR29" t="s">
        <v>442</v>
      </c>
      <c r="GS29">
        <v>3.13573</v>
      </c>
      <c r="GT29">
        <v>2.71417</v>
      </c>
      <c r="GU29">
        <v>0.06314450000000001</v>
      </c>
      <c r="GV29">
        <v>0.0590903</v>
      </c>
      <c r="GW29">
        <v>0.105109</v>
      </c>
      <c r="GX29">
        <v>0.0931469</v>
      </c>
      <c r="GY29">
        <v>29831.4</v>
      </c>
      <c r="GZ29">
        <v>29989.5</v>
      </c>
      <c r="HA29">
        <v>29599.1</v>
      </c>
      <c r="HB29">
        <v>29453.7</v>
      </c>
      <c r="HC29">
        <v>35004.4</v>
      </c>
      <c r="HD29">
        <v>35376.2</v>
      </c>
      <c r="HE29">
        <v>41663.8</v>
      </c>
      <c r="HF29">
        <v>41840.5</v>
      </c>
      <c r="HG29">
        <v>1.92517</v>
      </c>
      <c r="HH29">
        <v>1.87787</v>
      </c>
      <c r="HI29">
        <v>0.08970499999999999</v>
      </c>
      <c r="HJ29">
        <v>0</v>
      </c>
      <c r="HK29">
        <v>28.5337</v>
      </c>
      <c r="HL29">
        <v>999.9</v>
      </c>
      <c r="HM29">
        <v>52.5</v>
      </c>
      <c r="HN29">
        <v>30.2</v>
      </c>
      <c r="HO29">
        <v>25.0512</v>
      </c>
      <c r="HP29">
        <v>61.9964</v>
      </c>
      <c r="HQ29">
        <v>28.0809</v>
      </c>
      <c r="HR29">
        <v>1</v>
      </c>
      <c r="HS29">
        <v>0.0685747</v>
      </c>
      <c r="HT29">
        <v>-0.363573</v>
      </c>
      <c r="HU29">
        <v>20.3393</v>
      </c>
      <c r="HV29">
        <v>5.21759</v>
      </c>
      <c r="HW29">
        <v>12.0111</v>
      </c>
      <c r="HX29">
        <v>4.98915</v>
      </c>
      <c r="HY29">
        <v>3.2877</v>
      </c>
      <c r="HZ29">
        <v>9999</v>
      </c>
      <c r="IA29">
        <v>9999</v>
      </c>
      <c r="IB29">
        <v>9999</v>
      </c>
      <c r="IC29">
        <v>999.9</v>
      </c>
      <c r="ID29">
        <v>1.86795</v>
      </c>
      <c r="IE29">
        <v>1.86706</v>
      </c>
      <c r="IF29">
        <v>1.86641</v>
      </c>
      <c r="IG29">
        <v>1.86631</v>
      </c>
      <c r="IH29">
        <v>1.86821</v>
      </c>
      <c r="II29">
        <v>1.87059</v>
      </c>
      <c r="IJ29">
        <v>1.86926</v>
      </c>
      <c r="IK29">
        <v>1.87073</v>
      </c>
      <c r="IL29">
        <v>0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-0.165</v>
      </c>
      <c r="IZ29">
        <v>0.1335</v>
      </c>
      <c r="JA29">
        <v>-0.08705980112953694</v>
      </c>
      <c r="JB29">
        <v>-0.0002224285535733669</v>
      </c>
      <c r="JC29">
        <v>-3.124052291438484E-07</v>
      </c>
      <c r="JD29">
        <v>-1.20421793702977E-11</v>
      </c>
      <c r="JE29">
        <v>-0.06546867123436634</v>
      </c>
      <c r="JF29">
        <v>-0.004605065362839568</v>
      </c>
      <c r="JG29">
        <v>0.0008613744513886047</v>
      </c>
      <c r="JH29">
        <v>-1.299212498533341E-05</v>
      </c>
      <c r="JI29">
        <v>3</v>
      </c>
      <c r="JJ29">
        <v>2327</v>
      </c>
      <c r="JK29">
        <v>1</v>
      </c>
      <c r="JL29">
        <v>27</v>
      </c>
      <c r="JM29">
        <v>187025.1</v>
      </c>
      <c r="JN29">
        <v>187025.2</v>
      </c>
      <c r="JO29">
        <v>0.640869</v>
      </c>
      <c r="JP29">
        <v>2.29492</v>
      </c>
      <c r="JQ29">
        <v>1.39648</v>
      </c>
      <c r="JR29">
        <v>2.34009</v>
      </c>
      <c r="JS29">
        <v>1.49536</v>
      </c>
      <c r="JT29">
        <v>2.56226</v>
      </c>
      <c r="JU29">
        <v>37.1225</v>
      </c>
      <c r="JV29">
        <v>23.746</v>
      </c>
      <c r="JW29">
        <v>18</v>
      </c>
      <c r="JX29">
        <v>488.801</v>
      </c>
      <c r="JY29">
        <v>449.081</v>
      </c>
      <c r="JZ29">
        <v>28.4695</v>
      </c>
      <c r="KA29">
        <v>28.468</v>
      </c>
      <c r="KB29">
        <v>30.0002</v>
      </c>
      <c r="KC29">
        <v>28.3179</v>
      </c>
      <c r="KD29">
        <v>28.2508</v>
      </c>
      <c r="KE29">
        <v>12.7802</v>
      </c>
      <c r="KF29">
        <v>25.5164</v>
      </c>
      <c r="KG29">
        <v>59.5161</v>
      </c>
      <c r="KH29">
        <v>28.459</v>
      </c>
      <c r="KI29">
        <v>219.025</v>
      </c>
      <c r="KJ29">
        <v>20.3076</v>
      </c>
      <c r="KK29">
        <v>101.178</v>
      </c>
      <c r="KL29">
        <v>100.617</v>
      </c>
    </row>
    <row r="30" spans="1:298">
      <c r="A30">
        <v>14</v>
      </c>
      <c r="B30">
        <v>1758468940.5</v>
      </c>
      <c r="C30">
        <v>65</v>
      </c>
      <c r="D30" t="s">
        <v>471</v>
      </c>
      <c r="E30" t="s">
        <v>472</v>
      </c>
      <c r="F30">
        <v>5</v>
      </c>
      <c r="G30" t="s">
        <v>436</v>
      </c>
      <c r="H30" t="s">
        <v>437</v>
      </c>
      <c r="I30" t="s">
        <v>438</v>
      </c>
      <c r="J30">
        <v>1758468933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238.4626322354979</v>
      </c>
      <c r="AL30">
        <v>247.8565272727272</v>
      </c>
      <c r="AM30">
        <v>-3.277789610389638</v>
      </c>
      <c r="AN30">
        <v>65.34</v>
      </c>
      <c r="AO30">
        <f>(AQ30 - AP30 + DZ30*1E3/(8.314*(EB30+273.15)) * AS30/DY30 * AR30) * DY30/(100*DM30) * 1000/(1000 - AQ30)</f>
        <v>0</v>
      </c>
      <c r="AP30">
        <v>20.25156785896104</v>
      </c>
      <c r="AQ30">
        <v>23.63958303030302</v>
      </c>
      <c r="AR30">
        <v>1.030303030284715E-06</v>
      </c>
      <c r="AS30">
        <v>112.87</v>
      </c>
      <c r="AT30">
        <v>3</v>
      </c>
      <c r="AU30">
        <v>1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3.21</v>
      </c>
      <c r="DN30">
        <v>0.5</v>
      </c>
      <c r="DO30" t="s">
        <v>440</v>
      </c>
      <c r="DP30">
        <v>2</v>
      </c>
      <c r="DQ30" t="b">
        <v>1</v>
      </c>
      <c r="DR30">
        <v>1758468933</v>
      </c>
      <c r="DS30">
        <v>264.4950740740741</v>
      </c>
      <c r="DT30">
        <v>248.467</v>
      </c>
      <c r="DU30">
        <v>23.63911481481482</v>
      </c>
      <c r="DV30">
        <v>20.25004074074074</v>
      </c>
      <c r="DW30">
        <v>264.6630370370371</v>
      </c>
      <c r="DX30">
        <v>23.50563333333334</v>
      </c>
      <c r="DY30">
        <v>499.9845555555555</v>
      </c>
      <c r="DZ30">
        <v>90.31943333333336</v>
      </c>
      <c r="EA30">
        <v>0.05386413333333333</v>
      </c>
      <c r="EB30">
        <v>30.07612222222222</v>
      </c>
      <c r="EC30">
        <v>30.00801481481481</v>
      </c>
      <c r="ED30">
        <v>999.9000000000001</v>
      </c>
      <c r="EE30">
        <v>0</v>
      </c>
      <c r="EF30">
        <v>0</v>
      </c>
      <c r="EG30">
        <v>9999.996666666666</v>
      </c>
      <c r="EH30">
        <v>0</v>
      </c>
      <c r="EI30">
        <v>11.11637777777778</v>
      </c>
      <c r="EJ30">
        <v>16.02802222222222</v>
      </c>
      <c r="EK30">
        <v>270.8988888888889</v>
      </c>
      <c r="EL30">
        <v>253.6024814814815</v>
      </c>
      <c r="EM30">
        <v>3.389069629629629</v>
      </c>
      <c r="EN30">
        <v>248.467</v>
      </c>
      <c r="EO30">
        <v>20.25004074074074</v>
      </c>
      <c r="EP30">
        <v>2.135070740740741</v>
      </c>
      <c r="EQ30">
        <v>1.828972222222222</v>
      </c>
      <c r="ER30">
        <v>18.48327407407407</v>
      </c>
      <c r="ES30">
        <v>16.03662222222222</v>
      </c>
      <c r="ET30">
        <v>2000.027037037037</v>
      </c>
      <c r="EU30">
        <v>0.9800016666666667</v>
      </c>
      <c r="EV30">
        <v>0.01999800740740741</v>
      </c>
      <c r="EW30">
        <v>0</v>
      </c>
      <c r="EX30">
        <v>526.3200740740741</v>
      </c>
      <c r="EY30">
        <v>5.00097</v>
      </c>
      <c r="EZ30">
        <v>10618.31851851852</v>
      </c>
      <c r="FA30">
        <v>16707.81111111111</v>
      </c>
      <c r="FB30">
        <v>40.625</v>
      </c>
      <c r="FC30">
        <v>41</v>
      </c>
      <c r="FD30">
        <v>40.56199999999999</v>
      </c>
      <c r="FE30">
        <v>40.62959259259259</v>
      </c>
      <c r="FF30">
        <v>41.25</v>
      </c>
      <c r="FG30">
        <v>1955.125925925926</v>
      </c>
      <c r="FH30">
        <v>39.89925925925927</v>
      </c>
      <c r="FI30">
        <v>0</v>
      </c>
      <c r="FJ30">
        <v>1758468940.4</v>
      </c>
      <c r="FK30">
        <v>0</v>
      </c>
      <c r="FL30">
        <v>526.31212</v>
      </c>
      <c r="FM30">
        <v>1.869846148113688</v>
      </c>
      <c r="FN30">
        <v>38.07692298133081</v>
      </c>
      <c r="FO30">
        <v>10618.516</v>
      </c>
      <c r="FP30">
        <v>15</v>
      </c>
      <c r="FQ30">
        <v>0</v>
      </c>
      <c r="FR30" t="s">
        <v>441</v>
      </c>
      <c r="FS30">
        <v>1747247426.5</v>
      </c>
      <c r="FT30">
        <v>1747247420.5</v>
      </c>
      <c r="FU30">
        <v>0</v>
      </c>
      <c r="FV30">
        <v>1.027</v>
      </c>
      <c r="FW30">
        <v>0.031</v>
      </c>
      <c r="FX30">
        <v>0.02</v>
      </c>
      <c r="FY30">
        <v>0.05</v>
      </c>
      <c r="FZ30">
        <v>420</v>
      </c>
      <c r="GA30">
        <v>16</v>
      </c>
      <c r="GB30">
        <v>0.01</v>
      </c>
      <c r="GC30">
        <v>0.1</v>
      </c>
      <c r="GD30">
        <v>15.71107</v>
      </c>
      <c r="GE30">
        <v>5.990769230769256</v>
      </c>
      <c r="GF30">
        <v>0.5805643961697963</v>
      </c>
      <c r="GG30">
        <v>0</v>
      </c>
      <c r="GH30">
        <v>526.2905882352941</v>
      </c>
      <c r="GI30">
        <v>0.8829946463509766</v>
      </c>
      <c r="GJ30">
        <v>0.2524538534007451</v>
      </c>
      <c r="GK30">
        <v>-1</v>
      </c>
      <c r="GL30">
        <v>3.39009775</v>
      </c>
      <c r="GM30">
        <v>-0.01757932457786425</v>
      </c>
      <c r="GN30">
        <v>0.002069507776622276</v>
      </c>
      <c r="GO30">
        <v>1</v>
      </c>
      <c r="GP30">
        <v>1</v>
      </c>
      <c r="GQ30">
        <v>2</v>
      </c>
      <c r="GR30" t="s">
        <v>442</v>
      </c>
      <c r="GS30">
        <v>3.13568</v>
      </c>
      <c r="GT30">
        <v>2.71452</v>
      </c>
      <c r="GU30">
        <v>0.0597497</v>
      </c>
      <c r="GV30">
        <v>0.0555448</v>
      </c>
      <c r="GW30">
        <v>0.105109</v>
      </c>
      <c r="GX30">
        <v>0.0931554</v>
      </c>
      <c r="GY30">
        <v>29939</v>
      </c>
      <c r="GZ30">
        <v>30102.8</v>
      </c>
      <c r="HA30">
        <v>29598.6</v>
      </c>
      <c r="HB30">
        <v>29453.9</v>
      </c>
      <c r="HC30">
        <v>35003.5</v>
      </c>
      <c r="HD30">
        <v>35375.9</v>
      </c>
      <c r="HE30">
        <v>41662.8</v>
      </c>
      <c r="HF30">
        <v>41840.7</v>
      </c>
      <c r="HG30">
        <v>1.92502</v>
      </c>
      <c r="HH30">
        <v>1.87792</v>
      </c>
      <c r="HI30">
        <v>0.0897609</v>
      </c>
      <c r="HJ30">
        <v>0</v>
      </c>
      <c r="HK30">
        <v>28.5335</v>
      </c>
      <c r="HL30">
        <v>999.9</v>
      </c>
      <c r="HM30">
        <v>52.5</v>
      </c>
      <c r="HN30">
        <v>30.2</v>
      </c>
      <c r="HO30">
        <v>25.0495</v>
      </c>
      <c r="HP30">
        <v>61.9764</v>
      </c>
      <c r="HQ30">
        <v>28.0248</v>
      </c>
      <c r="HR30">
        <v>1</v>
      </c>
      <c r="HS30">
        <v>0.0687729</v>
      </c>
      <c r="HT30">
        <v>-0.74601</v>
      </c>
      <c r="HU30">
        <v>20.3377</v>
      </c>
      <c r="HV30">
        <v>5.21714</v>
      </c>
      <c r="HW30">
        <v>12.0107</v>
      </c>
      <c r="HX30">
        <v>4.98905</v>
      </c>
      <c r="HY30">
        <v>3.2876</v>
      </c>
      <c r="HZ30">
        <v>9999</v>
      </c>
      <c r="IA30">
        <v>9999</v>
      </c>
      <c r="IB30">
        <v>9999</v>
      </c>
      <c r="IC30">
        <v>999.9</v>
      </c>
      <c r="ID30">
        <v>1.86795</v>
      </c>
      <c r="IE30">
        <v>1.86706</v>
      </c>
      <c r="IF30">
        <v>1.86642</v>
      </c>
      <c r="IG30">
        <v>1.8663</v>
      </c>
      <c r="IH30">
        <v>1.86821</v>
      </c>
      <c r="II30">
        <v>1.87058</v>
      </c>
      <c r="IJ30">
        <v>1.86925</v>
      </c>
      <c r="IK30">
        <v>1.87073</v>
      </c>
      <c r="IL30">
        <v>0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-0.159</v>
      </c>
      <c r="IZ30">
        <v>0.1335</v>
      </c>
      <c r="JA30">
        <v>-0.08705980112953694</v>
      </c>
      <c r="JB30">
        <v>-0.0002224285535733669</v>
      </c>
      <c r="JC30">
        <v>-3.124052291438484E-07</v>
      </c>
      <c r="JD30">
        <v>-1.20421793702977E-11</v>
      </c>
      <c r="JE30">
        <v>-0.06546867123436634</v>
      </c>
      <c r="JF30">
        <v>-0.004605065362839568</v>
      </c>
      <c r="JG30">
        <v>0.0008613744513886047</v>
      </c>
      <c r="JH30">
        <v>-1.299212498533341E-05</v>
      </c>
      <c r="JI30">
        <v>3</v>
      </c>
      <c r="JJ30">
        <v>2327</v>
      </c>
      <c r="JK30">
        <v>1</v>
      </c>
      <c r="JL30">
        <v>27</v>
      </c>
      <c r="JM30">
        <v>187025.2</v>
      </c>
      <c r="JN30">
        <v>187025.3</v>
      </c>
      <c r="JO30">
        <v>0.603027</v>
      </c>
      <c r="JP30">
        <v>2.29126</v>
      </c>
      <c r="JQ30">
        <v>1.39648</v>
      </c>
      <c r="JR30">
        <v>2.33887</v>
      </c>
      <c r="JS30">
        <v>1.49536</v>
      </c>
      <c r="JT30">
        <v>2.63916</v>
      </c>
      <c r="JU30">
        <v>37.1225</v>
      </c>
      <c r="JV30">
        <v>23.746</v>
      </c>
      <c r="JW30">
        <v>18</v>
      </c>
      <c r="JX30">
        <v>488.727</v>
      </c>
      <c r="JY30">
        <v>449.112</v>
      </c>
      <c r="JZ30">
        <v>28.4704</v>
      </c>
      <c r="KA30">
        <v>28.4681</v>
      </c>
      <c r="KB30">
        <v>30.0003</v>
      </c>
      <c r="KC30">
        <v>28.3203</v>
      </c>
      <c r="KD30">
        <v>28.2508</v>
      </c>
      <c r="KE30">
        <v>12.0236</v>
      </c>
      <c r="KF30">
        <v>25.5164</v>
      </c>
      <c r="KG30">
        <v>59.5161</v>
      </c>
      <c r="KH30">
        <v>28.5836</v>
      </c>
      <c r="KI30">
        <v>198.987</v>
      </c>
      <c r="KJ30">
        <v>20.3044</v>
      </c>
      <c r="KK30">
        <v>101.176</v>
      </c>
      <c r="KL30">
        <v>100.618</v>
      </c>
    </row>
    <row r="31" spans="1:298">
      <c r="A31">
        <v>15</v>
      </c>
      <c r="B31">
        <v>1758468945.5</v>
      </c>
      <c r="C31">
        <v>70</v>
      </c>
      <c r="D31" t="s">
        <v>473</v>
      </c>
      <c r="E31" t="s">
        <v>474</v>
      </c>
      <c r="F31">
        <v>5</v>
      </c>
      <c r="G31" t="s">
        <v>436</v>
      </c>
      <c r="H31" t="s">
        <v>437</v>
      </c>
      <c r="I31" t="s">
        <v>438</v>
      </c>
      <c r="J31">
        <v>1758468937.714286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221.519443335065</v>
      </c>
      <c r="AL31">
        <v>231.3279636363636</v>
      </c>
      <c r="AM31">
        <v>-3.312390995671003</v>
      </c>
      <c r="AN31">
        <v>65.34</v>
      </c>
      <c r="AO31">
        <f>(AQ31 - AP31 + DZ31*1E3/(8.314*(EB31+273.15)) * AS31/DY31 * AR31) * DY31/(100*DM31) * 1000/(1000 - AQ31)</f>
        <v>0</v>
      </c>
      <c r="AP31">
        <v>20.25433584887447</v>
      </c>
      <c r="AQ31">
        <v>23.64842181818182</v>
      </c>
      <c r="AR31">
        <v>2.472691384608162E-05</v>
      </c>
      <c r="AS31">
        <v>112.87</v>
      </c>
      <c r="AT31">
        <v>2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3.21</v>
      </c>
      <c r="DN31">
        <v>0.5</v>
      </c>
      <c r="DO31" t="s">
        <v>440</v>
      </c>
      <c r="DP31">
        <v>2</v>
      </c>
      <c r="DQ31" t="b">
        <v>1</v>
      </c>
      <c r="DR31">
        <v>1758468937.714286</v>
      </c>
      <c r="DS31">
        <v>249.3388214285714</v>
      </c>
      <c r="DT31">
        <v>232.8134285714286</v>
      </c>
      <c r="DU31">
        <v>23.64044285714286</v>
      </c>
      <c r="DV31">
        <v>20.25175714285714</v>
      </c>
      <c r="DW31">
        <v>249.5010714285714</v>
      </c>
      <c r="DX31">
        <v>23.50694642857143</v>
      </c>
      <c r="DY31">
        <v>499.9969642857142</v>
      </c>
      <c r="DZ31">
        <v>90.31894642857146</v>
      </c>
      <c r="EA31">
        <v>0.05397906785714285</v>
      </c>
      <c r="EB31">
        <v>30.07228214285715</v>
      </c>
      <c r="EC31">
        <v>30.00169285714286</v>
      </c>
      <c r="ED31">
        <v>999.9000000000002</v>
      </c>
      <c r="EE31">
        <v>0</v>
      </c>
      <c r="EF31">
        <v>0</v>
      </c>
      <c r="EG31">
        <v>9998.746785714286</v>
      </c>
      <c r="EH31">
        <v>0</v>
      </c>
      <c r="EI31">
        <v>11.11687857142857</v>
      </c>
      <c r="EJ31">
        <v>16.5255</v>
      </c>
      <c r="EK31">
        <v>255.3760357142857</v>
      </c>
      <c r="EL31">
        <v>237.62575</v>
      </c>
      <c r="EM31">
        <v>3.388678571428571</v>
      </c>
      <c r="EN31">
        <v>232.8134285714286</v>
      </c>
      <c r="EO31">
        <v>20.25175714285714</v>
      </c>
      <c r="EP31">
        <v>2.135179642857143</v>
      </c>
      <c r="EQ31">
        <v>1.829118214285714</v>
      </c>
      <c r="ER31">
        <v>18.48408214285714</v>
      </c>
      <c r="ES31">
        <v>16.03786785714286</v>
      </c>
      <c r="ET31">
        <v>2000.003928571428</v>
      </c>
      <c r="EU31">
        <v>0.9800038214285713</v>
      </c>
      <c r="EV31">
        <v>0.01999583214285714</v>
      </c>
      <c r="EW31">
        <v>0</v>
      </c>
      <c r="EX31">
        <v>526.5993928571428</v>
      </c>
      <c r="EY31">
        <v>5.00097</v>
      </c>
      <c r="EZ31">
        <v>10622.11428571428</v>
      </c>
      <c r="FA31">
        <v>16707.63928571429</v>
      </c>
      <c r="FB31">
        <v>40.625</v>
      </c>
      <c r="FC31">
        <v>41</v>
      </c>
      <c r="FD31">
        <v>40.56199999999999</v>
      </c>
      <c r="FE31">
        <v>40.62942857142857</v>
      </c>
      <c r="FF31">
        <v>41.25</v>
      </c>
      <c r="FG31">
        <v>1955.1075</v>
      </c>
      <c r="FH31">
        <v>39.89357142857143</v>
      </c>
      <c r="FI31">
        <v>0</v>
      </c>
      <c r="FJ31">
        <v>1758468945.2</v>
      </c>
      <c r="FK31">
        <v>0</v>
      </c>
      <c r="FL31">
        <v>526.5698800000001</v>
      </c>
      <c r="FM31">
        <v>3.311076917097127</v>
      </c>
      <c r="FN31">
        <v>65.87692307816668</v>
      </c>
      <c r="FO31">
        <v>10622.588</v>
      </c>
      <c r="FP31">
        <v>15</v>
      </c>
      <c r="FQ31">
        <v>0</v>
      </c>
      <c r="FR31" t="s">
        <v>441</v>
      </c>
      <c r="FS31">
        <v>1747247426.5</v>
      </c>
      <c r="FT31">
        <v>1747247420.5</v>
      </c>
      <c r="FU31">
        <v>0</v>
      </c>
      <c r="FV31">
        <v>1.027</v>
      </c>
      <c r="FW31">
        <v>0.031</v>
      </c>
      <c r="FX31">
        <v>0.02</v>
      </c>
      <c r="FY31">
        <v>0.05</v>
      </c>
      <c r="FZ31">
        <v>420</v>
      </c>
      <c r="GA31">
        <v>16</v>
      </c>
      <c r="GB31">
        <v>0.01</v>
      </c>
      <c r="GC31">
        <v>0.1</v>
      </c>
      <c r="GD31">
        <v>16.24699268292683</v>
      </c>
      <c r="GE31">
        <v>6.179903832752651</v>
      </c>
      <c r="GF31">
        <v>0.6123471434511654</v>
      </c>
      <c r="GG31">
        <v>0</v>
      </c>
      <c r="GH31">
        <v>526.474</v>
      </c>
      <c r="GI31">
        <v>2.407394955514187</v>
      </c>
      <c r="GJ31">
        <v>0.3568429379333973</v>
      </c>
      <c r="GK31">
        <v>-1</v>
      </c>
      <c r="GL31">
        <v>3.389264878048781</v>
      </c>
      <c r="GM31">
        <v>-0.005732404181194404</v>
      </c>
      <c r="GN31">
        <v>0.00186761112831107</v>
      </c>
      <c r="GO31">
        <v>1</v>
      </c>
      <c r="GP31">
        <v>1</v>
      </c>
      <c r="GQ31">
        <v>2</v>
      </c>
      <c r="GR31" t="s">
        <v>442</v>
      </c>
      <c r="GS31">
        <v>3.13574</v>
      </c>
      <c r="GT31">
        <v>2.71423</v>
      </c>
      <c r="GU31">
        <v>0.0562504</v>
      </c>
      <c r="GV31">
        <v>0.0518807</v>
      </c>
      <c r="GW31">
        <v>0.105138</v>
      </c>
      <c r="GX31">
        <v>0.0931602</v>
      </c>
      <c r="GY31">
        <v>30050.5</v>
      </c>
      <c r="GZ31">
        <v>30219.7</v>
      </c>
      <c r="HA31">
        <v>29598.7</v>
      </c>
      <c r="HB31">
        <v>29454.1</v>
      </c>
      <c r="HC31">
        <v>35002.7</v>
      </c>
      <c r="HD31">
        <v>35375.6</v>
      </c>
      <c r="HE31">
        <v>41663.3</v>
      </c>
      <c r="HF31">
        <v>41840.7</v>
      </c>
      <c r="HG31">
        <v>1.92525</v>
      </c>
      <c r="HH31">
        <v>1.87787</v>
      </c>
      <c r="HI31">
        <v>0.0903197</v>
      </c>
      <c r="HJ31">
        <v>0</v>
      </c>
      <c r="HK31">
        <v>28.5335</v>
      </c>
      <c r="HL31">
        <v>999.9</v>
      </c>
      <c r="HM31">
        <v>52.5</v>
      </c>
      <c r="HN31">
        <v>30.2</v>
      </c>
      <c r="HO31">
        <v>25.0515</v>
      </c>
      <c r="HP31">
        <v>62.1364</v>
      </c>
      <c r="HQ31">
        <v>28.0489</v>
      </c>
      <c r="HR31">
        <v>1</v>
      </c>
      <c r="HS31">
        <v>0.0691311</v>
      </c>
      <c r="HT31">
        <v>-0.70863</v>
      </c>
      <c r="HU31">
        <v>20.338</v>
      </c>
      <c r="HV31">
        <v>5.21774</v>
      </c>
      <c r="HW31">
        <v>12.0107</v>
      </c>
      <c r="HX31">
        <v>4.98915</v>
      </c>
      <c r="HY31">
        <v>3.2876</v>
      </c>
      <c r="HZ31">
        <v>9999</v>
      </c>
      <c r="IA31">
        <v>9999</v>
      </c>
      <c r="IB31">
        <v>9999</v>
      </c>
      <c r="IC31">
        <v>999.9</v>
      </c>
      <c r="ID31">
        <v>1.86795</v>
      </c>
      <c r="IE31">
        <v>1.86705</v>
      </c>
      <c r="IF31">
        <v>1.86641</v>
      </c>
      <c r="IG31">
        <v>1.8663</v>
      </c>
      <c r="IH31">
        <v>1.86821</v>
      </c>
      <c r="II31">
        <v>1.87057</v>
      </c>
      <c r="IJ31">
        <v>1.86923</v>
      </c>
      <c r="IK31">
        <v>1.87073</v>
      </c>
      <c r="IL31">
        <v>0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-0.152</v>
      </c>
      <c r="IZ31">
        <v>0.1336</v>
      </c>
      <c r="JA31">
        <v>-0.08705980112953694</v>
      </c>
      <c r="JB31">
        <v>-0.0002224285535733669</v>
      </c>
      <c r="JC31">
        <v>-3.124052291438484E-07</v>
      </c>
      <c r="JD31">
        <v>-1.20421793702977E-11</v>
      </c>
      <c r="JE31">
        <v>-0.06546867123436634</v>
      </c>
      <c r="JF31">
        <v>-0.004605065362839568</v>
      </c>
      <c r="JG31">
        <v>0.0008613744513886047</v>
      </c>
      <c r="JH31">
        <v>-1.299212498533341E-05</v>
      </c>
      <c r="JI31">
        <v>3</v>
      </c>
      <c r="JJ31">
        <v>2327</v>
      </c>
      <c r="JK31">
        <v>1</v>
      </c>
      <c r="JL31">
        <v>27</v>
      </c>
      <c r="JM31">
        <v>187025.3</v>
      </c>
      <c r="JN31">
        <v>187025.4</v>
      </c>
      <c r="JO31">
        <v>0.570068</v>
      </c>
      <c r="JP31">
        <v>2.29126</v>
      </c>
      <c r="JQ31">
        <v>1.39771</v>
      </c>
      <c r="JR31">
        <v>2.34131</v>
      </c>
      <c r="JS31">
        <v>1.49536</v>
      </c>
      <c r="JT31">
        <v>2.70142</v>
      </c>
      <c r="JU31">
        <v>37.1225</v>
      </c>
      <c r="JV31">
        <v>23.7548</v>
      </c>
      <c r="JW31">
        <v>18</v>
      </c>
      <c r="JX31">
        <v>488.868</v>
      </c>
      <c r="JY31">
        <v>449.097</v>
      </c>
      <c r="JZ31">
        <v>28.577</v>
      </c>
      <c r="KA31">
        <v>28.4705</v>
      </c>
      <c r="KB31">
        <v>30.0002</v>
      </c>
      <c r="KC31">
        <v>28.3203</v>
      </c>
      <c r="KD31">
        <v>28.253</v>
      </c>
      <c r="KE31">
        <v>11.3448</v>
      </c>
      <c r="KF31">
        <v>25.5164</v>
      </c>
      <c r="KG31">
        <v>59.5161</v>
      </c>
      <c r="KH31">
        <v>28.5862</v>
      </c>
      <c r="KI31">
        <v>185.631</v>
      </c>
      <c r="KJ31">
        <v>20.3023</v>
      </c>
      <c r="KK31">
        <v>101.177</v>
      </c>
      <c r="KL31">
        <v>100.618</v>
      </c>
    </row>
    <row r="32" spans="1:298">
      <c r="A32">
        <v>16</v>
      </c>
      <c r="B32">
        <v>1758468950.5</v>
      </c>
      <c r="C32">
        <v>75</v>
      </c>
      <c r="D32" t="s">
        <v>475</v>
      </c>
      <c r="E32" t="s">
        <v>476</v>
      </c>
      <c r="F32">
        <v>5</v>
      </c>
      <c r="G32" t="s">
        <v>436</v>
      </c>
      <c r="H32" t="s">
        <v>437</v>
      </c>
      <c r="I32" t="s">
        <v>438</v>
      </c>
      <c r="J32">
        <v>1758468943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204.5900246164503</v>
      </c>
      <c r="AL32">
        <v>214.8103757575757</v>
      </c>
      <c r="AM32">
        <v>-3.305741298701329</v>
      </c>
      <c r="AN32">
        <v>65.34</v>
      </c>
      <c r="AO32">
        <f>(AQ32 - AP32 + DZ32*1E3/(8.314*(EB32+273.15)) * AS32/DY32 * AR32) * DY32/(100*DM32) * 1000/(1000 - AQ32)</f>
        <v>0</v>
      </c>
      <c r="AP32">
        <v>20.25640237757576</v>
      </c>
      <c r="AQ32">
        <v>23.65405878787879</v>
      </c>
      <c r="AR32">
        <v>1.47057588875371E-05</v>
      </c>
      <c r="AS32">
        <v>112.87</v>
      </c>
      <c r="AT32">
        <v>3</v>
      </c>
      <c r="AU32">
        <v>1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3.21</v>
      </c>
      <c r="DN32">
        <v>0.5</v>
      </c>
      <c r="DO32" t="s">
        <v>440</v>
      </c>
      <c r="DP32">
        <v>2</v>
      </c>
      <c r="DQ32" t="b">
        <v>1</v>
      </c>
      <c r="DR32">
        <v>1758468943</v>
      </c>
      <c r="DS32">
        <v>232.2985185185185</v>
      </c>
      <c r="DT32">
        <v>215.2491851851852</v>
      </c>
      <c r="DU32">
        <v>23.64475185185185</v>
      </c>
      <c r="DV32">
        <v>20.25375925925925</v>
      </c>
      <c r="DW32">
        <v>232.4544074074074</v>
      </c>
      <c r="DX32">
        <v>23.51119629629629</v>
      </c>
      <c r="DY32">
        <v>499.9885185185186</v>
      </c>
      <c r="DZ32">
        <v>90.31945555555556</v>
      </c>
      <c r="EA32">
        <v>0.0540028925925926</v>
      </c>
      <c r="EB32">
        <v>30.07040740740741</v>
      </c>
      <c r="EC32">
        <v>30.00001851851852</v>
      </c>
      <c r="ED32">
        <v>999.9000000000001</v>
      </c>
      <c r="EE32">
        <v>0</v>
      </c>
      <c r="EF32">
        <v>0</v>
      </c>
      <c r="EG32">
        <v>10005.55</v>
      </c>
      <c r="EH32">
        <v>0</v>
      </c>
      <c r="EI32">
        <v>11.12075185185185</v>
      </c>
      <c r="EJ32">
        <v>17.04939629629629</v>
      </c>
      <c r="EK32">
        <v>237.9241111111111</v>
      </c>
      <c r="EL32">
        <v>219.6989259259259</v>
      </c>
      <c r="EM32">
        <v>3.390996666666667</v>
      </c>
      <c r="EN32">
        <v>215.2491851851852</v>
      </c>
      <c r="EO32">
        <v>20.25375925925925</v>
      </c>
      <c r="EP32">
        <v>2.13558037037037</v>
      </c>
      <c r="EQ32">
        <v>1.829308888888889</v>
      </c>
      <c r="ER32">
        <v>18.48707777777778</v>
      </c>
      <c r="ES32">
        <v>16.0394962962963</v>
      </c>
      <c r="ET32">
        <v>2000.006296296296</v>
      </c>
      <c r="EU32">
        <v>0.9800048888888888</v>
      </c>
      <c r="EV32">
        <v>0.01999476666666667</v>
      </c>
      <c r="EW32">
        <v>0</v>
      </c>
      <c r="EX32">
        <v>526.9893703703704</v>
      </c>
      <c r="EY32">
        <v>5.00097</v>
      </c>
      <c r="EZ32">
        <v>10629.13333333333</v>
      </c>
      <c r="FA32">
        <v>16707.66296296296</v>
      </c>
      <c r="FB32">
        <v>40.625</v>
      </c>
      <c r="FC32">
        <v>41</v>
      </c>
      <c r="FD32">
        <v>40.56199999999999</v>
      </c>
      <c r="FE32">
        <v>40.62959259259259</v>
      </c>
      <c r="FF32">
        <v>41.25</v>
      </c>
      <c r="FG32">
        <v>1955.111851851852</v>
      </c>
      <c r="FH32">
        <v>39.89111111111112</v>
      </c>
      <c r="FI32">
        <v>0</v>
      </c>
      <c r="FJ32">
        <v>1758468950.6</v>
      </c>
      <c r="FK32">
        <v>0</v>
      </c>
      <c r="FL32">
        <v>526.9693846153847</v>
      </c>
      <c r="FM32">
        <v>5.672478625010646</v>
      </c>
      <c r="FN32">
        <v>96.88547004147151</v>
      </c>
      <c r="FO32">
        <v>10629.70384615385</v>
      </c>
      <c r="FP32">
        <v>15</v>
      </c>
      <c r="FQ32">
        <v>0</v>
      </c>
      <c r="FR32" t="s">
        <v>441</v>
      </c>
      <c r="FS32">
        <v>1747247426.5</v>
      </c>
      <c r="FT32">
        <v>1747247420.5</v>
      </c>
      <c r="FU32">
        <v>0</v>
      </c>
      <c r="FV32">
        <v>1.027</v>
      </c>
      <c r="FW32">
        <v>0.031</v>
      </c>
      <c r="FX32">
        <v>0.02</v>
      </c>
      <c r="FY32">
        <v>0.05</v>
      </c>
      <c r="FZ32">
        <v>420</v>
      </c>
      <c r="GA32">
        <v>16</v>
      </c>
      <c r="GB32">
        <v>0.01</v>
      </c>
      <c r="GC32">
        <v>0.1</v>
      </c>
      <c r="GD32">
        <v>16.74384390243902</v>
      </c>
      <c r="GE32">
        <v>6.080763763066206</v>
      </c>
      <c r="GF32">
        <v>0.6015194293838184</v>
      </c>
      <c r="GG32">
        <v>0</v>
      </c>
      <c r="GH32">
        <v>526.7658529411764</v>
      </c>
      <c r="GI32">
        <v>4.38290297763773</v>
      </c>
      <c r="GJ32">
        <v>0.4916983850930469</v>
      </c>
      <c r="GK32">
        <v>-1</v>
      </c>
      <c r="GL32">
        <v>3.390216829268293</v>
      </c>
      <c r="GM32">
        <v>0.02431923344948028</v>
      </c>
      <c r="GN32">
        <v>0.003182584039106076</v>
      </c>
      <c r="GO32">
        <v>1</v>
      </c>
      <c r="GP32">
        <v>1</v>
      </c>
      <c r="GQ32">
        <v>2</v>
      </c>
      <c r="GR32" t="s">
        <v>442</v>
      </c>
      <c r="GS32">
        <v>3.13568</v>
      </c>
      <c r="GT32">
        <v>2.71448</v>
      </c>
      <c r="GU32">
        <v>0.0526793</v>
      </c>
      <c r="GV32">
        <v>0.048157</v>
      </c>
      <c r="GW32">
        <v>0.105157</v>
      </c>
      <c r="GX32">
        <v>0.093169</v>
      </c>
      <c r="GY32">
        <v>30164</v>
      </c>
      <c r="GZ32">
        <v>30338.4</v>
      </c>
      <c r="HA32">
        <v>29598.4</v>
      </c>
      <c r="HB32">
        <v>29454.1</v>
      </c>
      <c r="HC32">
        <v>35001.6</v>
      </c>
      <c r="HD32">
        <v>35375.5</v>
      </c>
      <c r="HE32">
        <v>41663</v>
      </c>
      <c r="HF32">
        <v>41841</v>
      </c>
      <c r="HG32">
        <v>1.92477</v>
      </c>
      <c r="HH32">
        <v>1.87773</v>
      </c>
      <c r="HI32">
        <v>0.0902191</v>
      </c>
      <c r="HJ32">
        <v>0</v>
      </c>
      <c r="HK32">
        <v>28.5335</v>
      </c>
      <c r="HL32">
        <v>999.9</v>
      </c>
      <c r="HM32">
        <v>52.5</v>
      </c>
      <c r="HN32">
        <v>30.2</v>
      </c>
      <c r="HO32">
        <v>25.0499</v>
      </c>
      <c r="HP32">
        <v>61.9964</v>
      </c>
      <c r="HQ32">
        <v>28.129</v>
      </c>
      <c r="HR32">
        <v>1</v>
      </c>
      <c r="HS32">
        <v>0.0690803</v>
      </c>
      <c r="HT32">
        <v>-0.59427</v>
      </c>
      <c r="HU32">
        <v>20.3385</v>
      </c>
      <c r="HV32">
        <v>5.21834</v>
      </c>
      <c r="HW32">
        <v>12.0107</v>
      </c>
      <c r="HX32">
        <v>4.9889</v>
      </c>
      <c r="HY32">
        <v>3.28755</v>
      </c>
      <c r="HZ32">
        <v>9999</v>
      </c>
      <c r="IA32">
        <v>9999</v>
      </c>
      <c r="IB32">
        <v>9999</v>
      </c>
      <c r="IC32">
        <v>999.9</v>
      </c>
      <c r="ID32">
        <v>1.86797</v>
      </c>
      <c r="IE32">
        <v>1.86705</v>
      </c>
      <c r="IF32">
        <v>1.86638</v>
      </c>
      <c r="IG32">
        <v>1.86631</v>
      </c>
      <c r="IH32">
        <v>1.86819</v>
      </c>
      <c r="II32">
        <v>1.87059</v>
      </c>
      <c r="IJ32">
        <v>1.86926</v>
      </c>
      <c r="IK32">
        <v>1.87074</v>
      </c>
      <c r="IL32">
        <v>0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-0.147</v>
      </c>
      <c r="IZ32">
        <v>0.1337</v>
      </c>
      <c r="JA32">
        <v>-0.08705980112953694</v>
      </c>
      <c r="JB32">
        <v>-0.0002224285535733669</v>
      </c>
      <c r="JC32">
        <v>-3.124052291438484E-07</v>
      </c>
      <c r="JD32">
        <v>-1.20421793702977E-11</v>
      </c>
      <c r="JE32">
        <v>-0.06546867123436634</v>
      </c>
      <c r="JF32">
        <v>-0.004605065362839568</v>
      </c>
      <c r="JG32">
        <v>0.0008613744513886047</v>
      </c>
      <c r="JH32">
        <v>-1.299212498533341E-05</v>
      </c>
      <c r="JI32">
        <v>3</v>
      </c>
      <c r="JJ32">
        <v>2327</v>
      </c>
      <c r="JK32">
        <v>1</v>
      </c>
      <c r="JL32">
        <v>27</v>
      </c>
      <c r="JM32">
        <v>187025.4</v>
      </c>
      <c r="JN32">
        <v>187025.5</v>
      </c>
      <c r="JO32">
        <v>0.532227</v>
      </c>
      <c r="JP32">
        <v>2.30835</v>
      </c>
      <c r="JQ32">
        <v>1.39648</v>
      </c>
      <c r="JR32">
        <v>2.34009</v>
      </c>
      <c r="JS32">
        <v>1.49536</v>
      </c>
      <c r="JT32">
        <v>2.65991</v>
      </c>
      <c r="JU32">
        <v>37.1463</v>
      </c>
      <c r="JV32">
        <v>23.7373</v>
      </c>
      <c r="JW32">
        <v>18</v>
      </c>
      <c r="JX32">
        <v>488.578</v>
      </c>
      <c r="JY32">
        <v>449.006</v>
      </c>
      <c r="JZ32">
        <v>28.5994</v>
      </c>
      <c r="KA32">
        <v>28.4705</v>
      </c>
      <c r="KB32">
        <v>30.0001</v>
      </c>
      <c r="KC32">
        <v>28.3214</v>
      </c>
      <c r="KD32">
        <v>28.2531</v>
      </c>
      <c r="KE32">
        <v>10.5805</v>
      </c>
      <c r="KF32">
        <v>25.5164</v>
      </c>
      <c r="KG32">
        <v>59.5161</v>
      </c>
      <c r="KH32">
        <v>28.5882</v>
      </c>
      <c r="KI32">
        <v>165.593</v>
      </c>
      <c r="KJ32">
        <v>20.3017</v>
      </c>
      <c r="KK32">
        <v>101.176</v>
      </c>
      <c r="KL32">
        <v>100.618</v>
      </c>
    </row>
    <row r="33" spans="1:298">
      <c r="A33">
        <v>17</v>
      </c>
      <c r="B33">
        <v>1758468955.5</v>
      </c>
      <c r="C33">
        <v>80</v>
      </c>
      <c r="D33" t="s">
        <v>477</v>
      </c>
      <c r="E33" t="s">
        <v>478</v>
      </c>
      <c r="F33">
        <v>5</v>
      </c>
      <c r="G33" t="s">
        <v>436</v>
      </c>
      <c r="H33" t="s">
        <v>437</v>
      </c>
      <c r="I33" t="s">
        <v>438</v>
      </c>
      <c r="J33">
        <v>1758468947.714286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187.6641490770564</v>
      </c>
      <c r="AL33">
        <v>198.3998606060606</v>
      </c>
      <c r="AM33">
        <v>-3.285117229437256</v>
      </c>
      <c r="AN33">
        <v>65.34</v>
      </c>
      <c r="AO33">
        <f>(AQ33 - AP33 + DZ33*1E3/(8.314*(EB33+273.15)) * AS33/DY33 * AR33) * DY33/(100*DM33) * 1000/(1000 - AQ33)</f>
        <v>0</v>
      </c>
      <c r="AP33">
        <v>20.25629261714287</v>
      </c>
      <c r="AQ33">
        <v>23.66182121212121</v>
      </c>
      <c r="AR33">
        <v>1.26412044441395E-05</v>
      </c>
      <c r="AS33">
        <v>112.87</v>
      </c>
      <c r="AT33">
        <v>3</v>
      </c>
      <c r="AU33">
        <v>1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3.21</v>
      </c>
      <c r="DN33">
        <v>0.5</v>
      </c>
      <c r="DO33" t="s">
        <v>440</v>
      </c>
      <c r="DP33">
        <v>2</v>
      </c>
      <c r="DQ33" t="b">
        <v>1</v>
      </c>
      <c r="DR33">
        <v>1758468947.714286</v>
      </c>
      <c r="DS33">
        <v>217.1306785714286</v>
      </c>
      <c r="DT33">
        <v>199.6091785714285</v>
      </c>
      <c r="DU33">
        <v>23.65093928571428</v>
      </c>
      <c r="DV33">
        <v>20.25546785714286</v>
      </c>
      <c r="DW33">
        <v>217.2811071428571</v>
      </c>
      <c r="DX33">
        <v>23.51730714285714</v>
      </c>
      <c r="DY33">
        <v>499.9987142857143</v>
      </c>
      <c r="DZ33">
        <v>90.31980357142857</v>
      </c>
      <c r="EA33">
        <v>0.05404525</v>
      </c>
      <c r="EB33">
        <v>30.07220714285714</v>
      </c>
      <c r="EC33">
        <v>30.00391071428571</v>
      </c>
      <c r="ED33">
        <v>999.9000000000002</v>
      </c>
      <c r="EE33">
        <v>0</v>
      </c>
      <c r="EF33">
        <v>0</v>
      </c>
      <c r="EG33">
        <v>10003.96535714286</v>
      </c>
      <c r="EH33">
        <v>0</v>
      </c>
      <c r="EI33">
        <v>11.11753571428572</v>
      </c>
      <c r="EJ33">
        <v>17.52158571428571</v>
      </c>
      <c r="EK33">
        <v>222.3902857142857</v>
      </c>
      <c r="EL33">
        <v>203.7360357142857</v>
      </c>
      <c r="EM33">
        <v>3.395480357142857</v>
      </c>
      <c r="EN33">
        <v>199.6091785714285</v>
      </c>
      <c r="EO33">
        <v>20.25546785714286</v>
      </c>
      <c r="EP33">
        <v>2.136148214285714</v>
      </c>
      <c r="EQ33">
        <v>1.82947</v>
      </c>
      <c r="ER33">
        <v>18.491325</v>
      </c>
      <c r="ES33">
        <v>16.040875</v>
      </c>
      <c r="ET33">
        <v>1999.992142857143</v>
      </c>
      <c r="EU33">
        <v>0.980004892857143</v>
      </c>
      <c r="EV33">
        <v>0.01999475714285714</v>
      </c>
      <c r="EW33">
        <v>0</v>
      </c>
      <c r="EX33">
        <v>527.4778928571428</v>
      </c>
      <c r="EY33">
        <v>5.00097</v>
      </c>
      <c r="EZ33">
        <v>10637.87142857143</v>
      </c>
      <c r="FA33">
        <v>16707.54285714286</v>
      </c>
      <c r="FB33">
        <v>40.625</v>
      </c>
      <c r="FC33">
        <v>41.00885714285715</v>
      </c>
      <c r="FD33">
        <v>40.56199999999999</v>
      </c>
      <c r="FE33">
        <v>40.63607142857143</v>
      </c>
      <c r="FF33">
        <v>41.25</v>
      </c>
      <c r="FG33">
        <v>1955.097857142857</v>
      </c>
      <c r="FH33">
        <v>39.88892857142859</v>
      </c>
      <c r="FI33">
        <v>0</v>
      </c>
      <c r="FJ33">
        <v>1758468955.4</v>
      </c>
      <c r="FK33">
        <v>0</v>
      </c>
      <c r="FL33">
        <v>527.5008461538462</v>
      </c>
      <c r="FM33">
        <v>6.862564089671435</v>
      </c>
      <c r="FN33">
        <v>128.2940171511725</v>
      </c>
      <c r="FO33">
        <v>10638.69230769231</v>
      </c>
      <c r="FP33">
        <v>15</v>
      </c>
      <c r="FQ33">
        <v>0</v>
      </c>
      <c r="FR33" t="s">
        <v>441</v>
      </c>
      <c r="FS33">
        <v>1747247426.5</v>
      </c>
      <c r="FT33">
        <v>1747247420.5</v>
      </c>
      <c r="FU33">
        <v>0</v>
      </c>
      <c r="FV33">
        <v>1.027</v>
      </c>
      <c r="FW33">
        <v>0.031</v>
      </c>
      <c r="FX33">
        <v>0.02</v>
      </c>
      <c r="FY33">
        <v>0.05</v>
      </c>
      <c r="FZ33">
        <v>420</v>
      </c>
      <c r="GA33">
        <v>16</v>
      </c>
      <c r="GB33">
        <v>0.01</v>
      </c>
      <c r="GC33">
        <v>0.1</v>
      </c>
      <c r="GD33">
        <v>17.15023902439025</v>
      </c>
      <c r="GE33">
        <v>5.883871777003489</v>
      </c>
      <c r="GF33">
        <v>0.581090624676438</v>
      </c>
      <c r="GG33">
        <v>0</v>
      </c>
      <c r="GH33">
        <v>527.141294117647</v>
      </c>
      <c r="GI33">
        <v>5.961252861702667</v>
      </c>
      <c r="GJ33">
        <v>0.6378129695161749</v>
      </c>
      <c r="GK33">
        <v>-1</v>
      </c>
      <c r="GL33">
        <v>3.392795365853659</v>
      </c>
      <c r="GM33">
        <v>0.04724299651568378</v>
      </c>
      <c r="GN33">
        <v>0.005234616065573113</v>
      </c>
      <c r="GO33">
        <v>1</v>
      </c>
      <c r="GP33">
        <v>1</v>
      </c>
      <c r="GQ33">
        <v>2</v>
      </c>
      <c r="GR33" t="s">
        <v>442</v>
      </c>
      <c r="GS33">
        <v>3.13572</v>
      </c>
      <c r="GT33">
        <v>2.7143</v>
      </c>
      <c r="GU33">
        <v>0.0490409</v>
      </c>
      <c r="GV33">
        <v>0.044346</v>
      </c>
      <c r="GW33">
        <v>0.105176</v>
      </c>
      <c r="GX33">
        <v>0.093163</v>
      </c>
      <c r="GY33">
        <v>30280.1</v>
      </c>
      <c r="GZ33">
        <v>30459.9</v>
      </c>
      <c r="HA33">
        <v>29598.7</v>
      </c>
      <c r="HB33">
        <v>29454.2</v>
      </c>
      <c r="HC33">
        <v>35001.1</v>
      </c>
      <c r="HD33">
        <v>35375.7</v>
      </c>
      <c r="HE33">
        <v>41663.4</v>
      </c>
      <c r="HF33">
        <v>41841.1</v>
      </c>
      <c r="HG33">
        <v>1.92507</v>
      </c>
      <c r="HH33">
        <v>1.8776</v>
      </c>
      <c r="HI33">
        <v>0.0909083</v>
      </c>
      <c r="HJ33">
        <v>0</v>
      </c>
      <c r="HK33">
        <v>28.5335</v>
      </c>
      <c r="HL33">
        <v>999.9</v>
      </c>
      <c r="HM33">
        <v>52.5</v>
      </c>
      <c r="HN33">
        <v>30.2</v>
      </c>
      <c r="HO33">
        <v>25.0522</v>
      </c>
      <c r="HP33">
        <v>62.1264</v>
      </c>
      <c r="HQ33">
        <v>28.1611</v>
      </c>
      <c r="HR33">
        <v>1</v>
      </c>
      <c r="HS33">
        <v>0.06914629999999999</v>
      </c>
      <c r="HT33">
        <v>-0.511242</v>
      </c>
      <c r="HU33">
        <v>20.3387</v>
      </c>
      <c r="HV33">
        <v>5.21894</v>
      </c>
      <c r="HW33">
        <v>12.0116</v>
      </c>
      <c r="HX33">
        <v>4.98935</v>
      </c>
      <c r="HY33">
        <v>3.28778</v>
      </c>
      <c r="HZ33">
        <v>9999</v>
      </c>
      <c r="IA33">
        <v>9999</v>
      </c>
      <c r="IB33">
        <v>9999</v>
      </c>
      <c r="IC33">
        <v>999.9</v>
      </c>
      <c r="ID33">
        <v>1.86796</v>
      </c>
      <c r="IE33">
        <v>1.86707</v>
      </c>
      <c r="IF33">
        <v>1.8664</v>
      </c>
      <c r="IG33">
        <v>1.86632</v>
      </c>
      <c r="IH33">
        <v>1.86819</v>
      </c>
      <c r="II33">
        <v>1.87058</v>
      </c>
      <c r="IJ33">
        <v>1.86927</v>
      </c>
      <c r="IK33">
        <v>1.87073</v>
      </c>
      <c r="IL33">
        <v>0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-0.142</v>
      </c>
      <c r="IZ33">
        <v>0.1338</v>
      </c>
      <c r="JA33">
        <v>-0.08705980112953694</v>
      </c>
      <c r="JB33">
        <v>-0.0002224285535733669</v>
      </c>
      <c r="JC33">
        <v>-3.124052291438484E-07</v>
      </c>
      <c r="JD33">
        <v>-1.20421793702977E-11</v>
      </c>
      <c r="JE33">
        <v>-0.06546867123436634</v>
      </c>
      <c r="JF33">
        <v>-0.004605065362839568</v>
      </c>
      <c r="JG33">
        <v>0.0008613744513886047</v>
      </c>
      <c r="JH33">
        <v>-1.299212498533341E-05</v>
      </c>
      <c r="JI33">
        <v>3</v>
      </c>
      <c r="JJ33">
        <v>2327</v>
      </c>
      <c r="JK33">
        <v>1</v>
      </c>
      <c r="JL33">
        <v>27</v>
      </c>
      <c r="JM33">
        <v>187025.5</v>
      </c>
      <c r="JN33">
        <v>187025.6</v>
      </c>
      <c r="JO33">
        <v>0.496826</v>
      </c>
      <c r="JP33">
        <v>2.31812</v>
      </c>
      <c r="JQ33">
        <v>1.39771</v>
      </c>
      <c r="JR33">
        <v>2.34253</v>
      </c>
      <c r="JS33">
        <v>1.49536</v>
      </c>
      <c r="JT33">
        <v>2.5647</v>
      </c>
      <c r="JU33">
        <v>37.1463</v>
      </c>
      <c r="JV33">
        <v>23.7373</v>
      </c>
      <c r="JW33">
        <v>18</v>
      </c>
      <c r="JX33">
        <v>488.777</v>
      </c>
      <c r="JY33">
        <v>448.94</v>
      </c>
      <c r="JZ33">
        <v>28.6003</v>
      </c>
      <c r="KA33">
        <v>28.4729</v>
      </c>
      <c r="KB33">
        <v>30.0002</v>
      </c>
      <c r="KC33">
        <v>28.3227</v>
      </c>
      <c r="KD33">
        <v>28.2548</v>
      </c>
      <c r="KE33">
        <v>9.88912</v>
      </c>
      <c r="KF33">
        <v>25.5164</v>
      </c>
      <c r="KG33">
        <v>59.5161</v>
      </c>
      <c r="KH33">
        <v>28.582</v>
      </c>
      <c r="KI33">
        <v>152.235</v>
      </c>
      <c r="KJ33">
        <v>20.3017</v>
      </c>
      <c r="KK33">
        <v>101.177</v>
      </c>
      <c r="KL33">
        <v>100.618</v>
      </c>
    </row>
    <row r="34" spans="1:298">
      <c r="A34">
        <v>18</v>
      </c>
      <c r="B34">
        <v>1758468960.5</v>
      </c>
      <c r="C34">
        <v>85</v>
      </c>
      <c r="D34" t="s">
        <v>479</v>
      </c>
      <c r="E34" t="s">
        <v>480</v>
      </c>
      <c r="F34">
        <v>5</v>
      </c>
      <c r="G34" t="s">
        <v>436</v>
      </c>
      <c r="H34" t="s">
        <v>437</v>
      </c>
      <c r="I34" t="s">
        <v>438</v>
      </c>
      <c r="J34">
        <v>1758468953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170.8251673974027</v>
      </c>
      <c r="AL34">
        <v>181.9274363636363</v>
      </c>
      <c r="AM34">
        <v>-3.295452813852837</v>
      </c>
      <c r="AN34">
        <v>65.34</v>
      </c>
      <c r="AO34">
        <f>(AQ34 - AP34 + DZ34*1E3/(8.314*(EB34+273.15)) * AS34/DY34 * AR34) * DY34/(100*DM34) * 1000/(1000 - AQ34)</f>
        <v>0</v>
      </c>
      <c r="AP34">
        <v>20.25548868675324</v>
      </c>
      <c r="AQ34">
        <v>23.66154545454545</v>
      </c>
      <c r="AR34">
        <v>3.387945387913328E-06</v>
      </c>
      <c r="AS34">
        <v>112.87</v>
      </c>
      <c r="AT34">
        <v>3</v>
      </c>
      <c r="AU34">
        <v>1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3.21</v>
      </c>
      <c r="DN34">
        <v>0.5</v>
      </c>
      <c r="DO34" t="s">
        <v>440</v>
      </c>
      <c r="DP34">
        <v>2</v>
      </c>
      <c r="DQ34" t="b">
        <v>1</v>
      </c>
      <c r="DR34">
        <v>1758468953</v>
      </c>
      <c r="DS34">
        <v>200.1189259259259</v>
      </c>
      <c r="DT34">
        <v>182.1072962962963</v>
      </c>
      <c r="DU34">
        <v>23.65708888888889</v>
      </c>
      <c r="DV34">
        <v>20.25597777777778</v>
      </c>
      <c r="DW34">
        <v>200.2631851851852</v>
      </c>
      <c r="DX34">
        <v>23.52336666666667</v>
      </c>
      <c r="DY34">
        <v>500.0036296296296</v>
      </c>
      <c r="DZ34">
        <v>90.32014444444445</v>
      </c>
      <c r="EA34">
        <v>0.05404071851851852</v>
      </c>
      <c r="EB34">
        <v>30.07587037037037</v>
      </c>
      <c r="EC34">
        <v>30.01007037037037</v>
      </c>
      <c r="ED34">
        <v>999.9000000000001</v>
      </c>
      <c r="EE34">
        <v>0</v>
      </c>
      <c r="EF34">
        <v>0</v>
      </c>
      <c r="EG34">
        <v>10003.94851851852</v>
      </c>
      <c r="EH34">
        <v>0</v>
      </c>
      <c r="EI34">
        <v>11.11330740740741</v>
      </c>
      <c r="EJ34">
        <v>18.01154074074074</v>
      </c>
      <c r="EK34">
        <v>204.9677037037037</v>
      </c>
      <c r="EL34">
        <v>185.8725185185185</v>
      </c>
      <c r="EM34">
        <v>3.401129259259259</v>
      </c>
      <c r="EN34">
        <v>182.1072962962963</v>
      </c>
      <c r="EO34">
        <v>20.25597777777778</v>
      </c>
      <c r="EP34">
        <v>2.136712222222223</v>
      </c>
      <c r="EQ34">
        <v>1.829522222222222</v>
      </c>
      <c r="ER34">
        <v>18.49553333333333</v>
      </c>
      <c r="ES34">
        <v>16.04132592592592</v>
      </c>
      <c r="ET34">
        <v>2000.007037037037</v>
      </c>
      <c r="EU34">
        <v>0.9800045185185186</v>
      </c>
      <c r="EV34">
        <v>0.01999521111111111</v>
      </c>
      <c r="EW34">
        <v>0</v>
      </c>
      <c r="EX34">
        <v>528.1145185185186</v>
      </c>
      <c r="EY34">
        <v>5.00097</v>
      </c>
      <c r="EZ34">
        <v>10650.5037037037</v>
      </c>
      <c r="FA34">
        <v>16707.65555555556</v>
      </c>
      <c r="FB34">
        <v>40.62959259259259</v>
      </c>
      <c r="FC34">
        <v>41.01148148148148</v>
      </c>
      <c r="FD34">
        <v>40.56199999999999</v>
      </c>
      <c r="FE34">
        <v>40.64337037037036</v>
      </c>
      <c r="FF34">
        <v>41.25</v>
      </c>
      <c r="FG34">
        <v>1955.112222222222</v>
      </c>
      <c r="FH34">
        <v>39.88925925925927</v>
      </c>
      <c r="FI34">
        <v>0</v>
      </c>
      <c r="FJ34">
        <v>1758468960.2</v>
      </c>
      <c r="FK34">
        <v>0</v>
      </c>
      <c r="FL34">
        <v>528.0955</v>
      </c>
      <c r="FM34">
        <v>8.935897433706529</v>
      </c>
      <c r="FN34">
        <v>153.952136869064</v>
      </c>
      <c r="FO34">
        <v>10650.06538461538</v>
      </c>
      <c r="FP34">
        <v>15</v>
      </c>
      <c r="FQ34">
        <v>0</v>
      </c>
      <c r="FR34" t="s">
        <v>441</v>
      </c>
      <c r="FS34">
        <v>1747247426.5</v>
      </c>
      <c r="FT34">
        <v>1747247420.5</v>
      </c>
      <c r="FU34">
        <v>0</v>
      </c>
      <c r="FV34">
        <v>1.027</v>
      </c>
      <c r="FW34">
        <v>0.031</v>
      </c>
      <c r="FX34">
        <v>0.02</v>
      </c>
      <c r="FY34">
        <v>0.05</v>
      </c>
      <c r="FZ34">
        <v>420</v>
      </c>
      <c r="GA34">
        <v>16</v>
      </c>
      <c r="GB34">
        <v>0.01</v>
      </c>
      <c r="GC34">
        <v>0.1</v>
      </c>
      <c r="GD34">
        <v>17.7101825</v>
      </c>
      <c r="GE34">
        <v>5.65502026266411</v>
      </c>
      <c r="GF34">
        <v>0.5447412646787002</v>
      </c>
      <c r="GG34">
        <v>0</v>
      </c>
      <c r="GH34">
        <v>527.7277647058825</v>
      </c>
      <c r="GI34">
        <v>7.448770050554412</v>
      </c>
      <c r="GJ34">
        <v>0.7637508085611741</v>
      </c>
      <c r="GK34">
        <v>-1</v>
      </c>
      <c r="GL34">
        <v>3.397516</v>
      </c>
      <c r="GM34">
        <v>0.06807579737334635</v>
      </c>
      <c r="GN34">
        <v>0.006712785114987674</v>
      </c>
      <c r="GO34">
        <v>1</v>
      </c>
      <c r="GP34">
        <v>1</v>
      </c>
      <c r="GQ34">
        <v>2</v>
      </c>
      <c r="GR34" t="s">
        <v>442</v>
      </c>
      <c r="GS34">
        <v>3.13575</v>
      </c>
      <c r="GT34">
        <v>2.71438</v>
      </c>
      <c r="GU34">
        <v>0.0453102</v>
      </c>
      <c r="GV34">
        <v>0.040455</v>
      </c>
      <c r="GW34">
        <v>0.10518</v>
      </c>
      <c r="GX34">
        <v>0.0931628</v>
      </c>
      <c r="GY34">
        <v>30398.7</v>
      </c>
      <c r="GZ34">
        <v>30583.8</v>
      </c>
      <c r="HA34">
        <v>29598.5</v>
      </c>
      <c r="HB34">
        <v>29454</v>
      </c>
      <c r="HC34">
        <v>35000.6</v>
      </c>
      <c r="HD34">
        <v>35375.2</v>
      </c>
      <c r="HE34">
        <v>41663.1</v>
      </c>
      <c r="HF34">
        <v>41840.6</v>
      </c>
      <c r="HG34">
        <v>1.92507</v>
      </c>
      <c r="HH34">
        <v>1.87745</v>
      </c>
      <c r="HI34">
        <v>0.091251</v>
      </c>
      <c r="HJ34">
        <v>0</v>
      </c>
      <c r="HK34">
        <v>28.5358</v>
      </c>
      <c r="HL34">
        <v>999.9</v>
      </c>
      <c r="HM34">
        <v>52.5</v>
      </c>
      <c r="HN34">
        <v>30.2</v>
      </c>
      <c r="HO34">
        <v>25.051</v>
      </c>
      <c r="HP34">
        <v>61.9864</v>
      </c>
      <c r="HQ34">
        <v>28.0929</v>
      </c>
      <c r="HR34">
        <v>1</v>
      </c>
      <c r="HS34">
        <v>0.0693064</v>
      </c>
      <c r="HT34">
        <v>-0.454921</v>
      </c>
      <c r="HU34">
        <v>20.3392</v>
      </c>
      <c r="HV34">
        <v>5.21864</v>
      </c>
      <c r="HW34">
        <v>12.011</v>
      </c>
      <c r="HX34">
        <v>4.98935</v>
      </c>
      <c r="HY34">
        <v>3.28768</v>
      </c>
      <c r="HZ34">
        <v>9999</v>
      </c>
      <c r="IA34">
        <v>9999</v>
      </c>
      <c r="IB34">
        <v>9999</v>
      </c>
      <c r="IC34">
        <v>999.9</v>
      </c>
      <c r="ID34">
        <v>1.86795</v>
      </c>
      <c r="IE34">
        <v>1.86707</v>
      </c>
      <c r="IF34">
        <v>1.86639</v>
      </c>
      <c r="IG34">
        <v>1.86631</v>
      </c>
      <c r="IH34">
        <v>1.86819</v>
      </c>
      <c r="II34">
        <v>1.87058</v>
      </c>
      <c r="IJ34">
        <v>1.86927</v>
      </c>
      <c r="IK34">
        <v>1.87073</v>
      </c>
      <c r="IL34">
        <v>0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-0.136</v>
      </c>
      <c r="IZ34">
        <v>0.1338</v>
      </c>
      <c r="JA34">
        <v>-0.08705980112953694</v>
      </c>
      <c r="JB34">
        <v>-0.0002224285535733669</v>
      </c>
      <c r="JC34">
        <v>-3.124052291438484E-07</v>
      </c>
      <c r="JD34">
        <v>-1.20421793702977E-11</v>
      </c>
      <c r="JE34">
        <v>-0.06546867123436634</v>
      </c>
      <c r="JF34">
        <v>-0.004605065362839568</v>
      </c>
      <c r="JG34">
        <v>0.0008613744513886047</v>
      </c>
      <c r="JH34">
        <v>-1.299212498533341E-05</v>
      </c>
      <c r="JI34">
        <v>3</v>
      </c>
      <c r="JJ34">
        <v>2327</v>
      </c>
      <c r="JK34">
        <v>1</v>
      </c>
      <c r="JL34">
        <v>27</v>
      </c>
      <c r="JM34">
        <v>187025.6</v>
      </c>
      <c r="JN34">
        <v>187025.7</v>
      </c>
      <c r="JO34">
        <v>0.458984</v>
      </c>
      <c r="JP34">
        <v>2.32056</v>
      </c>
      <c r="JQ34">
        <v>1.39771</v>
      </c>
      <c r="JR34">
        <v>2.34253</v>
      </c>
      <c r="JS34">
        <v>1.49536</v>
      </c>
      <c r="JT34">
        <v>2.53296</v>
      </c>
      <c r="JU34">
        <v>37.1463</v>
      </c>
      <c r="JV34">
        <v>23.7373</v>
      </c>
      <c r="JW34">
        <v>18</v>
      </c>
      <c r="JX34">
        <v>488.777</v>
      </c>
      <c r="JY34">
        <v>448.854</v>
      </c>
      <c r="JZ34">
        <v>28.5886</v>
      </c>
      <c r="KA34">
        <v>28.4735</v>
      </c>
      <c r="KB34">
        <v>30.0003</v>
      </c>
      <c r="KC34">
        <v>28.3227</v>
      </c>
      <c r="KD34">
        <v>28.2556</v>
      </c>
      <c r="KE34">
        <v>9.11079</v>
      </c>
      <c r="KF34">
        <v>25.5164</v>
      </c>
      <c r="KG34">
        <v>59.5161</v>
      </c>
      <c r="KH34">
        <v>28.5698</v>
      </c>
      <c r="KI34">
        <v>132.199</v>
      </c>
      <c r="KJ34">
        <v>20.3017</v>
      </c>
      <c r="KK34">
        <v>101.176</v>
      </c>
      <c r="KL34">
        <v>100.618</v>
      </c>
    </row>
    <row r="35" spans="1:298">
      <c r="A35">
        <v>19</v>
      </c>
      <c r="B35">
        <v>1758468965.5</v>
      </c>
      <c r="C35">
        <v>90</v>
      </c>
      <c r="D35" t="s">
        <v>481</v>
      </c>
      <c r="E35" t="s">
        <v>482</v>
      </c>
      <c r="F35">
        <v>5</v>
      </c>
      <c r="G35" t="s">
        <v>436</v>
      </c>
      <c r="H35" t="s">
        <v>437</v>
      </c>
      <c r="I35" t="s">
        <v>438</v>
      </c>
      <c r="J35">
        <v>1758468957.714286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153.9009374683983</v>
      </c>
      <c r="AL35">
        <v>165.5236727272726</v>
      </c>
      <c r="AM35">
        <v>-3.284301818181824</v>
      </c>
      <c r="AN35">
        <v>65.34</v>
      </c>
      <c r="AO35">
        <f>(AQ35 - AP35 + DZ35*1E3/(8.314*(EB35+273.15)) * AS35/DY35 * AR35) * DY35/(100*DM35) * 1000/(1000 - AQ35)</f>
        <v>0</v>
      </c>
      <c r="AP35">
        <v>20.2562224574026</v>
      </c>
      <c r="AQ35">
        <v>23.66606848484848</v>
      </c>
      <c r="AR35">
        <v>8.046094750251242E-06</v>
      </c>
      <c r="AS35">
        <v>112.87</v>
      </c>
      <c r="AT35">
        <v>3</v>
      </c>
      <c r="AU35">
        <v>1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3.21</v>
      </c>
      <c r="DN35">
        <v>0.5</v>
      </c>
      <c r="DO35" t="s">
        <v>440</v>
      </c>
      <c r="DP35">
        <v>2</v>
      </c>
      <c r="DQ35" t="b">
        <v>1</v>
      </c>
      <c r="DR35">
        <v>1758468957.714286</v>
      </c>
      <c r="DS35">
        <v>184.9850714285714</v>
      </c>
      <c r="DT35">
        <v>166.4913214285714</v>
      </c>
      <c r="DU35">
        <v>23.66123571428571</v>
      </c>
      <c r="DV35">
        <v>20.25596071428571</v>
      </c>
      <c r="DW35">
        <v>185.1241071428571</v>
      </c>
      <c r="DX35">
        <v>23.52745</v>
      </c>
      <c r="DY35">
        <v>500.0091428571429</v>
      </c>
      <c r="DZ35">
        <v>90.32019642857144</v>
      </c>
      <c r="EA35">
        <v>0.05413851785714286</v>
      </c>
      <c r="EB35">
        <v>30.07633928571429</v>
      </c>
      <c r="EC35">
        <v>30.01262142857143</v>
      </c>
      <c r="ED35">
        <v>999.9000000000002</v>
      </c>
      <c r="EE35">
        <v>0</v>
      </c>
      <c r="EF35">
        <v>0</v>
      </c>
      <c r="EG35">
        <v>9998.5625</v>
      </c>
      <c r="EH35">
        <v>0</v>
      </c>
      <c r="EI35">
        <v>11.11301428571429</v>
      </c>
      <c r="EJ35">
        <v>18.49369285714286</v>
      </c>
      <c r="EK35">
        <v>189.468</v>
      </c>
      <c r="EL35">
        <v>169.9336071428571</v>
      </c>
      <c r="EM35">
        <v>3.405288571428571</v>
      </c>
      <c r="EN35">
        <v>166.4913214285714</v>
      </c>
      <c r="EO35">
        <v>20.25596071428571</v>
      </c>
      <c r="EP35">
        <v>2.137088571428571</v>
      </c>
      <c r="EQ35">
        <v>1.8295225</v>
      </c>
      <c r="ER35">
        <v>18.49834285714286</v>
      </c>
      <c r="ES35">
        <v>16.041325</v>
      </c>
      <c r="ET35">
        <v>1999.979642857143</v>
      </c>
      <c r="EU35">
        <v>0.9800038928571428</v>
      </c>
      <c r="EV35">
        <v>0.01999592857142857</v>
      </c>
      <c r="EW35">
        <v>0</v>
      </c>
      <c r="EX35">
        <v>528.8173928571429</v>
      </c>
      <c r="EY35">
        <v>5.00097</v>
      </c>
      <c r="EZ35">
        <v>10664.00714285714</v>
      </c>
      <c r="FA35">
        <v>16707.43571428572</v>
      </c>
      <c r="FB35">
        <v>40.63164285714286</v>
      </c>
      <c r="FC35">
        <v>41.01992857142857</v>
      </c>
      <c r="FD35">
        <v>40.56199999999999</v>
      </c>
      <c r="FE35">
        <v>40.64935714285713</v>
      </c>
      <c r="FF35">
        <v>41.25</v>
      </c>
      <c r="FG35">
        <v>1955.085</v>
      </c>
      <c r="FH35">
        <v>39.89000000000001</v>
      </c>
      <c r="FI35">
        <v>0</v>
      </c>
      <c r="FJ35">
        <v>1758468965.6</v>
      </c>
      <c r="FK35">
        <v>0</v>
      </c>
      <c r="FL35">
        <v>528.9626800000001</v>
      </c>
      <c r="FM35">
        <v>9.717384629877005</v>
      </c>
      <c r="FN35">
        <v>189.0923080233001</v>
      </c>
      <c r="FO35">
        <v>10666.4</v>
      </c>
      <c r="FP35">
        <v>15</v>
      </c>
      <c r="FQ35">
        <v>0</v>
      </c>
      <c r="FR35" t="s">
        <v>441</v>
      </c>
      <c r="FS35">
        <v>1747247426.5</v>
      </c>
      <c r="FT35">
        <v>1747247420.5</v>
      </c>
      <c r="FU35">
        <v>0</v>
      </c>
      <c r="FV35">
        <v>1.027</v>
      </c>
      <c r="FW35">
        <v>0.031</v>
      </c>
      <c r="FX35">
        <v>0.02</v>
      </c>
      <c r="FY35">
        <v>0.05</v>
      </c>
      <c r="FZ35">
        <v>420</v>
      </c>
      <c r="GA35">
        <v>16</v>
      </c>
      <c r="GB35">
        <v>0.01</v>
      </c>
      <c r="GC35">
        <v>0.1</v>
      </c>
      <c r="GD35">
        <v>18.22241463414634</v>
      </c>
      <c r="GE35">
        <v>5.987111498257812</v>
      </c>
      <c r="GF35">
        <v>0.5921280306351747</v>
      </c>
      <c r="GG35">
        <v>0</v>
      </c>
      <c r="GH35">
        <v>528.4693529411765</v>
      </c>
      <c r="GI35">
        <v>9.119694421903908</v>
      </c>
      <c r="GJ35">
        <v>0.9217087035805069</v>
      </c>
      <c r="GK35">
        <v>-1</v>
      </c>
      <c r="GL35">
        <v>3.402568048780487</v>
      </c>
      <c r="GM35">
        <v>0.05160501742159589</v>
      </c>
      <c r="GN35">
        <v>0.005329858012803403</v>
      </c>
      <c r="GO35">
        <v>1</v>
      </c>
      <c r="GP35">
        <v>1</v>
      </c>
      <c r="GQ35">
        <v>2</v>
      </c>
      <c r="GR35" t="s">
        <v>442</v>
      </c>
      <c r="GS35">
        <v>3.13574</v>
      </c>
      <c r="GT35">
        <v>2.71431</v>
      </c>
      <c r="GU35">
        <v>0.041503</v>
      </c>
      <c r="GV35">
        <v>0.0364222</v>
      </c>
      <c r="GW35">
        <v>0.10519</v>
      </c>
      <c r="GX35">
        <v>0.0931713</v>
      </c>
      <c r="GY35">
        <v>30520.2</v>
      </c>
      <c r="GZ35">
        <v>30711.7</v>
      </c>
      <c r="HA35">
        <v>29598.8</v>
      </c>
      <c r="HB35">
        <v>29453.4</v>
      </c>
      <c r="HC35">
        <v>35000.6</v>
      </c>
      <c r="HD35">
        <v>35374.4</v>
      </c>
      <c r="HE35">
        <v>41663.6</v>
      </c>
      <c r="HF35">
        <v>41840.1</v>
      </c>
      <c r="HG35">
        <v>1.9249</v>
      </c>
      <c r="HH35">
        <v>1.87707</v>
      </c>
      <c r="HI35">
        <v>0.0902154</v>
      </c>
      <c r="HJ35">
        <v>0</v>
      </c>
      <c r="HK35">
        <v>28.5364</v>
      </c>
      <c r="HL35">
        <v>999.9</v>
      </c>
      <c r="HM35">
        <v>52.5</v>
      </c>
      <c r="HN35">
        <v>30.2</v>
      </c>
      <c r="HO35">
        <v>25.0514</v>
      </c>
      <c r="HP35">
        <v>61.8164</v>
      </c>
      <c r="HQ35">
        <v>28.0489</v>
      </c>
      <c r="HR35">
        <v>1</v>
      </c>
      <c r="HS35">
        <v>0.0693293</v>
      </c>
      <c r="HT35">
        <v>-0.408499</v>
      </c>
      <c r="HU35">
        <v>20.3392</v>
      </c>
      <c r="HV35">
        <v>5.21819</v>
      </c>
      <c r="HW35">
        <v>12.0113</v>
      </c>
      <c r="HX35">
        <v>4.98915</v>
      </c>
      <c r="HY35">
        <v>3.28775</v>
      </c>
      <c r="HZ35">
        <v>9999</v>
      </c>
      <c r="IA35">
        <v>9999</v>
      </c>
      <c r="IB35">
        <v>9999</v>
      </c>
      <c r="IC35">
        <v>999.9</v>
      </c>
      <c r="ID35">
        <v>1.86796</v>
      </c>
      <c r="IE35">
        <v>1.86706</v>
      </c>
      <c r="IF35">
        <v>1.86634</v>
      </c>
      <c r="IG35">
        <v>1.86631</v>
      </c>
      <c r="IH35">
        <v>1.86819</v>
      </c>
      <c r="II35">
        <v>1.87057</v>
      </c>
      <c r="IJ35">
        <v>1.86923</v>
      </c>
      <c r="IK35">
        <v>1.87073</v>
      </c>
      <c r="IL35">
        <v>0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-0.131</v>
      </c>
      <c r="IZ35">
        <v>0.1338</v>
      </c>
      <c r="JA35">
        <v>-0.08705980112953694</v>
      </c>
      <c r="JB35">
        <v>-0.0002224285535733669</v>
      </c>
      <c r="JC35">
        <v>-3.124052291438484E-07</v>
      </c>
      <c r="JD35">
        <v>-1.20421793702977E-11</v>
      </c>
      <c r="JE35">
        <v>-0.06546867123436634</v>
      </c>
      <c r="JF35">
        <v>-0.004605065362839568</v>
      </c>
      <c r="JG35">
        <v>0.0008613744513886047</v>
      </c>
      <c r="JH35">
        <v>-1.299212498533341E-05</v>
      </c>
      <c r="JI35">
        <v>3</v>
      </c>
      <c r="JJ35">
        <v>2327</v>
      </c>
      <c r="JK35">
        <v>1</v>
      </c>
      <c r="JL35">
        <v>27</v>
      </c>
      <c r="JM35">
        <v>187025.6</v>
      </c>
      <c r="JN35">
        <v>187025.8</v>
      </c>
      <c r="JO35">
        <v>0.423584</v>
      </c>
      <c r="JP35">
        <v>2.32666</v>
      </c>
      <c r="JQ35">
        <v>1.39648</v>
      </c>
      <c r="JR35">
        <v>2.33887</v>
      </c>
      <c r="JS35">
        <v>1.49536</v>
      </c>
      <c r="JT35">
        <v>2.55127</v>
      </c>
      <c r="JU35">
        <v>37.1463</v>
      </c>
      <c r="JV35">
        <v>23.7373</v>
      </c>
      <c r="JW35">
        <v>18</v>
      </c>
      <c r="JX35">
        <v>488.686</v>
      </c>
      <c r="JY35">
        <v>448.628</v>
      </c>
      <c r="JZ35">
        <v>28.5702</v>
      </c>
      <c r="KA35">
        <v>28.4754</v>
      </c>
      <c r="KB35">
        <v>30.0002</v>
      </c>
      <c r="KC35">
        <v>28.3251</v>
      </c>
      <c r="KD35">
        <v>28.2566</v>
      </c>
      <c r="KE35">
        <v>8.41433</v>
      </c>
      <c r="KF35">
        <v>25.5164</v>
      </c>
      <c r="KG35">
        <v>59.5161</v>
      </c>
      <c r="KH35">
        <v>28.5509</v>
      </c>
      <c r="KI35">
        <v>118.842</v>
      </c>
      <c r="KJ35">
        <v>20.3017</v>
      </c>
      <c r="KK35">
        <v>101.178</v>
      </c>
      <c r="KL35">
        <v>100.616</v>
      </c>
    </row>
    <row r="36" spans="1:298">
      <c r="A36">
        <v>20</v>
      </c>
      <c r="B36">
        <v>1758468970.5</v>
      </c>
      <c r="C36">
        <v>95</v>
      </c>
      <c r="D36" t="s">
        <v>483</v>
      </c>
      <c r="E36" t="s">
        <v>484</v>
      </c>
      <c r="F36">
        <v>5</v>
      </c>
      <c r="G36" t="s">
        <v>436</v>
      </c>
      <c r="H36" t="s">
        <v>437</v>
      </c>
      <c r="I36" t="s">
        <v>438</v>
      </c>
      <c r="J36">
        <v>1758468963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136.8750087341991</v>
      </c>
      <c r="AL36">
        <v>149.0094242424242</v>
      </c>
      <c r="AM36">
        <v>-3.302014891774908</v>
      </c>
      <c r="AN36">
        <v>65.34</v>
      </c>
      <c r="AO36">
        <f>(AQ36 - AP36 + DZ36*1E3/(8.314*(EB36+273.15)) * AS36/DY36 * AR36) * DY36/(100*DM36) * 1000/(1000 - AQ36)</f>
        <v>0</v>
      </c>
      <c r="AP36">
        <v>20.26027251038962</v>
      </c>
      <c r="AQ36">
        <v>23.66589212121211</v>
      </c>
      <c r="AR36">
        <v>-1.644703919999159E-06</v>
      </c>
      <c r="AS36">
        <v>112.87</v>
      </c>
      <c r="AT36">
        <v>3</v>
      </c>
      <c r="AU36">
        <v>1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3.21</v>
      </c>
      <c r="DN36">
        <v>0.5</v>
      </c>
      <c r="DO36" t="s">
        <v>440</v>
      </c>
      <c r="DP36">
        <v>2</v>
      </c>
      <c r="DQ36" t="b">
        <v>1</v>
      </c>
      <c r="DR36">
        <v>1758468963</v>
      </c>
      <c r="DS36">
        <v>168.0052962962963</v>
      </c>
      <c r="DT36">
        <v>148.9547037037037</v>
      </c>
      <c r="DU36">
        <v>23.66381851851852</v>
      </c>
      <c r="DV36">
        <v>20.25699259259259</v>
      </c>
      <c r="DW36">
        <v>168.1385925925926</v>
      </c>
      <c r="DX36">
        <v>23.5299962962963</v>
      </c>
      <c r="DY36">
        <v>500.014</v>
      </c>
      <c r="DZ36">
        <v>90.32065185185184</v>
      </c>
      <c r="EA36">
        <v>0.0541115037037037</v>
      </c>
      <c r="EB36">
        <v>30.07631481481481</v>
      </c>
      <c r="EC36">
        <v>30.01345185185185</v>
      </c>
      <c r="ED36">
        <v>999.9000000000001</v>
      </c>
      <c r="EE36">
        <v>0</v>
      </c>
      <c r="EF36">
        <v>0</v>
      </c>
      <c r="EG36">
        <v>9992.935925925927</v>
      </c>
      <c r="EH36">
        <v>0</v>
      </c>
      <c r="EI36">
        <v>11.11867407407408</v>
      </c>
      <c r="EJ36">
        <v>19.05055555555555</v>
      </c>
      <c r="EK36">
        <v>172.0772592592593</v>
      </c>
      <c r="EL36">
        <v>152.0345185185185</v>
      </c>
      <c r="EM36">
        <v>3.406835555555556</v>
      </c>
      <c r="EN36">
        <v>148.9547037037037</v>
      </c>
      <c r="EO36">
        <v>20.25699259259259</v>
      </c>
      <c r="EP36">
        <v>2.137332962962963</v>
      </c>
      <c r="EQ36">
        <v>1.829625185185185</v>
      </c>
      <c r="ER36">
        <v>18.50015555555555</v>
      </c>
      <c r="ES36">
        <v>16.04221481481481</v>
      </c>
      <c r="ET36">
        <v>1999.972222222222</v>
      </c>
      <c r="EU36">
        <v>0.9800025925925927</v>
      </c>
      <c r="EV36">
        <v>0.01999731481481481</v>
      </c>
      <c r="EW36">
        <v>0</v>
      </c>
      <c r="EX36">
        <v>529.7364074074075</v>
      </c>
      <c r="EY36">
        <v>5.00097</v>
      </c>
      <c r="EZ36">
        <v>10681.71851851852</v>
      </c>
      <c r="FA36">
        <v>16707.37777777778</v>
      </c>
      <c r="FB36">
        <v>40.63648148148148</v>
      </c>
      <c r="FC36">
        <v>41.01607407407408</v>
      </c>
      <c r="FD36">
        <v>40.56199999999999</v>
      </c>
      <c r="FE36">
        <v>40.65714814814815</v>
      </c>
      <c r="FF36">
        <v>41.25</v>
      </c>
      <c r="FG36">
        <v>1955.075925925926</v>
      </c>
      <c r="FH36">
        <v>39.89407407407408</v>
      </c>
      <c r="FI36">
        <v>0</v>
      </c>
      <c r="FJ36">
        <v>1758468970.4</v>
      </c>
      <c r="FK36">
        <v>0</v>
      </c>
      <c r="FL36">
        <v>529.8114</v>
      </c>
      <c r="FM36">
        <v>11.5413846056253</v>
      </c>
      <c r="FN36">
        <v>218.9153842690442</v>
      </c>
      <c r="FO36">
        <v>10682.764</v>
      </c>
      <c r="FP36">
        <v>15</v>
      </c>
      <c r="FQ36">
        <v>0</v>
      </c>
      <c r="FR36" t="s">
        <v>441</v>
      </c>
      <c r="FS36">
        <v>1747247426.5</v>
      </c>
      <c r="FT36">
        <v>1747247420.5</v>
      </c>
      <c r="FU36">
        <v>0</v>
      </c>
      <c r="FV36">
        <v>1.027</v>
      </c>
      <c r="FW36">
        <v>0.031</v>
      </c>
      <c r="FX36">
        <v>0.02</v>
      </c>
      <c r="FY36">
        <v>0.05</v>
      </c>
      <c r="FZ36">
        <v>420</v>
      </c>
      <c r="GA36">
        <v>16</v>
      </c>
      <c r="GB36">
        <v>0.01</v>
      </c>
      <c r="GC36">
        <v>0.1</v>
      </c>
      <c r="GD36">
        <v>18.74423902439024</v>
      </c>
      <c r="GE36">
        <v>6.372027177700344</v>
      </c>
      <c r="GF36">
        <v>0.630230727737401</v>
      </c>
      <c r="GG36">
        <v>0</v>
      </c>
      <c r="GH36">
        <v>529.252</v>
      </c>
      <c r="GI36">
        <v>10.23019098316278</v>
      </c>
      <c r="GJ36">
        <v>1.027464411864013</v>
      </c>
      <c r="GK36">
        <v>-1</v>
      </c>
      <c r="GL36">
        <v>3.405505365853659</v>
      </c>
      <c r="GM36">
        <v>0.02179066202090772</v>
      </c>
      <c r="GN36">
        <v>0.002930356756405171</v>
      </c>
      <c r="GO36">
        <v>1</v>
      </c>
      <c r="GP36">
        <v>1</v>
      </c>
      <c r="GQ36">
        <v>2</v>
      </c>
      <c r="GR36" t="s">
        <v>442</v>
      </c>
      <c r="GS36">
        <v>3.13562</v>
      </c>
      <c r="GT36">
        <v>2.71434</v>
      </c>
      <c r="GU36">
        <v>0.0375919</v>
      </c>
      <c r="GV36">
        <v>0.0323366</v>
      </c>
      <c r="GW36">
        <v>0.105195</v>
      </c>
      <c r="GX36">
        <v>0.09318</v>
      </c>
      <c r="GY36">
        <v>30644.2</v>
      </c>
      <c r="GZ36">
        <v>30842</v>
      </c>
      <c r="HA36">
        <v>29598.3</v>
      </c>
      <c r="HB36">
        <v>29453.5</v>
      </c>
      <c r="HC36">
        <v>34999.8</v>
      </c>
      <c r="HD36">
        <v>35373.8</v>
      </c>
      <c r="HE36">
        <v>41663</v>
      </c>
      <c r="HF36">
        <v>41839.8</v>
      </c>
      <c r="HG36">
        <v>1.9246</v>
      </c>
      <c r="HH36">
        <v>1.87728</v>
      </c>
      <c r="HI36">
        <v>0.0903606</v>
      </c>
      <c r="HJ36">
        <v>0</v>
      </c>
      <c r="HK36">
        <v>28.5384</v>
      </c>
      <c r="HL36">
        <v>999.9</v>
      </c>
      <c r="HM36">
        <v>52.5</v>
      </c>
      <c r="HN36">
        <v>30.3</v>
      </c>
      <c r="HO36">
        <v>25.1923</v>
      </c>
      <c r="HP36">
        <v>62.1264</v>
      </c>
      <c r="HQ36">
        <v>28.0409</v>
      </c>
      <c r="HR36">
        <v>1</v>
      </c>
      <c r="HS36">
        <v>0.0697256</v>
      </c>
      <c r="HT36">
        <v>-0.403701</v>
      </c>
      <c r="HU36">
        <v>20.3392</v>
      </c>
      <c r="HV36">
        <v>5.21774</v>
      </c>
      <c r="HW36">
        <v>12.0104</v>
      </c>
      <c r="HX36">
        <v>4.9892</v>
      </c>
      <c r="HY36">
        <v>3.28775</v>
      </c>
      <c r="HZ36">
        <v>9999</v>
      </c>
      <c r="IA36">
        <v>9999</v>
      </c>
      <c r="IB36">
        <v>9999</v>
      </c>
      <c r="IC36">
        <v>999.9</v>
      </c>
      <c r="ID36">
        <v>1.86798</v>
      </c>
      <c r="IE36">
        <v>1.86705</v>
      </c>
      <c r="IF36">
        <v>1.86635</v>
      </c>
      <c r="IG36">
        <v>1.86631</v>
      </c>
      <c r="IH36">
        <v>1.86819</v>
      </c>
      <c r="II36">
        <v>1.87058</v>
      </c>
      <c r="IJ36">
        <v>1.86925</v>
      </c>
      <c r="IK36">
        <v>1.87073</v>
      </c>
      <c r="IL36">
        <v>0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-0.126</v>
      </c>
      <c r="IZ36">
        <v>0.1339</v>
      </c>
      <c r="JA36">
        <v>-0.08705980112953694</v>
      </c>
      <c r="JB36">
        <v>-0.0002224285535733669</v>
      </c>
      <c r="JC36">
        <v>-3.124052291438484E-07</v>
      </c>
      <c r="JD36">
        <v>-1.20421793702977E-11</v>
      </c>
      <c r="JE36">
        <v>-0.06546867123436634</v>
      </c>
      <c r="JF36">
        <v>-0.004605065362839568</v>
      </c>
      <c r="JG36">
        <v>0.0008613744513886047</v>
      </c>
      <c r="JH36">
        <v>-1.299212498533341E-05</v>
      </c>
      <c r="JI36">
        <v>3</v>
      </c>
      <c r="JJ36">
        <v>2327</v>
      </c>
      <c r="JK36">
        <v>1</v>
      </c>
      <c r="JL36">
        <v>27</v>
      </c>
      <c r="JM36">
        <v>187025.7</v>
      </c>
      <c r="JN36">
        <v>187025.8</v>
      </c>
      <c r="JO36">
        <v>0.384521</v>
      </c>
      <c r="JP36">
        <v>2.31567</v>
      </c>
      <c r="JQ36">
        <v>1.39648</v>
      </c>
      <c r="JR36">
        <v>2.34131</v>
      </c>
      <c r="JS36">
        <v>1.49536</v>
      </c>
      <c r="JT36">
        <v>2.70386</v>
      </c>
      <c r="JU36">
        <v>37.1463</v>
      </c>
      <c r="JV36">
        <v>23.7548</v>
      </c>
      <c r="JW36">
        <v>18</v>
      </c>
      <c r="JX36">
        <v>488.498</v>
      </c>
      <c r="JY36">
        <v>448.763</v>
      </c>
      <c r="JZ36">
        <v>28.5498</v>
      </c>
      <c r="KA36">
        <v>28.4772</v>
      </c>
      <c r="KB36">
        <v>30.0002</v>
      </c>
      <c r="KC36">
        <v>28.3251</v>
      </c>
      <c r="KD36">
        <v>28.2579</v>
      </c>
      <c r="KE36">
        <v>7.63332</v>
      </c>
      <c r="KF36">
        <v>25.5164</v>
      </c>
      <c r="KG36">
        <v>59.1364</v>
      </c>
      <c r="KH36">
        <v>28.541</v>
      </c>
      <c r="KI36">
        <v>98.8048</v>
      </c>
      <c r="KJ36">
        <v>20.3017</v>
      </c>
      <c r="KK36">
        <v>101.176</v>
      </c>
      <c r="KL36">
        <v>100.616</v>
      </c>
    </row>
    <row r="37" spans="1:298">
      <c r="A37">
        <v>21</v>
      </c>
      <c r="B37">
        <v>1758468975.5</v>
      </c>
      <c r="C37">
        <v>100</v>
      </c>
      <c r="D37" t="s">
        <v>485</v>
      </c>
      <c r="E37" t="s">
        <v>486</v>
      </c>
      <c r="F37">
        <v>5</v>
      </c>
      <c r="G37" t="s">
        <v>436</v>
      </c>
      <c r="H37" t="s">
        <v>437</v>
      </c>
      <c r="I37" t="s">
        <v>438</v>
      </c>
      <c r="J37">
        <v>1758468967.714286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119.8290380917749</v>
      </c>
      <c r="AL37">
        <v>132.5184848484848</v>
      </c>
      <c r="AM37">
        <v>-3.296587359307381</v>
      </c>
      <c r="AN37">
        <v>65.34</v>
      </c>
      <c r="AO37">
        <f>(AQ37 - AP37 + DZ37*1E3/(8.314*(EB37+273.15)) * AS37/DY37 * AR37) * DY37/(100*DM37) * 1000/(1000 - AQ37)</f>
        <v>0</v>
      </c>
      <c r="AP37">
        <v>20.24308253891775</v>
      </c>
      <c r="AQ37">
        <v>23.66930787878787</v>
      </c>
      <c r="AR37">
        <v>3.157261273828506E-06</v>
      </c>
      <c r="AS37">
        <v>112.87</v>
      </c>
      <c r="AT37">
        <v>3</v>
      </c>
      <c r="AU37">
        <v>1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3.21</v>
      </c>
      <c r="DN37">
        <v>0.5</v>
      </c>
      <c r="DO37" t="s">
        <v>440</v>
      </c>
      <c r="DP37">
        <v>2</v>
      </c>
      <c r="DQ37" t="b">
        <v>1</v>
      </c>
      <c r="DR37">
        <v>1758468967.714286</v>
      </c>
      <c r="DS37">
        <v>152.8442857142857</v>
      </c>
      <c r="DT37">
        <v>133.2465</v>
      </c>
      <c r="DU37">
        <v>23.66621428571429</v>
      </c>
      <c r="DV37">
        <v>20.25441785714286</v>
      </c>
      <c r="DW37">
        <v>152.97275</v>
      </c>
      <c r="DX37">
        <v>23.53235714285714</v>
      </c>
      <c r="DY37">
        <v>499.9968571428572</v>
      </c>
      <c r="DZ37">
        <v>90.32204999999999</v>
      </c>
      <c r="EA37">
        <v>0.05412720357142856</v>
      </c>
      <c r="EB37">
        <v>30.07460714285714</v>
      </c>
      <c r="EC37">
        <v>30.00994285714285</v>
      </c>
      <c r="ED37">
        <v>999.9000000000002</v>
      </c>
      <c r="EE37">
        <v>0</v>
      </c>
      <c r="EF37">
        <v>0</v>
      </c>
      <c r="EG37">
        <v>9991.7875</v>
      </c>
      <c r="EH37">
        <v>0</v>
      </c>
      <c r="EI37">
        <v>11.125075</v>
      </c>
      <c r="EJ37">
        <v>19.59775</v>
      </c>
      <c r="EK37">
        <v>156.5492142857143</v>
      </c>
      <c r="EL37">
        <v>136.0012142857143</v>
      </c>
      <c r="EM37">
        <v>3.411797857142858</v>
      </c>
      <c r="EN37">
        <v>133.2465</v>
      </c>
      <c r="EO37">
        <v>20.25441785714286</v>
      </c>
      <c r="EP37">
        <v>2.137581785714286</v>
      </c>
      <c r="EQ37">
        <v>1.829421071428571</v>
      </c>
      <c r="ER37">
        <v>18.50202142857143</v>
      </c>
      <c r="ES37">
        <v>16.04046785714286</v>
      </c>
      <c r="ET37">
        <v>1999.948928571428</v>
      </c>
      <c r="EU37">
        <v>0.9800025714285716</v>
      </c>
      <c r="EV37">
        <v>0.01999742142857143</v>
      </c>
      <c r="EW37">
        <v>0</v>
      </c>
      <c r="EX37">
        <v>530.7225714285714</v>
      </c>
      <c r="EY37">
        <v>5.00097</v>
      </c>
      <c r="EZ37">
        <v>10699.84642857143</v>
      </c>
      <c r="FA37">
        <v>16707.19285714286</v>
      </c>
      <c r="FB37">
        <v>40.63607142857143</v>
      </c>
      <c r="FC37">
        <v>41.02214285714285</v>
      </c>
      <c r="FD37">
        <v>40.56199999999999</v>
      </c>
      <c r="FE37">
        <v>40.66264285714286</v>
      </c>
      <c r="FF37">
        <v>41.25</v>
      </c>
      <c r="FG37">
        <v>1955.053928571428</v>
      </c>
      <c r="FH37">
        <v>39.895</v>
      </c>
      <c r="FI37">
        <v>0</v>
      </c>
      <c r="FJ37">
        <v>1758468975.2</v>
      </c>
      <c r="FK37">
        <v>0</v>
      </c>
      <c r="FL37">
        <v>530.78388</v>
      </c>
      <c r="FM37">
        <v>13.20238461971349</v>
      </c>
      <c r="FN37">
        <v>244.7461538620787</v>
      </c>
      <c r="FO37">
        <v>10701.38</v>
      </c>
      <c r="FP37">
        <v>15</v>
      </c>
      <c r="FQ37">
        <v>0</v>
      </c>
      <c r="FR37" t="s">
        <v>441</v>
      </c>
      <c r="FS37">
        <v>1747247426.5</v>
      </c>
      <c r="FT37">
        <v>1747247420.5</v>
      </c>
      <c r="FU37">
        <v>0</v>
      </c>
      <c r="FV37">
        <v>1.027</v>
      </c>
      <c r="FW37">
        <v>0.031</v>
      </c>
      <c r="FX37">
        <v>0.02</v>
      </c>
      <c r="FY37">
        <v>0.05</v>
      </c>
      <c r="FZ37">
        <v>420</v>
      </c>
      <c r="GA37">
        <v>16</v>
      </c>
      <c r="GB37">
        <v>0.01</v>
      </c>
      <c r="GC37">
        <v>0.1</v>
      </c>
      <c r="GD37">
        <v>19.17604634146342</v>
      </c>
      <c r="GE37">
        <v>6.741599999999971</v>
      </c>
      <c r="GF37">
        <v>0.666443902492582</v>
      </c>
      <c r="GG37">
        <v>0</v>
      </c>
      <c r="GH37">
        <v>530.0043823529412</v>
      </c>
      <c r="GI37">
        <v>11.70418640551318</v>
      </c>
      <c r="GJ37">
        <v>1.170189954783764</v>
      </c>
      <c r="GK37">
        <v>-1</v>
      </c>
      <c r="GL37">
        <v>3.408387073170732</v>
      </c>
      <c r="GM37">
        <v>0.03002257839720993</v>
      </c>
      <c r="GN37">
        <v>0.004967166461191191</v>
      </c>
      <c r="GO37">
        <v>1</v>
      </c>
      <c r="GP37">
        <v>1</v>
      </c>
      <c r="GQ37">
        <v>2</v>
      </c>
      <c r="GR37" t="s">
        <v>442</v>
      </c>
      <c r="GS37">
        <v>3.13574</v>
      </c>
      <c r="GT37">
        <v>2.71443</v>
      </c>
      <c r="GU37">
        <v>0.033605</v>
      </c>
      <c r="GV37">
        <v>0.0281207</v>
      </c>
      <c r="GW37">
        <v>0.105201</v>
      </c>
      <c r="GX37">
        <v>0.0930708</v>
      </c>
      <c r="GY37">
        <v>30771</v>
      </c>
      <c r="GZ37">
        <v>30976</v>
      </c>
      <c r="HA37">
        <v>29598.1</v>
      </c>
      <c r="HB37">
        <v>29453.1</v>
      </c>
      <c r="HC37">
        <v>34999</v>
      </c>
      <c r="HD37">
        <v>35377.9</v>
      </c>
      <c r="HE37">
        <v>41662.3</v>
      </c>
      <c r="HF37">
        <v>41839.7</v>
      </c>
      <c r="HG37">
        <v>1.92485</v>
      </c>
      <c r="HH37">
        <v>1.87722</v>
      </c>
      <c r="HI37">
        <v>0.0902265</v>
      </c>
      <c r="HJ37">
        <v>0</v>
      </c>
      <c r="HK37">
        <v>28.5384</v>
      </c>
      <c r="HL37">
        <v>999.9</v>
      </c>
      <c r="HM37">
        <v>52.5</v>
      </c>
      <c r="HN37">
        <v>30.2</v>
      </c>
      <c r="HO37">
        <v>25.051</v>
      </c>
      <c r="HP37">
        <v>62.1364</v>
      </c>
      <c r="HQ37">
        <v>28.1891</v>
      </c>
      <c r="HR37">
        <v>1</v>
      </c>
      <c r="HS37">
        <v>0.06977129999999999</v>
      </c>
      <c r="HT37">
        <v>-0.418753</v>
      </c>
      <c r="HU37">
        <v>20.3392</v>
      </c>
      <c r="HV37">
        <v>5.21789</v>
      </c>
      <c r="HW37">
        <v>12.0107</v>
      </c>
      <c r="HX37">
        <v>4.9891</v>
      </c>
      <c r="HY37">
        <v>3.28758</v>
      </c>
      <c r="HZ37">
        <v>9999</v>
      </c>
      <c r="IA37">
        <v>9999</v>
      </c>
      <c r="IB37">
        <v>9999</v>
      </c>
      <c r="IC37">
        <v>999.9</v>
      </c>
      <c r="ID37">
        <v>1.86792</v>
      </c>
      <c r="IE37">
        <v>1.86705</v>
      </c>
      <c r="IF37">
        <v>1.86635</v>
      </c>
      <c r="IG37">
        <v>1.86631</v>
      </c>
      <c r="IH37">
        <v>1.8682</v>
      </c>
      <c r="II37">
        <v>1.87058</v>
      </c>
      <c r="IJ37">
        <v>1.86924</v>
      </c>
      <c r="IK37">
        <v>1.87073</v>
      </c>
      <c r="IL37">
        <v>0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-0.12</v>
      </c>
      <c r="IZ37">
        <v>0.1339</v>
      </c>
      <c r="JA37">
        <v>-0.08705980112953694</v>
      </c>
      <c r="JB37">
        <v>-0.0002224285535733669</v>
      </c>
      <c r="JC37">
        <v>-3.124052291438484E-07</v>
      </c>
      <c r="JD37">
        <v>-1.20421793702977E-11</v>
      </c>
      <c r="JE37">
        <v>-0.06546867123436634</v>
      </c>
      <c r="JF37">
        <v>-0.004605065362839568</v>
      </c>
      <c r="JG37">
        <v>0.0008613744513886047</v>
      </c>
      <c r="JH37">
        <v>-1.299212498533341E-05</v>
      </c>
      <c r="JI37">
        <v>3</v>
      </c>
      <c r="JJ37">
        <v>2327</v>
      </c>
      <c r="JK37">
        <v>1</v>
      </c>
      <c r="JL37">
        <v>27</v>
      </c>
      <c r="JM37">
        <v>187025.8</v>
      </c>
      <c r="JN37">
        <v>187025.9</v>
      </c>
      <c r="JO37">
        <v>0.349121</v>
      </c>
      <c r="JP37">
        <v>2.34253</v>
      </c>
      <c r="JQ37">
        <v>1.39771</v>
      </c>
      <c r="JR37">
        <v>2.34375</v>
      </c>
      <c r="JS37">
        <v>1.49536</v>
      </c>
      <c r="JT37">
        <v>2.60742</v>
      </c>
      <c r="JU37">
        <v>37.1702</v>
      </c>
      <c r="JV37">
        <v>23.7373</v>
      </c>
      <c r="JW37">
        <v>18</v>
      </c>
      <c r="JX37">
        <v>488.675</v>
      </c>
      <c r="JY37">
        <v>448.732</v>
      </c>
      <c r="JZ37">
        <v>28.5359</v>
      </c>
      <c r="KA37">
        <v>28.4784</v>
      </c>
      <c r="KB37">
        <v>30.0002</v>
      </c>
      <c r="KC37">
        <v>28.3275</v>
      </c>
      <c r="KD37">
        <v>28.2579</v>
      </c>
      <c r="KE37">
        <v>6.93728</v>
      </c>
      <c r="KF37">
        <v>25.5164</v>
      </c>
      <c r="KG37">
        <v>59.1364</v>
      </c>
      <c r="KH37">
        <v>28.5332</v>
      </c>
      <c r="KI37">
        <v>85.4457</v>
      </c>
      <c r="KJ37">
        <v>20.3017</v>
      </c>
      <c r="KK37">
        <v>101.175</v>
      </c>
      <c r="KL37">
        <v>100.615</v>
      </c>
    </row>
    <row r="38" spans="1:298">
      <c r="A38">
        <v>22</v>
      </c>
      <c r="B38">
        <v>1758468980.5</v>
      </c>
      <c r="C38">
        <v>105</v>
      </c>
      <c r="D38" t="s">
        <v>487</v>
      </c>
      <c r="E38" t="s">
        <v>488</v>
      </c>
      <c r="F38">
        <v>5</v>
      </c>
      <c r="G38" t="s">
        <v>436</v>
      </c>
      <c r="H38" t="s">
        <v>437</v>
      </c>
      <c r="I38" t="s">
        <v>438</v>
      </c>
      <c r="J38">
        <v>1758468973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102.7466361645021</v>
      </c>
      <c r="AL38">
        <v>115.971593939394</v>
      </c>
      <c r="AM38">
        <v>-3.307265800865791</v>
      </c>
      <c r="AN38">
        <v>65.34</v>
      </c>
      <c r="AO38">
        <f>(AQ38 - AP38 + DZ38*1E3/(8.314*(EB38+273.15)) * AS38/DY38 * AR38) * DY38/(100*DM38) * 1000/(1000 - AQ38)</f>
        <v>0</v>
      </c>
      <c r="AP38">
        <v>20.2117462</v>
      </c>
      <c r="AQ38">
        <v>23.65748242424243</v>
      </c>
      <c r="AR38">
        <v>-2.289412926257902E-05</v>
      </c>
      <c r="AS38">
        <v>112.87</v>
      </c>
      <c r="AT38">
        <v>2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3.21</v>
      </c>
      <c r="DN38">
        <v>0.5</v>
      </c>
      <c r="DO38" t="s">
        <v>440</v>
      </c>
      <c r="DP38">
        <v>2</v>
      </c>
      <c r="DQ38" t="b">
        <v>1</v>
      </c>
      <c r="DR38">
        <v>1758468973</v>
      </c>
      <c r="DS38">
        <v>135.8116296296296</v>
      </c>
      <c r="DT38">
        <v>115.5923185185185</v>
      </c>
      <c r="DU38">
        <v>23.66582962962963</v>
      </c>
      <c r="DV38">
        <v>20.24065185185185</v>
      </c>
      <c r="DW38">
        <v>135.9347407407407</v>
      </c>
      <c r="DX38">
        <v>23.53196666666666</v>
      </c>
      <c r="DY38">
        <v>500.0014074074074</v>
      </c>
      <c r="DZ38">
        <v>90.32301111111111</v>
      </c>
      <c r="EA38">
        <v>0.05404857037037036</v>
      </c>
      <c r="EB38">
        <v>30.07121851851852</v>
      </c>
      <c r="EC38">
        <v>30.00807037037037</v>
      </c>
      <c r="ED38">
        <v>999.9000000000001</v>
      </c>
      <c r="EE38">
        <v>0</v>
      </c>
      <c r="EF38">
        <v>0</v>
      </c>
      <c r="EG38">
        <v>9994.518148148149</v>
      </c>
      <c r="EH38">
        <v>0</v>
      </c>
      <c r="EI38">
        <v>11.12842222222222</v>
      </c>
      <c r="EJ38">
        <v>20.21924074074074</v>
      </c>
      <c r="EK38">
        <v>139.1036296296296</v>
      </c>
      <c r="EL38">
        <v>117.9806851851852</v>
      </c>
      <c r="EM38">
        <v>3.425165925925926</v>
      </c>
      <c r="EN38">
        <v>115.5923185185185</v>
      </c>
      <c r="EO38">
        <v>20.24065185185185</v>
      </c>
      <c r="EP38">
        <v>2.137568888888889</v>
      </c>
      <c r="EQ38">
        <v>1.828197407407407</v>
      </c>
      <c r="ER38">
        <v>18.50192962962963</v>
      </c>
      <c r="ES38">
        <v>16.02998518518519</v>
      </c>
      <c r="ET38">
        <v>1999.985185185185</v>
      </c>
      <c r="EU38">
        <v>0.9800009259259258</v>
      </c>
      <c r="EV38">
        <v>0.01999901111111111</v>
      </c>
      <c r="EW38">
        <v>0</v>
      </c>
      <c r="EX38">
        <v>531.8515555555555</v>
      </c>
      <c r="EY38">
        <v>5.00097</v>
      </c>
      <c r="EZ38">
        <v>10722.6962962963</v>
      </c>
      <c r="FA38">
        <v>16707.47407407407</v>
      </c>
      <c r="FB38">
        <v>40.65485185185184</v>
      </c>
      <c r="FC38">
        <v>41.02755555555554</v>
      </c>
      <c r="FD38">
        <v>40.56199999999999</v>
      </c>
      <c r="FE38">
        <v>40.66174074074073</v>
      </c>
      <c r="FF38">
        <v>41.25</v>
      </c>
      <c r="FG38">
        <v>1955.085555555555</v>
      </c>
      <c r="FH38">
        <v>39.90037037037037</v>
      </c>
      <c r="FI38">
        <v>0</v>
      </c>
      <c r="FJ38">
        <v>1758468980.6</v>
      </c>
      <c r="FK38">
        <v>0</v>
      </c>
      <c r="FL38">
        <v>531.8957692307692</v>
      </c>
      <c r="FM38">
        <v>14.00116239379947</v>
      </c>
      <c r="FN38">
        <v>272.4410256415511</v>
      </c>
      <c r="FO38">
        <v>10723.55</v>
      </c>
      <c r="FP38">
        <v>15</v>
      </c>
      <c r="FQ38">
        <v>0</v>
      </c>
      <c r="FR38" t="s">
        <v>441</v>
      </c>
      <c r="FS38">
        <v>1747247426.5</v>
      </c>
      <c r="FT38">
        <v>1747247420.5</v>
      </c>
      <c r="FU38">
        <v>0</v>
      </c>
      <c r="FV38">
        <v>1.027</v>
      </c>
      <c r="FW38">
        <v>0.031</v>
      </c>
      <c r="FX38">
        <v>0.02</v>
      </c>
      <c r="FY38">
        <v>0.05</v>
      </c>
      <c r="FZ38">
        <v>420</v>
      </c>
      <c r="GA38">
        <v>16</v>
      </c>
      <c r="GB38">
        <v>0.01</v>
      </c>
      <c r="GC38">
        <v>0.1</v>
      </c>
      <c r="GD38">
        <v>19.8366275</v>
      </c>
      <c r="GE38">
        <v>7.103805253283238</v>
      </c>
      <c r="GF38">
        <v>0.6842659132192322</v>
      </c>
      <c r="GG38">
        <v>0</v>
      </c>
      <c r="GH38">
        <v>531.1220000000001</v>
      </c>
      <c r="GI38">
        <v>12.49023681532608</v>
      </c>
      <c r="GJ38">
        <v>1.256267019199902</v>
      </c>
      <c r="GK38">
        <v>-1</v>
      </c>
      <c r="GL38">
        <v>3.4194865</v>
      </c>
      <c r="GM38">
        <v>0.1479665290806727</v>
      </c>
      <c r="GN38">
        <v>0.01687125833333129</v>
      </c>
      <c r="GO38">
        <v>0</v>
      </c>
      <c r="GP38">
        <v>0</v>
      </c>
      <c r="GQ38">
        <v>2</v>
      </c>
      <c r="GR38" t="s">
        <v>452</v>
      </c>
      <c r="GS38">
        <v>3.13573</v>
      </c>
      <c r="GT38">
        <v>2.71423</v>
      </c>
      <c r="GU38">
        <v>0.0295275</v>
      </c>
      <c r="GV38">
        <v>0.0238468</v>
      </c>
      <c r="GW38">
        <v>0.105161</v>
      </c>
      <c r="GX38">
        <v>0.0930256</v>
      </c>
      <c r="GY38">
        <v>30901</v>
      </c>
      <c r="GZ38">
        <v>31111.8</v>
      </c>
      <c r="HA38">
        <v>29598.4</v>
      </c>
      <c r="HB38">
        <v>29452.8</v>
      </c>
      <c r="HC38">
        <v>35001.1</v>
      </c>
      <c r="HD38">
        <v>35379</v>
      </c>
      <c r="HE38">
        <v>41663</v>
      </c>
      <c r="HF38">
        <v>41838.9</v>
      </c>
      <c r="HG38">
        <v>1.9251</v>
      </c>
      <c r="HH38">
        <v>1.87735</v>
      </c>
      <c r="HI38">
        <v>0.0894107</v>
      </c>
      <c r="HJ38">
        <v>0</v>
      </c>
      <c r="HK38">
        <v>28.5401</v>
      </c>
      <c r="HL38">
        <v>999.9</v>
      </c>
      <c r="HM38">
        <v>52.4</v>
      </c>
      <c r="HN38">
        <v>30.3</v>
      </c>
      <c r="HO38">
        <v>25.1448</v>
      </c>
      <c r="HP38">
        <v>61.9664</v>
      </c>
      <c r="HQ38">
        <v>28.2091</v>
      </c>
      <c r="HR38">
        <v>1</v>
      </c>
      <c r="HS38">
        <v>0.0699492</v>
      </c>
      <c r="HT38">
        <v>-0.427753</v>
      </c>
      <c r="HU38">
        <v>20.3393</v>
      </c>
      <c r="HV38">
        <v>5.21774</v>
      </c>
      <c r="HW38">
        <v>12.0104</v>
      </c>
      <c r="HX38">
        <v>4.9893</v>
      </c>
      <c r="HY38">
        <v>3.2877</v>
      </c>
      <c r="HZ38">
        <v>9999</v>
      </c>
      <c r="IA38">
        <v>9999</v>
      </c>
      <c r="IB38">
        <v>9999</v>
      </c>
      <c r="IC38">
        <v>999.9</v>
      </c>
      <c r="ID38">
        <v>1.86795</v>
      </c>
      <c r="IE38">
        <v>1.86705</v>
      </c>
      <c r="IF38">
        <v>1.86636</v>
      </c>
      <c r="IG38">
        <v>1.8663</v>
      </c>
      <c r="IH38">
        <v>1.86818</v>
      </c>
      <c r="II38">
        <v>1.87057</v>
      </c>
      <c r="IJ38">
        <v>1.86926</v>
      </c>
      <c r="IK38">
        <v>1.87073</v>
      </c>
      <c r="IL38">
        <v>0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-0.116</v>
      </c>
      <c r="IZ38">
        <v>0.1338</v>
      </c>
      <c r="JA38">
        <v>-0.08705980112953694</v>
      </c>
      <c r="JB38">
        <v>-0.0002224285535733669</v>
      </c>
      <c r="JC38">
        <v>-3.124052291438484E-07</v>
      </c>
      <c r="JD38">
        <v>-1.20421793702977E-11</v>
      </c>
      <c r="JE38">
        <v>-0.06546867123436634</v>
      </c>
      <c r="JF38">
        <v>-0.004605065362839568</v>
      </c>
      <c r="JG38">
        <v>0.0008613744513886047</v>
      </c>
      <c r="JH38">
        <v>-1.299212498533341E-05</v>
      </c>
      <c r="JI38">
        <v>3</v>
      </c>
      <c r="JJ38">
        <v>2327</v>
      </c>
      <c r="JK38">
        <v>1</v>
      </c>
      <c r="JL38">
        <v>27</v>
      </c>
      <c r="JM38">
        <v>187025.9</v>
      </c>
      <c r="JN38">
        <v>187026</v>
      </c>
      <c r="JO38">
        <v>0.311279</v>
      </c>
      <c r="JP38">
        <v>2.34375</v>
      </c>
      <c r="JQ38">
        <v>1.39771</v>
      </c>
      <c r="JR38">
        <v>2.34009</v>
      </c>
      <c r="JS38">
        <v>1.49536</v>
      </c>
      <c r="JT38">
        <v>2.65991</v>
      </c>
      <c r="JU38">
        <v>37.1702</v>
      </c>
      <c r="JV38">
        <v>23.7373</v>
      </c>
      <c r="JW38">
        <v>18</v>
      </c>
      <c r="JX38">
        <v>488.832</v>
      </c>
      <c r="JY38">
        <v>448.828</v>
      </c>
      <c r="JZ38">
        <v>28.528</v>
      </c>
      <c r="KA38">
        <v>28.4803</v>
      </c>
      <c r="KB38">
        <v>30.0003</v>
      </c>
      <c r="KC38">
        <v>28.3275</v>
      </c>
      <c r="KD38">
        <v>28.2603</v>
      </c>
      <c r="KE38">
        <v>6.15943</v>
      </c>
      <c r="KF38">
        <v>25.2435</v>
      </c>
      <c r="KG38">
        <v>59.1364</v>
      </c>
      <c r="KH38">
        <v>28.5262</v>
      </c>
      <c r="KI38">
        <v>65.4098</v>
      </c>
      <c r="KJ38">
        <v>20.3036</v>
      </c>
      <c r="KK38">
        <v>101.176</v>
      </c>
      <c r="KL38">
        <v>100.614</v>
      </c>
    </row>
    <row r="39" spans="1:298">
      <c r="A39">
        <v>23</v>
      </c>
      <c r="B39">
        <v>1758468985.5</v>
      </c>
      <c r="C39">
        <v>110</v>
      </c>
      <c r="D39" t="s">
        <v>489</v>
      </c>
      <c r="E39" t="s">
        <v>490</v>
      </c>
      <c r="F39">
        <v>5</v>
      </c>
      <c r="G39" t="s">
        <v>436</v>
      </c>
      <c r="H39" t="s">
        <v>437</v>
      </c>
      <c r="I39" t="s">
        <v>438</v>
      </c>
      <c r="J39">
        <v>1758468977.714286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85.6897752491775</v>
      </c>
      <c r="AL39">
        <v>99.41596424242421</v>
      </c>
      <c r="AM39">
        <v>-3.310227463203471</v>
      </c>
      <c r="AN39">
        <v>65.34</v>
      </c>
      <c r="AO39">
        <f>(AQ39 - AP39 + DZ39*1E3/(8.314*(EB39+273.15)) * AS39/DY39 * AR39) * DY39/(100*DM39) * 1000/(1000 - AQ39)</f>
        <v>0</v>
      </c>
      <c r="AP39">
        <v>20.26787217935065</v>
      </c>
      <c r="AQ39">
        <v>23.66148303030303</v>
      </c>
      <c r="AR39">
        <v>3.165657804281027E-05</v>
      </c>
      <c r="AS39">
        <v>112.87</v>
      </c>
      <c r="AT39">
        <v>3</v>
      </c>
      <c r="AU39">
        <v>1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3.21</v>
      </c>
      <c r="DN39">
        <v>0.5</v>
      </c>
      <c r="DO39" t="s">
        <v>440</v>
      </c>
      <c r="DP39">
        <v>2</v>
      </c>
      <c r="DQ39" t="b">
        <v>1</v>
      </c>
      <c r="DR39">
        <v>1758468977.714286</v>
      </c>
      <c r="DS39">
        <v>120.5991178571428</v>
      </c>
      <c r="DT39">
        <v>99.82639285714285</v>
      </c>
      <c r="DU39">
        <v>23.66199285714286</v>
      </c>
      <c r="DV39">
        <v>20.23913928571428</v>
      </c>
      <c r="DW39">
        <v>120.7177142857143</v>
      </c>
      <c r="DX39">
        <v>23.52817857142857</v>
      </c>
      <c r="DY39">
        <v>500.0016785714285</v>
      </c>
      <c r="DZ39">
        <v>90.32356428571428</v>
      </c>
      <c r="EA39">
        <v>0.05405123571428572</v>
      </c>
      <c r="EB39">
        <v>30.06791785714287</v>
      </c>
      <c r="EC39">
        <v>30.00348571428571</v>
      </c>
      <c r="ED39">
        <v>999.9000000000002</v>
      </c>
      <c r="EE39">
        <v>0</v>
      </c>
      <c r="EF39">
        <v>0</v>
      </c>
      <c r="EG39">
        <v>9998.484642857144</v>
      </c>
      <c r="EH39">
        <v>0</v>
      </c>
      <c r="EI39">
        <v>11.1291</v>
      </c>
      <c r="EJ39">
        <v>20.77269642857143</v>
      </c>
      <c r="EK39">
        <v>123.5219607142857</v>
      </c>
      <c r="EL39">
        <v>101.8885214285714</v>
      </c>
      <c r="EM39">
        <v>3.422845</v>
      </c>
      <c r="EN39">
        <v>99.82639285714285</v>
      </c>
      <c r="EO39">
        <v>20.23913928571428</v>
      </c>
      <c r="EP39">
        <v>2.137235357142857</v>
      </c>
      <c r="EQ39">
        <v>1.828072142857143</v>
      </c>
      <c r="ER39">
        <v>18.49943571428572</v>
      </c>
      <c r="ES39">
        <v>16.0289</v>
      </c>
      <c r="ET39">
        <v>1999.992142857143</v>
      </c>
      <c r="EU39">
        <v>0.9800006071428571</v>
      </c>
      <c r="EV39">
        <v>0.01999928214285714</v>
      </c>
      <c r="EW39">
        <v>0</v>
      </c>
      <c r="EX39">
        <v>533.0286428571429</v>
      </c>
      <c r="EY39">
        <v>5.00097</v>
      </c>
      <c r="EZ39">
        <v>10744.59642857143</v>
      </c>
      <c r="FA39">
        <v>16707.525</v>
      </c>
      <c r="FB39">
        <v>40.66928571428571</v>
      </c>
      <c r="FC39">
        <v>41.03321428571428</v>
      </c>
      <c r="FD39">
        <v>40.56199999999999</v>
      </c>
      <c r="FE39">
        <v>40.66264285714284</v>
      </c>
      <c r="FF39">
        <v>41.25</v>
      </c>
      <c r="FG39">
        <v>1955.091428571428</v>
      </c>
      <c r="FH39">
        <v>39.90142857142858</v>
      </c>
      <c r="FI39">
        <v>0</v>
      </c>
      <c r="FJ39">
        <v>1758468985.4</v>
      </c>
      <c r="FK39">
        <v>0</v>
      </c>
      <c r="FL39">
        <v>533.0823846153846</v>
      </c>
      <c r="FM39">
        <v>15.36451282459987</v>
      </c>
      <c r="FN39">
        <v>290.3794872130061</v>
      </c>
      <c r="FO39">
        <v>10745.91538461538</v>
      </c>
      <c r="FP39">
        <v>15</v>
      </c>
      <c r="FQ39">
        <v>0</v>
      </c>
      <c r="FR39" t="s">
        <v>441</v>
      </c>
      <c r="FS39">
        <v>1747247426.5</v>
      </c>
      <c r="FT39">
        <v>1747247420.5</v>
      </c>
      <c r="FU39">
        <v>0</v>
      </c>
      <c r="FV39">
        <v>1.027</v>
      </c>
      <c r="FW39">
        <v>0.031</v>
      </c>
      <c r="FX39">
        <v>0.02</v>
      </c>
      <c r="FY39">
        <v>0.05</v>
      </c>
      <c r="FZ39">
        <v>420</v>
      </c>
      <c r="GA39">
        <v>16</v>
      </c>
      <c r="GB39">
        <v>0.01</v>
      </c>
      <c r="GC39">
        <v>0.1</v>
      </c>
      <c r="GD39">
        <v>20.45403170731707</v>
      </c>
      <c r="GE39">
        <v>7.040824390243934</v>
      </c>
      <c r="GF39">
        <v>0.6948946245572407</v>
      </c>
      <c r="GG39">
        <v>0</v>
      </c>
      <c r="GH39">
        <v>532.3623235294117</v>
      </c>
      <c r="GI39">
        <v>14.88459893134492</v>
      </c>
      <c r="GJ39">
        <v>1.481099248384121</v>
      </c>
      <c r="GK39">
        <v>-1</v>
      </c>
      <c r="GL39">
        <v>3.419550731707317</v>
      </c>
      <c r="GM39">
        <v>0.02240759581881074</v>
      </c>
      <c r="GN39">
        <v>0.02147749024605722</v>
      </c>
      <c r="GO39">
        <v>1</v>
      </c>
      <c r="GP39">
        <v>1</v>
      </c>
      <c r="GQ39">
        <v>2</v>
      </c>
      <c r="GR39" t="s">
        <v>442</v>
      </c>
      <c r="GS39">
        <v>3.13568</v>
      </c>
      <c r="GT39">
        <v>2.71436</v>
      </c>
      <c r="GU39">
        <v>0.0253781</v>
      </c>
      <c r="GV39">
        <v>0.0194964</v>
      </c>
      <c r="GW39">
        <v>0.10519</v>
      </c>
      <c r="GX39">
        <v>0.0932944</v>
      </c>
      <c r="GY39">
        <v>31032.8</v>
      </c>
      <c r="GZ39">
        <v>31250.2</v>
      </c>
      <c r="HA39">
        <v>29598</v>
      </c>
      <c r="HB39">
        <v>29452.6</v>
      </c>
      <c r="HC39">
        <v>34999.1</v>
      </c>
      <c r="HD39">
        <v>35368.2</v>
      </c>
      <c r="HE39">
        <v>41662.2</v>
      </c>
      <c r="HF39">
        <v>41838.8</v>
      </c>
      <c r="HG39">
        <v>1.92488</v>
      </c>
      <c r="HH39">
        <v>1.87725</v>
      </c>
      <c r="HI39">
        <v>0.0892244</v>
      </c>
      <c r="HJ39">
        <v>0</v>
      </c>
      <c r="HK39">
        <v>28.5409</v>
      </c>
      <c r="HL39">
        <v>999.9</v>
      </c>
      <c r="HM39">
        <v>52.4</v>
      </c>
      <c r="HN39">
        <v>30.3</v>
      </c>
      <c r="HO39">
        <v>25.1483</v>
      </c>
      <c r="HP39">
        <v>61.9764</v>
      </c>
      <c r="HQ39">
        <v>28.1851</v>
      </c>
      <c r="HR39">
        <v>1</v>
      </c>
      <c r="HS39">
        <v>0.0700356</v>
      </c>
      <c r="HT39">
        <v>-0.443608</v>
      </c>
      <c r="HU39">
        <v>20.3391</v>
      </c>
      <c r="HV39">
        <v>5.21759</v>
      </c>
      <c r="HW39">
        <v>12.0105</v>
      </c>
      <c r="HX39">
        <v>4.98895</v>
      </c>
      <c r="HY39">
        <v>3.2876</v>
      </c>
      <c r="HZ39">
        <v>9999</v>
      </c>
      <c r="IA39">
        <v>9999</v>
      </c>
      <c r="IB39">
        <v>9999</v>
      </c>
      <c r="IC39">
        <v>999.9</v>
      </c>
      <c r="ID39">
        <v>1.86795</v>
      </c>
      <c r="IE39">
        <v>1.86706</v>
      </c>
      <c r="IF39">
        <v>1.86634</v>
      </c>
      <c r="IG39">
        <v>1.86631</v>
      </c>
      <c r="IH39">
        <v>1.86817</v>
      </c>
      <c r="II39">
        <v>1.87057</v>
      </c>
      <c r="IJ39">
        <v>1.86926</v>
      </c>
      <c r="IK39">
        <v>1.87073</v>
      </c>
      <c r="IL39">
        <v>0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-0.111</v>
      </c>
      <c r="IZ39">
        <v>0.1338</v>
      </c>
      <c r="JA39">
        <v>-0.08705980112953694</v>
      </c>
      <c r="JB39">
        <v>-0.0002224285535733669</v>
      </c>
      <c r="JC39">
        <v>-3.124052291438484E-07</v>
      </c>
      <c r="JD39">
        <v>-1.20421793702977E-11</v>
      </c>
      <c r="JE39">
        <v>-0.06546867123436634</v>
      </c>
      <c r="JF39">
        <v>-0.004605065362839568</v>
      </c>
      <c r="JG39">
        <v>0.0008613744513886047</v>
      </c>
      <c r="JH39">
        <v>-1.299212498533341E-05</v>
      </c>
      <c r="JI39">
        <v>3</v>
      </c>
      <c r="JJ39">
        <v>2327</v>
      </c>
      <c r="JK39">
        <v>1</v>
      </c>
      <c r="JL39">
        <v>27</v>
      </c>
      <c r="JM39">
        <v>187026</v>
      </c>
      <c r="JN39">
        <v>187026.1</v>
      </c>
      <c r="JO39">
        <v>0.275879</v>
      </c>
      <c r="JP39">
        <v>2.35962</v>
      </c>
      <c r="JQ39">
        <v>1.39771</v>
      </c>
      <c r="JR39">
        <v>2.34009</v>
      </c>
      <c r="JS39">
        <v>1.49536</v>
      </c>
      <c r="JT39">
        <v>2.59521</v>
      </c>
      <c r="JU39">
        <v>37.1702</v>
      </c>
      <c r="JV39">
        <v>23.7373</v>
      </c>
      <c r="JW39">
        <v>18</v>
      </c>
      <c r="JX39">
        <v>488.708</v>
      </c>
      <c r="JY39">
        <v>448.778</v>
      </c>
      <c r="JZ39">
        <v>28.5222</v>
      </c>
      <c r="KA39">
        <v>28.4827</v>
      </c>
      <c r="KB39">
        <v>30.0003</v>
      </c>
      <c r="KC39">
        <v>28.3298</v>
      </c>
      <c r="KD39">
        <v>28.2619</v>
      </c>
      <c r="KE39">
        <v>5.46717</v>
      </c>
      <c r="KF39">
        <v>25.2435</v>
      </c>
      <c r="KG39">
        <v>59.1364</v>
      </c>
      <c r="KH39">
        <v>28.5244</v>
      </c>
      <c r="KI39">
        <v>52.0527</v>
      </c>
      <c r="KJ39">
        <v>20.3018</v>
      </c>
      <c r="KK39">
        <v>101.174</v>
      </c>
      <c r="KL39">
        <v>100.613</v>
      </c>
    </row>
    <row r="40" spans="1:298">
      <c r="A40">
        <v>24</v>
      </c>
      <c r="B40">
        <v>1758468990.5</v>
      </c>
      <c r="C40">
        <v>115</v>
      </c>
      <c r="D40" t="s">
        <v>491</v>
      </c>
      <c r="E40" t="s">
        <v>492</v>
      </c>
      <c r="F40">
        <v>5</v>
      </c>
      <c r="G40" t="s">
        <v>436</v>
      </c>
      <c r="H40" t="s">
        <v>437</v>
      </c>
      <c r="I40" t="s">
        <v>438</v>
      </c>
      <c r="J40">
        <v>1758468983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68.48363042493509</v>
      </c>
      <c r="AL40">
        <v>82.80891090909088</v>
      </c>
      <c r="AM40">
        <v>-3.323406891774902</v>
      </c>
      <c r="AN40">
        <v>65.34</v>
      </c>
      <c r="AO40">
        <f>(AQ40 - AP40 + DZ40*1E3/(8.314*(EB40+273.15)) * AS40/DY40 * AR40) * DY40/(100*DM40) * 1000/(1000 - AQ40)</f>
        <v>0</v>
      </c>
      <c r="AP40">
        <v>20.3086063117316</v>
      </c>
      <c r="AQ40">
        <v>23.69450727272726</v>
      </c>
      <c r="AR40">
        <v>0.005941826839820667</v>
      </c>
      <c r="AS40">
        <v>112.87</v>
      </c>
      <c r="AT40">
        <v>3</v>
      </c>
      <c r="AU40">
        <v>1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3.21</v>
      </c>
      <c r="DN40">
        <v>0.5</v>
      </c>
      <c r="DO40" t="s">
        <v>440</v>
      </c>
      <c r="DP40">
        <v>2</v>
      </c>
      <c r="DQ40" t="b">
        <v>1</v>
      </c>
      <c r="DR40">
        <v>1758468983</v>
      </c>
      <c r="DS40">
        <v>103.5176333333333</v>
      </c>
      <c r="DT40">
        <v>82.0914962962963</v>
      </c>
      <c r="DU40">
        <v>23.66651851851852</v>
      </c>
      <c r="DV40">
        <v>20.25778518518518</v>
      </c>
      <c r="DW40">
        <v>103.6311851851852</v>
      </c>
      <c r="DX40">
        <v>23.53264814814815</v>
      </c>
      <c r="DY40">
        <v>500.0117777777778</v>
      </c>
      <c r="DZ40">
        <v>90.32354074074074</v>
      </c>
      <c r="EA40">
        <v>0.0539647111111111</v>
      </c>
      <c r="EB40">
        <v>30.06468148148148</v>
      </c>
      <c r="EC40">
        <v>30.00167037037037</v>
      </c>
      <c r="ED40">
        <v>999.9000000000001</v>
      </c>
      <c r="EE40">
        <v>0</v>
      </c>
      <c r="EF40">
        <v>0</v>
      </c>
      <c r="EG40">
        <v>9998.541851851853</v>
      </c>
      <c r="EH40">
        <v>0</v>
      </c>
      <c r="EI40">
        <v>11.1291</v>
      </c>
      <c r="EJ40">
        <v>21.42611851851852</v>
      </c>
      <c r="EK40">
        <v>106.0267481481482</v>
      </c>
      <c r="EL40">
        <v>83.78832222222223</v>
      </c>
      <c r="EM40">
        <v>3.408725555555556</v>
      </c>
      <c r="EN40">
        <v>82.0914962962963</v>
      </c>
      <c r="EO40">
        <v>20.25778518518518</v>
      </c>
      <c r="EP40">
        <v>2.137643703703704</v>
      </c>
      <c r="EQ40">
        <v>1.829756666666666</v>
      </c>
      <c r="ER40">
        <v>18.50248888888889</v>
      </c>
      <c r="ES40">
        <v>16.04331111111111</v>
      </c>
      <c r="ET40">
        <v>2000.032592592592</v>
      </c>
      <c r="EU40">
        <v>0.9800005925925928</v>
      </c>
      <c r="EV40">
        <v>0.01999915555555556</v>
      </c>
      <c r="EW40">
        <v>0</v>
      </c>
      <c r="EX40">
        <v>534.3392222222222</v>
      </c>
      <c r="EY40">
        <v>5.00097</v>
      </c>
      <c r="EZ40">
        <v>10770.84074074074</v>
      </c>
      <c r="FA40">
        <v>16707.85555555556</v>
      </c>
      <c r="FB40">
        <v>40.6824074074074</v>
      </c>
      <c r="FC40">
        <v>41.04822222222221</v>
      </c>
      <c r="FD40">
        <v>40.56199999999999</v>
      </c>
      <c r="FE40">
        <v>40.67322222222222</v>
      </c>
      <c r="FF40">
        <v>41.25</v>
      </c>
      <c r="FG40">
        <v>1955.12962962963</v>
      </c>
      <c r="FH40">
        <v>39.90296296296297</v>
      </c>
      <c r="FI40">
        <v>0</v>
      </c>
      <c r="FJ40">
        <v>1758468990.2</v>
      </c>
      <c r="FK40">
        <v>0</v>
      </c>
      <c r="FL40">
        <v>534.2788846153845</v>
      </c>
      <c r="FM40">
        <v>15.65576069761718</v>
      </c>
      <c r="FN40">
        <v>302.3316241598285</v>
      </c>
      <c r="FO40">
        <v>10769.68461538461</v>
      </c>
      <c r="FP40">
        <v>15</v>
      </c>
      <c r="FQ40">
        <v>0</v>
      </c>
      <c r="FR40" t="s">
        <v>441</v>
      </c>
      <c r="FS40">
        <v>1747247426.5</v>
      </c>
      <c r="FT40">
        <v>1747247420.5</v>
      </c>
      <c r="FU40">
        <v>0</v>
      </c>
      <c r="FV40">
        <v>1.027</v>
      </c>
      <c r="FW40">
        <v>0.031</v>
      </c>
      <c r="FX40">
        <v>0.02</v>
      </c>
      <c r="FY40">
        <v>0.05</v>
      </c>
      <c r="FZ40">
        <v>420</v>
      </c>
      <c r="GA40">
        <v>16</v>
      </c>
      <c r="GB40">
        <v>0.01</v>
      </c>
      <c r="GC40">
        <v>0.1</v>
      </c>
      <c r="GD40">
        <v>21.06118536585366</v>
      </c>
      <c r="GE40">
        <v>7.406201393728229</v>
      </c>
      <c r="GF40">
        <v>0.7310458837693332</v>
      </c>
      <c r="GG40">
        <v>0</v>
      </c>
      <c r="GH40">
        <v>533.6879411764706</v>
      </c>
      <c r="GI40">
        <v>15.17011459906847</v>
      </c>
      <c r="GJ40">
        <v>1.510700518091965</v>
      </c>
      <c r="GK40">
        <v>-1</v>
      </c>
      <c r="GL40">
        <v>3.411995121951219</v>
      </c>
      <c r="GM40">
        <v>-0.1823316376306641</v>
      </c>
      <c r="GN40">
        <v>0.0288767544391046</v>
      </c>
      <c r="GO40">
        <v>0</v>
      </c>
      <c r="GP40">
        <v>0</v>
      </c>
      <c r="GQ40">
        <v>2</v>
      </c>
      <c r="GR40" t="s">
        <v>452</v>
      </c>
      <c r="GS40">
        <v>3.13568</v>
      </c>
      <c r="GT40">
        <v>2.71403</v>
      </c>
      <c r="GU40">
        <v>0.021145</v>
      </c>
      <c r="GV40">
        <v>0.0150539</v>
      </c>
      <c r="GW40">
        <v>0.105289</v>
      </c>
      <c r="GX40">
        <v>0.0933469</v>
      </c>
      <c r="GY40">
        <v>31166.9</v>
      </c>
      <c r="GZ40">
        <v>31391.6</v>
      </c>
      <c r="HA40">
        <v>29597.4</v>
      </c>
      <c r="HB40">
        <v>29452.5</v>
      </c>
      <c r="HC40">
        <v>34994.4</v>
      </c>
      <c r="HD40">
        <v>35365.9</v>
      </c>
      <c r="HE40">
        <v>41661.2</v>
      </c>
      <c r="HF40">
        <v>41838.6</v>
      </c>
      <c r="HG40">
        <v>1.92475</v>
      </c>
      <c r="HH40">
        <v>1.87725</v>
      </c>
      <c r="HI40">
        <v>0.0893511</v>
      </c>
      <c r="HJ40">
        <v>0</v>
      </c>
      <c r="HK40">
        <v>28.5409</v>
      </c>
      <c r="HL40">
        <v>999.9</v>
      </c>
      <c r="HM40">
        <v>52.4</v>
      </c>
      <c r="HN40">
        <v>30.3</v>
      </c>
      <c r="HO40">
        <v>25.1453</v>
      </c>
      <c r="HP40">
        <v>61.9564</v>
      </c>
      <c r="HQ40">
        <v>28.1931</v>
      </c>
      <c r="HR40">
        <v>1</v>
      </c>
      <c r="HS40">
        <v>0.07035569999999999</v>
      </c>
      <c r="HT40">
        <v>-0.541392</v>
      </c>
      <c r="HU40">
        <v>20.3388</v>
      </c>
      <c r="HV40">
        <v>5.21759</v>
      </c>
      <c r="HW40">
        <v>12.0102</v>
      </c>
      <c r="HX40">
        <v>4.9889</v>
      </c>
      <c r="HY40">
        <v>3.2876</v>
      </c>
      <c r="HZ40">
        <v>9999</v>
      </c>
      <c r="IA40">
        <v>9999</v>
      </c>
      <c r="IB40">
        <v>9999</v>
      </c>
      <c r="IC40">
        <v>999.9</v>
      </c>
      <c r="ID40">
        <v>1.86793</v>
      </c>
      <c r="IE40">
        <v>1.86705</v>
      </c>
      <c r="IF40">
        <v>1.86633</v>
      </c>
      <c r="IG40">
        <v>1.8663</v>
      </c>
      <c r="IH40">
        <v>1.86817</v>
      </c>
      <c r="II40">
        <v>1.87058</v>
      </c>
      <c r="IJ40">
        <v>1.86924</v>
      </c>
      <c r="IK40">
        <v>1.87073</v>
      </c>
      <c r="IL40">
        <v>0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-0.107</v>
      </c>
      <c r="IZ40">
        <v>0.1343</v>
      </c>
      <c r="JA40">
        <v>-0.08705980112953694</v>
      </c>
      <c r="JB40">
        <v>-0.0002224285535733669</v>
      </c>
      <c r="JC40">
        <v>-3.124052291438484E-07</v>
      </c>
      <c r="JD40">
        <v>-1.20421793702977E-11</v>
      </c>
      <c r="JE40">
        <v>-0.06546867123436634</v>
      </c>
      <c r="JF40">
        <v>-0.004605065362839568</v>
      </c>
      <c r="JG40">
        <v>0.0008613744513886047</v>
      </c>
      <c r="JH40">
        <v>-1.299212498533341E-05</v>
      </c>
      <c r="JI40">
        <v>3</v>
      </c>
      <c r="JJ40">
        <v>2327</v>
      </c>
      <c r="JK40">
        <v>1</v>
      </c>
      <c r="JL40">
        <v>27</v>
      </c>
      <c r="JM40">
        <v>187026.1</v>
      </c>
      <c r="JN40">
        <v>187026.2</v>
      </c>
      <c r="JO40">
        <v>0.238037</v>
      </c>
      <c r="JP40">
        <v>2.37671</v>
      </c>
      <c r="JQ40">
        <v>1.39771</v>
      </c>
      <c r="JR40">
        <v>2.34009</v>
      </c>
      <c r="JS40">
        <v>1.49536</v>
      </c>
      <c r="JT40">
        <v>2.59521</v>
      </c>
      <c r="JU40">
        <v>37.1702</v>
      </c>
      <c r="JV40">
        <v>23.7285</v>
      </c>
      <c r="JW40">
        <v>18</v>
      </c>
      <c r="JX40">
        <v>488.635</v>
      </c>
      <c r="JY40">
        <v>448.784</v>
      </c>
      <c r="JZ40">
        <v>28.5248</v>
      </c>
      <c r="KA40">
        <v>28.4844</v>
      </c>
      <c r="KB40">
        <v>30.0002</v>
      </c>
      <c r="KC40">
        <v>28.3304</v>
      </c>
      <c r="KD40">
        <v>28.2627</v>
      </c>
      <c r="KE40">
        <v>4.70226</v>
      </c>
      <c r="KF40">
        <v>25.2435</v>
      </c>
      <c r="KG40">
        <v>59.1364</v>
      </c>
      <c r="KH40">
        <v>28.5548</v>
      </c>
      <c r="KI40">
        <v>32.0173</v>
      </c>
      <c r="KJ40">
        <v>20.3018</v>
      </c>
      <c r="KK40">
        <v>101.172</v>
      </c>
      <c r="KL40">
        <v>100.613</v>
      </c>
    </row>
    <row r="41" spans="1:298">
      <c r="A41">
        <v>25</v>
      </c>
      <c r="B41">
        <v>1758469087.5</v>
      </c>
      <c r="C41">
        <v>212</v>
      </c>
      <c r="D41" t="s">
        <v>493</v>
      </c>
      <c r="E41" t="s">
        <v>494</v>
      </c>
      <c r="F41">
        <v>5</v>
      </c>
      <c r="G41" t="s">
        <v>436</v>
      </c>
      <c r="H41" t="s">
        <v>437</v>
      </c>
      <c r="I41" t="s">
        <v>438</v>
      </c>
      <c r="J41">
        <v>1758469079.5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428.5794176692642</v>
      </c>
      <c r="AL41">
        <v>419.0854484848483</v>
      </c>
      <c r="AM41">
        <v>-0.0003810909090954921</v>
      </c>
      <c r="AN41">
        <v>65.34</v>
      </c>
      <c r="AO41">
        <f>(AQ41 - AP41 + DZ41*1E3/(8.314*(EB41+273.15)) * AS41/DY41 * AR41) * DY41/(100*DM41) * 1000/(1000 - AQ41)</f>
        <v>0</v>
      </c>
      <c r="AP41">
        <v>20.17664522688311</v>
      </c>
      <c r="AQ41">
        <v>23.73837818181818</v>
      </c>
      <c r="AR41">
        <v>3.852676819576885E-05</v>
      </c>
      <c r="AS41">
        <v>112.87</v>
      </c>
      <c r="AT41">
        <v>2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3.21</v>
      </c>
      <c r="DN41">
        <v>0.5</v>
      </c>
      <c r="DO41" t="s">
        <v>440</v>
      </c>
      <c r="DP41">
        <v>2</v>
      </c>
      <c r="DQ41" t="b">
        <v>1</v>
      </c>
      <c r="DR41">
        <v>1758469079.5</v>
      </c>
      <c r="DS41">
        <v>409.1797096774195</v>
      </c>
      <c r="DT41">
        <v>419.9456774193548</v>
      </c>
      <c r="DU41">
        <v>23.72244516129032</v>
      </c>
      <c r="DV41">
        <v>20.17631935483871</v>
      </c>
      <c r="DW41">
        <v>409.4109032258065</v>
      </c>
      <c r="DX41">
        <v>23.58778387096774</v>
      </c>
      <c r="DY41">
        <v>499.9893870967741</v>
      </c>
      <c r="DZ41">
        <v>90.3220870967742</v>
      </c>
      <c r="EA41">
        <v>0.05516548709677419</v>
      </c>
      <c r="EB41">
        <v>30.09451612903227</v>
      </c>
      <c r="EC41">
        <v>29.97578387096774</v>
      </c>
      <c r="ED41">
        <v>999.9000000000003</v>
      </c>
      <c r="EE41">
        <v>0</v>
      </c>
      <c r="EF41">
        <v>0</v>
      </c>
      <c r="EG41">
        <v>9999.194193548386</v>
      </c>
      <c r="EH41">
        <v>0</v>
      </c>
      <c r="EI41">
        <v>11.07375806451613</v>
      </c>
      <c r="EJ41">
        <v>-10.76601612903226</v>
      </c>
      <c r="EK41">
        <v>419.1222903225806</v>
      </c>
      <c r="EL41">
        <v>428.5930645161291</v>
      </c>
      <c r="EM41">
        <v>3.546121612903226</v>
      </c>
      <c r="EN41">
        <v>419.9456774193548</v>
      </c>
      <c r="EO41">
        <v>20.17631935483871</v>
      </c>
      <c r="EP41">
        <v>2.142660322580645</v>
      </c>
      <c r="EQ41">
        <v>1.822367419354839</v>
      </c>
      <c r="ER41">
        <v>18.5399064516129</v>
      </c>
      <c r="ES41">
        <v>15.97997419354839</v>
      </c>
      <c r="ET41">
        <v>1999.999354838709</v>
      </c>
      <c r="EU41">
        <v>0.9799944516129033</v>
      </c>
      <c r="EV41">
        <v>0.02000541612903227</v>
      </c>
      <c r="EW41">
        <v>0</v>
      </c>
      <c r="EX41">
        <v>520.7547419354839</v>
      </c>
      <c r="EY41">
        <v>5.000969999999999</v>
      </c>
      <c r="EZ41">
        <v>10511.90322580645</v>
      </c>
      <c r="FA41">
        <v>16707.55161290323</v>
      </c>
      <c r="FB41">
        <v>40.75</v>
      </c>
      <c r="FC41">
        <v>41.125</v>
      </c>
      <c r="FD41">
        <v>40.66699999999998</v>
      </c>
      <c r="FE41">
        <v>40.75</v>
      </c>
      <c r="FF41">
        <v>41.31199999999998</v>
      </c>
      <c r="FG41">
        <v>1955.088709677419</v>
      </c>
      <c r="FH41">
        <v>39.90709677419356</v>
      </c>
      <c r="FI41">
        <v>0</v>
      </c>
      <c r="FJ41">
        <v>1758469087.4</v>
      </c>
      <c r="FK41">
        <v>0</v>
      </c>
      <c r="FL41">
        <v>520.814923076923</v>
      </c>
      <c r="FM41">
        <v>6.22810255208967</v>
      </c>
      <c r="FN41">
        <v>115.917948710311</v>
      </c>
      <c r="FO41">
        <v>10512.95384615385</v>
      </c>
      <c r="FP41">
        <v>15</v>
      </c>
      <c r="FQ41">
        <v>0</v>
      </c>
      <c r="FR41" t="s">
        <v>441</v>
      </c>
      <c r="FS41">
        <v>1747247426.5</v>
      </c>
      <c r="FT41">
        <v>1747247420.5</v>
      </c>
      <c r="FU41">
        <v>0</v>
      </c>
      <c r="FV41">
        <v>1.027</v>
      </c>
      <c r="FW41">
        <v>0.031</v>
      </c>
      <c r="FX41">
        <v>0.02</v>
      </c>
      <c r="FY41">
        <v>0.05</v>
      </c>
      <c r="FZ41">
        <v>420</v>
      </c>
      <c r="GA41">
        <v>16</v>
      </c>
      <c r="GB41">
        <v>0.01</v>
      </c>
      <c r="GC41">
        <v>0.1</v>
      </c>
      <c r="GD41">
        <v>-10.7610625</v>
      </c>
      <c r="GE41">
        <v>-0.1518968105065419</v>
      </c>
      <c r="GF41">
        <v>0.02566670691284725</v>
      </c>
      <c r="GG41">
        <v>0</v>
      </c>
      <c r="GH41">
        <v>520.4568529411766</v>
      </c>
      <c r="GI41">
        <v>5.870206260885022</v>
      </c>
      <c r="GJ41">
        <v>0.6138851747562104</v>
      </c>
      <c r="GK41">
        <v>-1</v>
      </c>
      <c r="GL41">
        <v>3.54192525</v>
      </c>
      <c r="GM41">
        <v>0.1003592870543971</v>
      </c>
      <c r="GN41">
        <v>0.00990526475857662</v>
      </c>
      <c r="GO41">
        <v>0</v>
      </c>
      <c r="GP41">
        <v>0</v>
      </c>
      <c r="GQ41">
        <v>2</v>
      </c>
      <c r="GR41" t="s">
        <v>452</v>
      </c>
      <c r="GS41">
        <v>3.13554</v>
      </c>
      <c r="GT41">
        <v>2.71516</v>
      </c>
      <c r="GU41">
        <v>0.0920716</v>
      </c>
      <c r="GV41">
        <v>0.0929724</v>
      </c>
      <c r="GW41">
        <v>0.105414</v>
      </c>
      <c r="GX41">
        <v>0.09289840000000001</v>
      </c>
      <c r="GY41">
        <v>28905.4</v>
      </c>
      <c r="GZ41">
        <v>28905.5</v>
      </c>
      <c r="HA41">
        <v>29594.5</v>
      </c>
      <c r="HB41">
        <v>29449.8</v>
      </c>
      <c r="HC41">
        <v>34987.4</v>
      </c>
      <c r="HD41">
        <v>35381.8</v>
      </c>
      <c r="HE41">
        <v>41657.2</v>
      </c>
      <c r="HF41">
        <v>41834.8</v>
      </c>
      <c r="HG41">
        <v>1.92447</v>
      </c>
      <c r="HH41">
        <v>1.87678</v>
      </c>
      <c r="HI41">
        <v>0.086993</v>
      </c>
      <c r="HJ41">
        <v>0</v>
      </c>
      <c r="HK41">
        <v>28.5614</v>
      </c>
      <c r="HL41">
        <v>999.9</v>
      </c>
      <c r="HM41">
        <v>52.1</v>
      </c>
      <c r="HN41">
        <v>30.3</v>
      </c>
      <c r="HO41">
        <v>25.0019</v>
      </c>
      <c r="HP41">
        <v>61.9765</v>
      </c>
      <c r="HQ41">
        <v>28.2292</v>
      </c>
      <c r="HR41">
        <v>1</v>
      </c>
      <c r="HS41">
        <v>0.0748069</v>
      </c>
      <c r="HT41">
        <v>-0.700773</v>
      </c>
      <c r="HU41">
        <v>20.3386</v>
      </c>
      <c r="HV41">
        <v>5.22014</v>
      </c>
      <c r="HW41">
        <v>12.0111</v>
      </c>
      <c r="HX41">
        <v>4.99015</v>
      </c>
      <c r="HY41">
        <v>3.28835</v>
      </c>
      <c r="HZ41">
        <v>9999</v>
      </c>
      <c r="IA41">
        <v>9999</v>
      </c>
      <c r="IB41">
        <v>9999</v>
      </c>
      <c r="IC41">
        <v>999.9</v>
      </c>
      <c r="ID41">
        <v>1.86797</v>
      </c>
      <c r="IE41">
        <v>1.86706</v>
      </c>
      <c r="IF41">
        <v>1.8664</v>
      </c>
      <c r="IG41">
        <v>1.8663</v>
      </c>
      <c r="IH41">
        <v>1.86819</v>
      </c>
      <c r="II41">
        <v>1.87058</v>
      </c>
      <c r="IJ41">
        <v>1.86927</v>
      </c>
      <c r="IK41">
        <v>1.87073</v>
      </c>
      <c r="IL41">
        <v>0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-0.231</v>
      </c>
      <c r="IZ41">
        <v>0.1349</v>
      </c>
      <c r="JA41">
        <v>-0.08705980112953694</v>
      </c>
      <c r="JB41">
        <v>-0.0002224285535733669</v>
      </c>
      <c r="JC41">
        <v>-3.124052291438484E-07</v>
      </c>
      <c r="JD41">
        <v>-1.20421793702977E-11</v>
      </c>
      <c r="JE41">
        <v>-0.06546867123436634</v>
      </c>
      <c r="JF41">
        <v>-0.004605065362839568</v>
      </c>
      <c r="JG41">
        <v>0.0008613744513886047</v>
      </c>
      <c r="JH41">
        <v>-1.299212498533341E-05</v>
      </c>
      <c r="JI41">
        <v>3</v>
      </c>
      <c r="JJ41">
        <v>2327</v>
      </c>
      <c r="JK41">
        <v>1</v>
      </c>
      <c r="JL41">
        <v>27</v>
      </c>
      <c r="JM41">
        <v>187027.7</v>
      </c>
      <c r="JN41">
        <v>187027.8</v>
      </c>
      <c r="JO41">
        <v>1.03638</v>
      </c>
      <c r="JP41">
        <v>2.27173</v>
      </c>
      <c r="JQ41">
        <v>1.39648</v>
      </c>
      <c r="JR41">
        <v>2.34131</v>
      </c>
      <c r="JS41">
        <v>1.49536</v>
      </c>
      <c r="JT41">
        <v>2.66479</v>
      </c>
      <c r="JU41">
        <v>37.2659</v>
      </c>
      <c r="JV41">
        <v>23.7373</v>
      </c>
      <c r="JW41">
        <v>18</v>
      </c>
      <c r="JX41">
        <v>488.731</v>
      </c>
      <c r="JY41">
        <v>448.74</v>
      </c>
      <c r="JZ41">
        <v>28.8492</v>
      </c>
      <c r="KA41">
        <v>28.5282</v>
      </c>
      <c r="KB41">
        <v>30.0003</v>
      </c>
      <c r="KC41">
        <v>28.3636</v>
      </c>
      <c r="KD41">
        <v>28.2953</v>
      </c>
      <c r="KE41">
        <v>20.8457</v>
      </c>
      <c r="KF41">
        <v>25.5284</v>
      </c>
      <c r="KG41">
        <v>58.7634</v>
      </c>
      <c r="KH41">
        <v>28.8483</v>
      </c>
      <c r="KI41">
        <v>426.639</v>
      </c>
      <c r="KJ41">
        <v>20.1728</v>
      </c>
      <c r="KK41">
        <v>101.162</v>
      </c>
      <c r="KL41">
        <v>100.604</v>
      </c>
    </row>
    <row r="42" spans="1:298">
      <c r="A42">
        <v>26</v>
      </c>
      <c r="B42">
        <v>1758469092.5</v>
      </c>
      <c r="C42">
        <v>217</v>
      </c>
      <c r="D42" t="s">
        <v>495</v>
      </c>
      <c r="E42" t="s">
        <v>496</v>
      </c>
      <c r="F42">
        <v>5</v>
      </c>
      <c r="G42" t="s">
        <v>436</v>
      </c>
      <c r="H42" t="s">
        <v>437</v>
      </c>
      <c r="I42" t="s">
        <v>438</v>
      </c>
      <c r="J42">
        <v>1758469084.655172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428.6496307324676</v>
      </c>
      <c r="AL42">
        <v>419.1005757575757</v>
      </c>
      <c r="AM42">
        <v>0.0004455988455957405</v>
      </c>
      <c r="AN42">
        <v>65.34</v>
      </c>
      <c r="AO42">
        <f>(AQ42 - AP42 + DZ42*1E3/(8.314*(EB42+273.15)) * AS42/DY42 * AR42) * DY42/(100*DM42) * 1000/(1000 - AQ42)</f>
        <v>0</v>
      </c>
      <c r="AP42">
        <v>20.17438738952381</v>
      </c>
      <c r="AQ42">
        <v>23.75295818181818</v>
      </c>
      <c r="AR42">
        <v>7.464737499625053E-05</v>
      </c>
      <c r="AS42">
        <v>112.87</v>
      </c>
      <c r="AT42">
        <v>2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3.21</v>
      </c>
      <c r="DN42">
        <v>0.5</v>
      </c>
      <c r="DO42" t="s">
        <v>440</v>
      </c>
      <c r="DP42">
        <v>2</v>
      </c>
      <c r="DQ42" t="b">
        <v>1</v>
      </c>
      <c r="DR42">
        <v>1758469084.655172</v>
      </c>
      <c r="DS42">
        <v>409.1513103448276</v>
      </c>
      <c r="DT42">
        <v>420.1263103448276</v>
      </c>
      <c r="DU42">
        <v>23.73406206896552</v>
      </c>
      <c r="DV42">
        <v>20.17614827586207</v>
      </c>
      <c r="DW42">
        <v>409.3825862068965</v>
      </c>
      <c r="DX42">
        <v>23.59923448275863</v>
      </c>
      <c r="DY42">
        <v>499.9976206896552</v>
      </c>
      <c r="DZ42">
        <v>90.32312413793103</v>
      </c>
      <c r="EA42">
        <v>0.05498178275862069</v>
      </c>
      <c r="EB42">
        <v>30.09987586206896</v>
      </c>
      <c r="EC42">
        <v>29.97844482758621</v>
      </c>
      <c r="ED42">
        <v>999.9000000000002</v>
      </c>
      <c r="EE42">
        <v>0</v>
      </c>
      <c r="EF42">
        <v>0</v>
      </c>
      <c r="EG42">
        <v>9998.813793103447</v>
      </c>
      <c r="EH42">
        <v>0</v>
      </c>
      <c r="EI42">
        <v>11.07637586206897</v>
      </c>
      <c r="EJ42">
        <v>-10.9749724137931</v>
      </c>
      <c r="EK42">
        <v>419.0982413793103</v>
      </c>
      <c r="EL42">
        <v>428.7772413793103</v>
      </c>
      <c r="EM42">
        <v>3.55791275862069</v>
      </c>
      <c r="EN42">
        <v>420.1263103448276</v>
      </c>
      <c r="EO42">
        <v>20.17614827586207</v>
      </c>
      <c r="EP42">
        <v>2.143734482758621</v>
      </c>
      <c r="EQ42">
        <v>1.822372413793104</v>
      </c>
      <c r="ER42">
        <v>18.54791034482758</v>
      </c>
      <c r="ES42">
        <v>15.98001379310345</v>
      </c>
      <c r="ET42">
        <v>1999.991034482759</v>
      </c>
      <c r="EU42">
        <v>0.9799940344827587</v>
      </c>
      <c r="EV42">
        <v>0.02000584827586208</v>
      </c>
      <c r="EW42">
        <v>0</v>
      </c>
      <c r="EX42">
        <v>521.2293793103449</v>
      </c>
      <c r="EY42">
        <v>5.000969999999999</v>
      </c>
      <c r="EZ42">
        <v>10521.6275862069</v>
      </c>
      <c r="FA42">
        <v>16707.48620689656</v>
      </c>
      <c r="FB42">
        <v>40.75</v>
      </c>
      <c r="FC42">
        <v>41.125</v>
      </c>
      <c r="FD42">
        <v>40.68272413793103</v>
      </c>
      <c r="FE42">
        <v>40.75</v>
      </c>
      <c r="FF42">
        <v>41.31199999999998</v>
      </c>
      <c r="FG42">
        <v>1955.081724137931</v>
      </c>
      <c r="FH42">
        <v>39.90793103448276</v>
      </c>
      <c r="FI42">
        <v>0</v>
      </c>
      <c r="FJ42">
        <v>1758469092.2</v>
      </c>
      <c r="FK42">
        <v>0</v>
      </c>
      <c r="FL42">
        <v>521.2192692307692</v>
      </c>
      <c r="FM42">
        <v>4.979042721398919</v>
      </c>
      <c r="FN42">
        <v>109.9076923907787</v>
      </c>
      <c r="FO42">
        <v>10521.98461538462</v>
      </c>
      <c r="FP42">
        <v>15</v>
      </c>
      <c r="FQ42">
        <v>0</v>
      </c>
      <c r="FR42" t="s">
        <v>441</v>
      </c>
      <c r="FS42">
        <v>1747247426.5</v>
      </c>
      <c r="FT42">
        <v>1747247420.5</v>
      </c>
      <c r="FU42">
        <v>0</v>
      </c>
      <c r="FV42">
        <v>1.027</v>
      </c>
      <c r="FW42">
        <v>0.031</v>
      </c>
      <c r="FX42">
        <v>0.02</v>
      </c>
      <c r="FY42">
        <v>0.05</v>
      </c>
      <c r="FZ42">
        <v>420</v>
      </c>
      <c r="GA42">
        <v>16</v>
      </c>
      <c r="GB42">
        <v>0.01</v>
      </c>
      <c r="GC42">
        <v>0.1</v>
      </c>
      <c r="GD42">
        <v>-10.863365</v>
      </c>
      <c r="GE42">
        <v>-1.688334709193218</v>
      </c>
      <c r="GF42">
        <v>0.2823579408746989</v>
      </c>
      <c r="GG42">
        <v>0</v>
      </c>
      <c r="GH42">
        <v>520.947588235294</v>
      </c>
      <c r="GI42">
        <v>5.693445375291839</v>
      </c>
      <c r="GJ42">
        <v>0.5979093044368594</v>
      </c>
      <c r="GK42">
        <v>-1</v>
      </c>
      <c r="GL42">
        <v>3.5518155</v>
      </c>
      <c r="GM42">
        <v>0.1380141838649021</v>
      </c>
      <c r="GN42">
        <v>0.01346886909692124</v>
      </c>
      <c r="GO42">
        <v>0</v>
      </c>
      <c r="GP42">
        <v>0</v>
      </c>
      <c r="GQ42">
        <v>2</v>
      </c>
      <c r="GR42" t="s">
        <v>452</v>
      </c>
      <c r="GS42">
        <v>3.13564</v>
      </c>
      <c r="GT42">
        <v>2.71435</v>
      </c>
      <c r="GU42">
        <v>0.0920884</v>
      </c>
      <c r="GV42">
        <v>0.0934495</v>
      </c>
      <c r="GW42">
        <v>0.105454</v>
      </c>
      <c r="GX42">
        <v>0.0928972</v>
      </c>
      <c r="GY42">
        <v>28904</v>
      </c>
      <c r="GZ42">
        <v>28890</v>
      </c>
      <c r="HA42">
        <v>29593.6</v>
      </c>
      <c r="HB42">
        <v>29449.6</v>
      </c>
      <c r="HC42">
        <v>34985.2</v>
      </c>
      <c r="HD42">
        <v>35381.5</v>
      </c>
      <c r="HE42">
        <v>41656.4</v>
      </c>
      <c r="HF42">
        <v>41834.4</v>
      </c>
      <c r="HG42">
        <v>1.92467</v>
      </c>
      <c r="HH42">
        <v>1.8768</v>
      </c>
      <c r="HI42">
        <v>0.0866242</v>
      </c>
      <c r="HJ42">
        <v>0</v>
      </c>
      <c r="HK42">
        <v>28.5656</v>
      </c>
      <c r="HL42">
        <v>999.9</v>
      </c>
      <c r="HM42">
        <v>52.1</v>
      </c>
      <c r="HN42">
        <v>30.3</v>
      </c>
      <c r="HO42">
        <v>25.0018</v>
      </c>
      <c r="HP42">
        <v>61.6865</v>
      </c>
      <c r="HQ42">
        <v>28.0769</v>
      </c>
      <c r="HR42">
        <v>1</v>
      </c>
      <c r="HS42">
        <v>0.0749441</v>
      </c>
      <c r="HT42">
        <v>-0.7025709999999999</v>
      </c>
      <c r="HU42">
        <v>20.3379</v>
      </c>
      <c r="HV42">
        <v>5.21654</v>
      </c>
      <c r="HW42">
        <v>12.0101</v>
      </c>
      <c r="HX42">
        <v>4.98875</v>
      </c>
      <c r="HY42">
        <v>3.2878</v>
      </c>
      <c r="HZ42">
        <v>9999</v>
      </c>
      <c r="IA42">
        <v>9999</v>
      </c>
      <c r="IB42">
        <v>9999</v>
      </c>
      <c r="IC42">
        <v>999.9</v>
      </c>
      <c r="ID42">
        <v>1.86797</v>
      </c>
      <c r="IE42">
        <v>1.86706</v>
      </c>
      <c r="IF42">
        <v>1.86637</v>
      </c>
      <c r="IG42">
        <v>1.8663</v>
      </c>
      <c r="IH42">
        <v>1.86819</v>
      </c>
      <c r="II42">
        <v>1.87059</v>
      </c>
      <c r="IJ42">
        <v>1.86927</v>
      </c>
      <c r="IK42">
        <v>1.87074</v>
      </c>
      <c r="IL42">
        <v>0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-0.231</v>
      </c>
      <c r="IZ42">
        <v>0.1351</v>
      </c>
      <c r="JA42">
        <v>-0.08705980112953694</v>
      </c>
      <c r="JB42">
        <v>-0.0002224285535733669</v>
      </c>
      <c r="JC42">
        <v>-3.124052291438484E-07</v>
      </c>
      <c r="JD42">
        <v>-1.20421793702977E-11</v>
      </c>
      <c r="JE42">
        <v>-0.06546867123436634</v>
      </c>
      <c r="JF42">
        <v>-0.004605065362839568</v>
      </c>
      <c r="JG42">
        <v>0.0008613744513886047</v>
      </c>
      <c r="JH42">
        <v>-1.299212498533341E-05</v>
      </c>
      <c r="JI42">
        <v>3</v>
      </c>
      <c r="JJ42">
        <v>2327</v>
      </c>
      <c r="JK42">
        <v>1</v>
      </c>
      <c r="JL42">
        <v>27</v>
      </c>
      <c r="JM42">
        <v>187027.8</v>
      </c>
      <c r="JN42">
        <v>187027.9</v>
      </c>
      <c r="JO42">
        <v>1.06323</v>
      </c>
      <c r="JP42">
        <v>2.27539</v>
      </c>
      <c r="JQ42">
        <v>1.39771</v>
      </c>
      <c r="JR42">
        <v>2.34253</v>
      </c>
      <c r="JS42">
        <v>1.49536</v>
      </c>
      <c r="JT42">
        <v>2.70752</v>
      </c>
      <c r="JU42">
        <v>37.2899</v>
      </c>
      <c r="JV42">
        <v>23.746</v>
      </c>
      <c r="JW42">
        <v>18</v>
      </c>
      <c r="JX42">
        <v>488.876</v>
      </c>
      <c r="JY42">
        <v>448.774</v>
      </c>
      <c r="JZ42">
        <v>28.8647</v>
      </c>
      <c r="KA42">
        <v>28.5307</v>
      </c>
      <c r="KB42">
        <v>30.0003</v>
      </c>
      <c r="KC42">
        <v>28.366</v>
      </c>
      <c r="KD42">
        <v>28.2978</v>
      </c>
      <c r="KE42">
        <v>21.3413</v>
      </c>
      <c r="KF42">
        <v>25.5284</v>
      </c>
      <c r="KG42">
        <v>58.7634</v>
      </c>
      <c r="KH42">
        <v>28.8646</v>
      </c>
      <c r="KI42">
        <v>440.015</v>
      </c>
      <c r="KJ42">
        <v>20.1527</v>
      </c>
      <c r="KK42">
        <v>101.16</v>
      </c>
      <c r="KL42">
        <v>100.603</v>
      </c>
    </row>
    <row r="43" spans="1:298">
      <c r="A43">
        <v>27</v>
      </c>
      <c r="B43">
        <v>1758469097.5</v>
      </c>
      <c r="C43">
        <v>222</v>
      </c>
      <c r="D43" t="s">
        <v>497</v>
      </c>
      <c r="E43" t="s">
        <v>498</v>
      </c>
      <c r="F43">
        <v>5</v>
      </c>
      <c r="G43" t="s">
        <v>436</v>
      </c>
      <c r="H43" t="s">
        <v>437</v>
      </c>
      <c r="I43" t="s">
        <v>438</v>
      </c>
      <c r="J43">
        <v>1758469089.732143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436.1411051844157</v>
      </c>
      <c r="AL43">
        <v>422.7237090909092</v>
      </c>
      <c r="AM43">
        <v>0.8740491774890984</v>
      </c>
      <c r="AN43">
        <v>65.34</v>
      </c>
      <c r="AO43">
        <f>(AQ43 - AP43 + DZ43*1E3/(8.314*(EB43+273.15)) * AS43/DY43 * AR43) * DY43/(100*DM43) * 1000/(1000 - AQ43)</f>
        <v>0</v>
      </c>
      <c r="AP43">
        <v>20.17759575761905</v>
      </c>
      <c r="AQ43">
        <v>23.76422060606059</v>
      </c>
      <c r="AR43">
        <v>6.440774320007225E-05</v>
      </c>
      <c r="AS43">
        <v>112.87</v>
      </c>
      <c r="AT43">
        <v>2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3.21</v>
      </c>
      <c r="DN43">
        <v>0.5</v>
      </c>
      <c r="DO43" t="s">
        <v>440</v>
      </c>
      <c r="DP43">
        <v>2</v>
      </c>
      <c r="DQ43" t="b">
        <v>1</v>
      </c>
      <c r="DR43">
        <v>1758469089.732143</v>
      </c>
      <c r="DS43">
        <v>409.6361428571428</v>
      </c>
      <c r="DT43">
        <v>423.0315357142857</v>
      </c>
      <c r="DU43">
        <v>23.74675</v>
      </c>
      <c r="DV43">
        <v>20.17626785714285</v>
      </c>
      <c r="DW43">
        <v>409.8677857142857</v>
      </c>
      <c r="DX43">
        <v>23.61173928571429</v>
      </c>
      <c r="DY43">
        <v>500.0167500000001</v>
      </c>
      <c r="DZ43">
        <v>90.32340714285716</v>
      </c>
      <c r="EA43">
        <v>0.05450433214285715</v>
      </c>
      <c r="EB43">
        <v>30.10505</v>
      </c>
      <c r="EC43">
        <v>29.98238571428571</v>
      </c>
      <c r="ED43">
        <v>999.9000000000002</v>
      </c>
      <c r="EE43">
        <v>0</v>
      </c>
      <c r="EF43">
        <v>0</v>
      </c>
      <c r="EG43">
        <v>9997.073214285714</v>
      </c>
      <c r="EH43">
        <v>0</v>
      </c>
      <c r="EI43">
        <v>11.081</v>
      </c>
      <c r="EJ43">
        <v>-13.39531785714286</v>
      </c>
      <c r="EK43">
        <v>419.6004285714285</v>
      </c>
      <c r="EL43">
        <v>431.7423928571428</v>
      </c>
      <c r="EM43">
        <v>3.570477142857144</v>
      </c>
      <c r="EN43">
        <v>423.0315357142857</v>
      </c>
      <c r="EO43">
        <v>20.17626785714285</v>
      </c>
      <c r="EP43">
        <v>2.144886785714286</v>
      </c>
      <c r="EQ43">
        <v>1.822388571428572</v>
      </c>
      <c r="ER43">
        <v>18.5565</v>
      </c>
      <c r="ES43">
        <v>15.98016071428572</v>
      </c>
      <c r="ET43">
        <v>1999.9875</v>
      </c>
      <c r="EU43">
        <v>0.9799930000000001</v>
      </c>
      <c r="EV43">
        <v>0.0200069</v>
      </c>
      <c r="EW43">
        <v>0</v>
      </c>
      <c r="EX43">
        <v>521.6517499999999</v>
      </c>
      <c r="EY43">
        <v>5.00097</v>
      </c>
      <c r="EZ43">
        <v>10530.18571428572</v>
      </c>
      <c r="FA43">
        <v>16707.45357142857</v>
      </c>
      <c r="FB43">
        <v>40.75</v>
      </c>
      <c r="FC43">
        <v>41.125</v>
      </c>
      <c r="FD43">
        <v>40.68257142857142</v>
      </c>
      <c r="FE43">
        <v>40.75</v>
      </c>
      <c r="FF43">
        <v>41.31199999999999</v>
      </c>
      <c r="FG43">
        <v>1955.0775</v>
      </c>
      <c r="FH43">
        <v>39.91</v>
      </c>
      <c r="FI43">
        <v>0</v>
      </c>
      <c r="FJ43">
        <v>1758469097.6</v>
      </c>
      <c r="FK43">
        <v>0</v>
      </c>
      <c r="FL43">
        <v>521.6962</v>
      </c>
      <c r="FM43">
        <v>4.010076921383765</v>
      </c>
      <c r="FN43">
        <v>89.2615386109085</v>
      </c>
      <c r="FO43">
        <v>10531.392</v>
      </c>
      <c r="FP43">
        <v>15</v>
      </c>
      <c r="FQ43">
        <v>0</v>
      </c>
      <c r="FR43" t="s">
        <v>441</v>
      </c>
      <c r="FS43">
        <v>1747247426.5</v>
      </c>
      <c r="FT43">
        <v>1747247420.5</v>
      </c>
      <c r="FU43">
        <v>0</v>
      </c>
      <c r="FV43">
        <v>1.027</v>
      </c>
      <c r="FW43">
        <v>0.031</v>
      </c>
      <c r="FX43">
        <v>0.02</v>
      </c>
      <c r="FY43">
        <v>0.05</v>
      </c>
      <c r="FZ43">
        <v>420</v>
      </c>
      <c r="GA43">
        <v>16</v>
      </c>
      <c r="GB43">
        <v>0.01</v>
      </c>
      <c r="GC43">
        <v>0.1</v>
      </c>
      <c r="GD43">
        <v>-12.62941219512195</v>
      </c>
      <c r="GE43">
        <v>-25.4620243902439</v>
      </c>
      <c r="GF43">
        <v>3.24739659075638</v>
      </c>
      <c r="GG43">
        <v>0</v>
      </c>
      <c r="GH43">
        <v>521.4091764705882</v>
      </c>
      <c r="GI43">
        <v>4.807914430696342</v>
      </c>
      <c r="GJ43">
        <v>0.5279166305943793</v>
      </c>
      <c r="GK43">
        <v>-1</v>
      </c>
      <c r="GL43">
        <v>3.563469512195122</v>
      </c>
      <c r="GM43">
        <v>0.149630383275265</v>
      </c>
      <c r="GN43">
        <v>0.0148298043588923</v>
      </c>
      <c r="GO43">
        <v>0</v>
      </c>
      <c r="GP43">
        <v>0</v>
      </c>
      <c r="GQ43">
        <v>2</v>
      </c>
      <c r="GR43" t="s">
        <v>452</v>
      </c>
      <c r="GS43">
        <v>3.13563</v>
      </c>
      <c r="GT43">
        <v>2.71431</v>
      </c>
      <c r="GU43">
        <v>0.0927959</v>
      </c>
      <c r="GV43">
        <v>0.0956689</v>
      </c>
      <c r="GW43">
        <v>0.105488</v>
      </c>
      <c r="GX43">
        <v>0.0929063</v>
      </c>
      <c r="GY43">
        <v>28881.9</v>
      </c>
      <c r="GZ43">
        <v>28819.1</v>
      </c>
      <c r="HA43">
        <v>29594</v>
      </c>
      <c r="HB43">
        <v>29449.4</v>
      </c>
      <c r="HC43">
        <v>34983.9</v>
      </c>
      <c r="HD43">
        <v>35381</v>
      </c>
      <c r="HE43">
        <v>41656.5</v>
      </c>
      <c r="HF43">
        <v>41834.2</v>
      </c>
      <c r="HG43">
        <v>1.92475</v>
      </c>
      <c r="HH43">
        <v>1.8772</v>
      </c>
      <c r="HI43">
        <v>0.0880659</v>
      </c>
      <c r="HJ43">
        <v>0</v>
      </c>
      <c r="HK43">
        <v>28.5702</v>
      </c>
      <c r="HL43">
        <v>999.9</v>
      </c>
      <c r="HM43">
        <v>52.1</v>
      </c>
      <c r="HN43">
        <v>30.3</v>
      </c>
      <c r="HO43">
        <v>25.0031</v>
      </c>
      <c r="HP43">
        <v>62.0565</v>
      </c>
      <c r="HQ43">
        <v>28.0208</v>
      </c>
      <c r="HR43">
        <v>1</v>
      </c>
      <c r="HS43">
        <v>0.07531499999999999</v>
      </c>
      <c r="HT43">
        <v>-0.702718</v>
      </c>
      <c r="HU43">
        <v>20.3382</v>
      </c>
      <c r="HV43">
        <v>5.21684</v>
      </c>
      <c r="HW43">
        <v>12.0108</v>
      </c>
      <c r="HX43">
        <v>4.98855</v>
      </c>
      <c r="HY43">
        <v>3.28772</v>
      </c>
      <c r="HZ43">
        <v>9999</v>
      </c>
      <c r="IA43">
        <v>9999</v>
      </c>
      <c r="IB43">
        <v>9999</v>
      </c>
      <c r="IC43">
        <v>999.9</v>
      </c>
      <c r="ID43">
        <v>1.86797</v>
      </c>
      <c r="IE43">
        <v>1.86707</v>
      </c>
      <c r="IF43">
        <v>1.86637</v>
      </c>
      <c r="IG43">
        <v>1.86631</v>
      </c>
      <c r="IH43">
        <v>1.86816</v>
      </c>
      <c r="II43">
        <v>1.87058</v>
      </c>
      <c r="IJ43">
        <v>1.86928</v>
      </c>
      <c r="IK43">
        <v>1.87073</v>
      </c>
      <c r="IL43">
        <v>0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-0.233</v>
      </c>
      <c r="IZ43">
        <v>0.1352</v>
      </c>
      <c r="JA43">
        <v>-0.08705980112953694</v>
      </c>
      <c r="JB43">
        <v>-0.0002224285535733669</v>
      </c>
      <c r="JC43">
        <v>-3.124052291438484E-07</v>
      </c>
      <c r="JD43">
        <v>-1.20421793702977E-11</v>
      </c>
      <c r="JE43">
        <v>-0.06546867123436634</v>
      </c>
      <c r="JF43">
        <v>-0.004605065362839568</v>
      </c>
      <c r="JG43">
        <v>0.0008613744513886047</v>
      </c>
      <c r="JH43">
        <v>-1.299212498533341E-05</v>
      </c>
      <c r="JI43">
        <v>3</v>
      </c>
      <c r="JJ43">
        <v>2327</v>
      </c>
      <c r="JK43">
        <v>1</v>
      </c>
      <c r="JL43">
        <v>27</v>
      </c>
      <c r="JM43">
        <v>187027.9</v>
      </c>
      <c r="JN43">
        <v>187028</v>
      </c>
      <c r="JO43">
        <v>1.09253</v>
      </c>
      <c r="JP43">
        <v>2.29004</v>
      </c>
      <c r="JQ43">
        <v>1.39771</v>
      </c>
      <c r="JR43">
        <v>2.34131</v>
      </c>
      <c r="JS43">
        <v>1.49536</v>
      </c>
      <c r="JT43">
        <v>2.62085</v>
      </c>
      <c r="JU43">
        <v>37.2899</v>
      </c>
      <c r="JV43">
        <v>23.7373</v>
      </c>
      <c r="JW43">
        <v>18</v>
      </c>
      <c r="JX43">
        <v>488.942</v>
      </c>
      <c r="JY43">
        <v>449.04</v>
      </c>
      <c r="JZ43">
        <v>28.8784</v>
      </c>
      <c r="KA43">
        <v>28.5336</v>
      </c>
      <c r="KB43">
        <v>30.0003</v>
      </c>
      <c r="KC43">
        <v>28.3684</v>
      </c>
      <c r="KD43">
        <v>28.3</v>
      </c>
      <c r="KE43">
        <v>21.9973</v>
      </c>
      <c r="KF43">
        <v>25.5284</v>
      </c>
      <c r="KG43">
        <v>58.7634</v>
      </c>
      <c r="KH43">
        <v>28.8786</v>
      </c>
      <c r="KI43">
        <v>460.051</v>
      </c>
      <c r="KJ43">
        <v>20.1238</v>
      </c>
      <c r="KK43">
        <v>101.161</v>
      </c>
      <c r="KL43">
        <v>100.602</v>
      </c>
    </row>
    <row r="44" spans="1:298">
      <c r="A44">
        <v>28</v>
      </c>
      <c r="B44">
        <v>1758469102.5</v>
      </c>
      <c r="C44">
        <v>227</v>
      </c>
      <c r="D44" t="s">
        <v>499</v>
      </c>
      <c r="E44" t="s">
        <v>500</v>
      </c>
      <c r="F44">
        <v>5</v>
      </c>
      <c r="G44" t="s">
        <v>436</v>
      </c>
      <c r="H44" t="s">
        <v>437</v>
      </c>
      <c r="I44" t="s">
        <v>438</v>
      </c>
      <c r="J44">
        <v>1758469095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451.5019689454546</v>
      </c>
      <c r="AL44">
        <v>432.3197636363636</v>
      </c>
      <c r="AM44">
        <v>2.04774995670989</v>
      </c>
      <c r="AN44">
        <v>65.34</v>
      </c>
      <c r="AO44">
        <f>(AQ44 - AP44 + DZ44*1E3/(8.314*(EB44+273.15)) * AS44/DY44 * AR44) * DY44/(100*DM44) * 1000/(1000 - AQ44)</f>
        <v>0</v>
      </c>
      <c r="AP44">
        <v>20.17802674822511</v>
      </c>
      <c r="AQ44">
        <v>23.77597333333333</v>
      </c>
      <c r="AR44">
        <v>5.243843336141076E-05</v>
      </c>
      <c r="AS44">
        <v>112.87</v>
      </c>
      <c r="AT44">
        <v>2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3.21</v>
      </c>
      <c r="DN44">
        <v>0.5</v>
      </c>
      <c r="DO44" t="s">
        <v>440</v>
      </c>
      <c r="DP44">
        <v>2</v>
      </c>
      <c r="DQ44" t="b">
        <v>1</v>
      </c>
      <c r="DR44">
        <v>1758469095</v>
      </c>
      <c r="DS44">
        <v>412.5562592592593</v>
      </c>
      <c r="DT44">
        <v>431.2149629629631</v>
      </c>
      <c r="DU44">
        <v>23.75935185185185</v>
      </c>
      <c r="DV44">
        <v>20.17658148148148</v>
      </c>
      <c r="DW44">
        <v>412.7893333333333</v>
      </c>
      <c r="DX44">
        <v>23.62416296296296</v>
      </c>
      <c r="DY44">
        <v>500.0262222222222</v>
      </c>
      <c r="DZ44">
        <v>90.32288148148149</v>
      </c>
      <c r="EA44">
        <v>0.05408318148148147</v>
      </c>
      <c r="EB44">
        <v>30.11054074074075</v>
      </c>
      <c r="EC44">
        <v>29.9906</v>
      </c>
      <c r="ED44">
        <v>999.9000000000001</v>
      </c>
      <c r="EE44">
        <v>0</v>
      </c>
      <c r="EF44">
        <v>0</v>
      </c>
      <c r="EG44">
        <v>9994.328518518521</v>
      </c>
      <c r="EH44">
        <v>0</v>
      </c>
      <c r="EI44">
        <v>11.08498148148148</v>
      </c>
      <c r="EJ44">
        <v>-18.65862592592593</v>
      </c>
      <c r="EK44">
        <v>422.5970370370371</v>
      </c>
      <c r="EL44">
        <v>440.0944814814815</v>
      </c>
      <c r="EM44">
        <v>3.582768888888889</v>
      </c>
      <c r="EN44">
        <v>431.2149629629631</v>
      </c>
      <c r="EO44">
        <v>20.17658148148148</v>
      </c>
      <c r="EP44">
        <v>2.146012962962963</v>
      </c>
      <c r="EQ44">
        <v>1.822406666666667</v>
      </c>
      <c r="ER44">
        <v>18.56488888888889</v>
      </c>
      <c r="ES44">
        <v>15.98031851851852</v>
      </c>
      <c r="ET44">
        <v>1999.984074074075</v>
      </c>
      <c r="EU44">
        <v>0.9799930000000001</v>
      </c>
      <c r="EV44">
        <v>0.0200069</v>
      </c>
      <c r="EW44">
        <v>0</v>
      </c>
      <c r="EX44">
        <v>521.9674814814815</v>
      </c>
      <c r="EY44">
        <v>5.00097</v>
      </c>
      <c r="EZ44">
        <v>10536.72962962963</v>
      </c>
      <c r="FA44">
        <v>16707.41851851852</v>
      </c>
      <c r="FB44">
        <v>40.75</v>
      </c>
      <c r="FC44">
        <v>41.125</v>
      </c>
      <c r="FD44">
        <v>40.68699999999999</v>
      </c>
      <c r="FE44">
        <v>40.75</v>
      </c>
      <c r="FF44">
        <v>41.31199999999999</v>
      </c>
      <c r="FG44">
        <v>1955.074074074074</v>
      </c>
      <c r="FH44">
        <v>39.91</v>
      </c>
      <c r="FI44">
        <v>0</v>
      </c>
      <c r="FJ44">
        <v>1758469102.4</v>
      </c>
      <c r="FK44">
        <v>0</v>
      </c>
      <c r="FL44">
        <v>521.94316</v>
      </c>
      <c r="FM44">
        <v>2.920846130107908</v>
      </c>
      <c r="FN44">
        <v>54.71538455576933</v>
      </c>
      <c r="FO44">
        <v>10537.068</v>
      </c>
      <c r="FP44">
        <v>15</v>
      </c>
      <c r="FQ44">
        <v>0</v>
      </c>
      <c r="FR44" t="s">
        <v>441</v>
      </c>
      <c r="FS44">
        <v>1747247426.5</v>
      </c>
      <c r="FT44">
        <v>1747247420.5</v>
      </c>
      <c r="FU44">
        <v>0</v>
      </c>
      <c r="FV44">
        <v>1.027</v>
      </c>
      <c r="FW44">
        <v>0.031</v>
      </c>
      <c r="FX44">
        <v>0.02</v>
      </c>
      <c r="FY44">
        <v>0.05</v>
      </c>
      <c r="FZ44">
        <v>420</v>
      </c>
      <c r="GA44">
        <v>16</v>
      </c>
      <c r="GB44">
        <v>0.01</v>
      </c>
      <c r="GC44">
        <v>0.1</v>
      </c>
      <c r="GD44">
        <v>-15.47910975609756</v>
      </c>
      <c r="GE44">
        <v>-53.46270104529617</v>
      </c>
      <c r="GF44">
        <v>5.813679569639301</v>
      </c>
      <c r="GG44">
        <v>0</v>
      </c>
      <c r="GH44">
        <v>521.7000588235294</v>
      </c>
      <c r="GI44">
        <v>3.762322379223633</v>
      </c>
      <c r="GJ44">
        <v>0.4278673475833624</v>
      </c>
      <c r="GK44">
        <v>-1</v>
      </c>
      <c r="GL44">
        <v>3.573063414634147</v>
      </c>
      <c r="GM44">
        <v>0.1411517770034972</v>
      </c>
      <c r="GN44">
        <v>0.01399998477521054</v>
      </c>
      <c r="GO44">
        <v>0</v>
      </c>
      <c r="GP44">
        <v>0</v>
      </c>
      <c r="GQ44">
        <v>2</v>
      </c>
      <c r="GR44" t="s">
        <v>452</v>
      </c>
      <c r="GS44">
        <v>3.13565</v>
      </c>
      <c r="GT44">
        <v>2.71402</v>
      </c>
      <c r="GU44">
        <v>0.0944752</v>
      </c>
      <c r="GV44">
        <v>0.0983053</v>
      </c>
      <c r="GW44">
        <v>0.105526</v>
      </c>
      <c r="GX44">
        <v>0.0929085</v>
      </c>
      <c r="GY44">
        <v>28828.2</v>
      </c>
      <c r="GZ44">
        <v>28734.7</v>
      </c>
      <c r="HA44">
        <v>29593.9</v>
      </c>
      <c r="HB44">
        <v>29449</v>
      </c>
      <c r="HC44">
        <v>34982.3</v>
      </c>
      <c r="HD44">
        <v>35380.4</v>
      </c>
      <c r="HE44">
        <v>41656.4</v>
      </c>
      <c r="HF44">
        <v>41833.5</v>
      </c>
      <c r="HG44">
        <v>1.92467</v>
      </c>
      <c r="HH44">
        <v>1.87685</v>
      </c>
      <c r="HI44">
        <v>0.086952</v>
      </c>
      <c r="HJ44">
        <v>0</v>
      </c>
      <c r="HK44">
        <v>28.5759</v>
      </c>
      <c r="HL44">
        <v>999.9</v>
      </c>
      <c r="HM44">
        <v>52.1</v>
      </c>
      <c r="HN44">
        <v>30.3</v>
      </c>
      <c r="HO44">
        <v>25.0024</v>
      </c>
      <c r="HP44">
        <v>62.0065</v>
      </c>
      <c r="HQ44">
        <v>28.121</v>
      </c>
      <c r="HR44">
        <v>1</v>
      </c>
      <c r="HS44">
        <v>0.07556400000000001</v>
      </c>
      <c r="HT44">
        <v>-0.666868</v>
      </c>
      <c r="HU44">
        <v>20.3383</v>
      </c>
      <c r="HV44">
        <v>5.21684</v>
      </c>
      <c r="HW44">
        <v>12.0107</v>
      </c>
      <c r="HX44">
        <v>4.98865</v>
      </c>
      <c r="HY44">
        <v>3.28775</v>
      </c>
      <c r="HZ44">
        <v>9999</v>
      </c>
      <c r="IA44">
        <v>9999</v>
      </c>
      <c r="IB44">
        <v>9999</v>
      </c>
      <c r="IC44">
        <v>999.9</v>
      </c>
      <c r="ID44">
        <v>1.86796</v>
      </c>
      <c r="IE44">
        <v>1.86706</v>
      </c>
      <c r="IF44">
        <v>1.86634</v>
      </c>
      <c r="IG44">
        <v>1.8663</v>
      </c>
      <c r="IH44">
        <v>1.86815</v>
      </c>
      <c r="II44">
        <v>1.87057</v>
      </c>
      <c r="IJ44">
        <v>1.86925</v>
      </c>
      <c r="IK44">
        <v>1.87073</v>
      </c>
      <c r="IL44">
        <v>0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-0.238</v>
      </c>
      <c r="IZ44">
        <v>0.1354</v>
      </c>
      <c r="JA44">
        <v>-0.08705980112953694</v>
      </c>
      <c r="JB44">
        <v>-0.0002224285535733669</v>
      </c>
      <c r="JC44">
        <v>-3.124052291438484E-07</v>
      </c>
      <c r="JD44">
        <v>-1.20421793702977E-11</v>
      </c>
      <c r="JE44">
        <v>-0.06546867123436634</v>
      </c>
      <c r="JF44">
        <v>-0.004605065362839568</v>
      </c>
      <c r="JG44">
        <v>0.0008613744513886047</v>
      </c>
      <c r="JH44">
        <v>-1.299212498533341E-05</v>
      </c>
      <c r="JI44">
        <v>3</v>
      </c>
      <c r="JJ44">
        <v>2327</v>
      </c>
      <c r="JK44">
        <v>1</v>
      </c>
      <c r="JL44">
        <v>27</v>
      </c>
      <c r="JM44">
        <v>187027.9</v>
      </c>
      <c r="JN44">
        <v>187028</v>
      </c>
      <c r="JO44">
        <v>1.12671</v>
      </c>
      <c r="JP44">
        <v>2.28516</v>
      </c>
      <c r="JQ44">
        <v>1.39771</v>
      </c>
      <c r="JR44">
        <v>2.34253</v>
      </c>
      <c r="JS44">
        <v>1.49536</v>
      </c>
      <c r="JT44">
        <v>2.5415</v>
      </c>
      <c r="JU44">
        <v>37.2899</v>
      </c>
      <c r="JV44">
        <v>23.7373</v>
      </c>
      <c r="JW44">
        <v>18</v>
      </c>
      <c r="JX44">
        <v>488.915</v>
      </c>
      <c r="JY44">
        <v>448.842</v>
      </c>
      <c r="JZ44">
        <v>28.8867</v>
      </c>
      <c r="KA44">
        <v>28.5362</v>
      </c>
      <c r="KB44">
        <v>30.0004</v>
      </c>
      <c r="KC44">
        <v>28.3709</v>
      </c>
      <c r="KD44">
        <v>28.3025</v>
      </c>
      <c r="KE44">
        <v>22.6135</v>
      </c>
      <c r="KF44">
        <v>25.5284</v>
      </c>
      <c r="KG44">
        <v>58.7634</v>
      </c>
      <c r="KH44">
        <v>28.8821</v>
      </c>
      <c r="KI44">
        <v>473.409</v>
      </c>
      <c r="KJ44">
        <v>20.0952</v>
      </c>
      <c r="KK44">
        <v>101.16</v>
      </c>
      <c r="KL44">
        <v>100.601</v>
      </c>
    </row>
    <row r="45" spans="1:298">
      <c r="A45">
        <v>29</v>
      </c>
      <c r="B45">
        <v>1758469107.5</v>
      </c>
      <c r="C45">
        <v>232</v>
      </c>
      <c r="D45" t="s">
        <v>501</v>
      </c>
      <c r="E45" t="s">
        <v>502</v>
      </c>
      <c r="F45">
        <v>5</v>
      </c>
      <c r="G45" t="s">
        <v>436</v>
      </c>
      <c r="H45" t="s">
        <v>437</v>
      </c>
      <c r="I45" t="s">
        <v>438</v>
      </c>
      <c r="J45">
        <v>1758469099.714286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468.2513564675325</v>
      </c>
      <c r="AL45">
        <v>445.6586060606061</v>
      </c>
      <c r="AM45">
        <v>2.72900484848483</v>
      </c>
      <c r="AN45">
        <v>65.34</v>
      </c>
      <c r="AO45">
        <f>(AQ45 - AP45 + DZ45*1E3/(8.314*(EB45+273.15)) * AS45/DY45 * AR45) * DY45/(100*DM45) * 1000/(1000 - AQ45)</f>
        <v>0</v>
      </c>
      <c r="AP45">
        <v>20.17878119688312</v>
      </c>
      <c r="AQ45">
        <v>23.78733393939394</v>
      </c>
      <c r="AR45">
        <v>4.663406612002174E-05</v>
      </c>
      <c r="AS45">
        <v>112.87</v>
      </c>
      <c r="AT45">
        <v>2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3.21</v>
      </c>
      <c r="DN45">
        <v>0.5</v>
      </c>
      <c r="DO45" t="s">
        <v>440</v>
      </c>
      <c r="DP45">
        <v>2</v>
      </c>
      <c r="DQ45" t="b">
        <v>1</v>
      </c>
      <c r="DR45">
        <v>1758469099.714286</v>
      </c>
      <c r="DS45">
        <v>419.0356071428572</v>
      </c>
      <c r="DT45">
        <v>443.7656785714286</v>
      </c>
      <c r="DU45">
        <v>23.7706</v>
      </c>
      <c r="DV45">
        <v>20.17790714285714</v>
      </c>
      <c r="DW45">
        <v>419.2717500000001</v>
      </c>
      <c r="DX45">
        <v>23.63525714285714</v>
      </c>
      <c r="DY45">
        <v>500.0148571428571</v>
      </c>
      <c r="DZ45">
        <v>90.3229392857143</v>
      </c>
      <c r="EA45">
        <v>0.05391000714285715</v>
      </c>
      <c r="EB45">
        <v>30.1146</v>
      </c>
      <c r="EC45">
        <v>29.99476428571429</v>
      </c>
      <c r="ED45">
        <v>999.9000000000002</v>
      </c>
      <c r="EE45">
        <v>0</v>
      </c>
      <c r="EF45">
        <v>0</v>
      </c>
      <c r="EG45">
        <v>9991.736428571428</v>
      </c>
      <c r="EH45">
        <v>0</v>
      </c>
      <c r="EI45">
        <v>11.0845</v>
      </c>
      <c r="EJ45">
        <v>-24.73003214285714</v>
      </c>
      <c r="EK45">
        <v>429.2389642857142</v>
      </c>
      <c r="EL45">
        <v>452.9042857142857</v>
      </c>
      <c r="EM45">
        <v>3.592695357142856</v>
      </c>
      <c r="EN45">
        <v>443.7656785714286</v>
      </c>
      <c r="EO45">
        <v>20.17790714285714</v>
      </c>
      <c r="EP45">
        <v>2.147030357142857</v>
      </c>
      <c r="EQ45">
        <v>1.8225275</v>
      </c>
      <c r="ER45">
        <v>18.57245714285714</v>
      </c>
      <c r="ES45">
        <v>15.98136071428572</v>
      </c>
      <c r="ET45">
        <v>1999.993928571429</v>
      </c>
      <c r="EU45">
        <v>0.9799931071428573</v>
      </c>
      <c r="EV45">
        <v>0.02000679285714286</v>
      </c>
      <c r="EW45">
        <v>0</v>
      </c>
      <c r="EX45">
        <v>522.1997142857143</v>
      </c>
      <c r="EY45">
        <v>5.00097</v>
      </c>
      <c r="EZ45">
        <v>10541.31071428572</v>
      </c>
      <c r="FA45">
        <v>16707.49285714285</v>
      </c>
      <c r="FB45">
        <v>40.75664285714286</v>
      </c>
      <c r="FC45">
        <v>41.125</v>
      </c>
      <c r="FD45">
        <v>40.68699999999999</v>
      </c>
      <c r="FE45">
        <v>40.75221428571428</v>
      </c>
      <c r="FF45">
        <v>41.31199999999999</v>
      </c>
      <c r="FG45">
        <v>1955.083928571428</v>
      </c>
      <c r="FH45">
        <v>39.91</v>
      </c>
      <c r="FI45">
        <v>0</v>
      </c>
      <c r="FJ45">
        <v>1758469107.8</v>
      </c>
      <c r="FK45">
        <v>0</v>
      </c>
      <c r="FL45">
        <v>522.2290769230769</v>
      </c>
      <c r="FM45">
        <v>2.337572645813734</v>
      </c>
      <c r="FN45">
        <v>51.58974362387094</v>
      </c>
      <c r="FO45">
        <v>10542.08461538462</v>
      </c>
      <c r="FP45">
        <v>15</v>
      </c>
      <c r="FQ45">
        <v>0</v>
      </c>
      <c r="FR45" t="s">
        <v>441</v>
      </c>
      <c r="FS45">
        <v>1747247426.5</v>
      </c>
      <c r="FT45">
        <v>1747247420.5</v>
      </c>
      <c r="FU45">
        <v>0</v>
      </c>
      <c r="FV45">
        <v>1.027</v>
      </c>
      <c r="FW45">
        <v>0.031</v>
      </c>
      <c r="FX45">
        <v>0.02</v>
      </c>
      <c r="FY45">
        <v>0.05</v>
      </c>
      <c r="FZ45">
        <v>420</v>
      </c>
      <c r="GA45">
        <v>16</v>
      </c>
      <c r="GB45">
        <v>0.01</v>
      </c>
      <c r="GC45">
        <v>0.1</v>
      </c>
      <c r="GD45">
        <v>-21.20784146341463</v>
      </c>
      <c r="GE45">
        <v>-77.4817818815331</v>
      </c>
      <c r="GF45">
        <v>7.73424214011556</v>
      </c>
      <c r="GG45">
        <v>0</v>
      </c>
      <c r="GH45">
        <v>522.0281764705882</v>
      </c>
      <c r="GI45">
        <v>3.063437736100559</v>
      </c>
      <c r="GJ45">
        <v>0.3959617086796205</v>
      </c>
      <c r="GK45">
        <v>-1</v>
      </c>
      <c r="GL45">
        <v>3.586947804878049</v>
      </c>
      <c r="GM45">
        <v>0.1286715679442474</v>
      </c>
      <c r="GN45">
        <v>0.01273197923268175</v>
      </c>
      <c r="GO45">
        <v>0</v>
      </c>
      <c r="GP45">
        <v>0</v>
      </c>
      <c r="GQ45">
        <v>2</v>
      </c>
      <c r="GR45" t="s">
        <v>452</v>
      </c>
      <c r="GS45">
        <v>3.13558</v>
      </c>
      <c r="GT45">
        <v>2.71394</v>
      </c>
      <c r="GU45">
        <v>0.09670090000000001</v>
      </c>
      <c r="GV45">
        <v>0.100991</v>
      </c>
      <c r="GW45">
        <v>0.105563</v>
      </c>
      <c r="GX45">
        <v>0.0929016</v>
      </c>
      <c r="GY45">
        <v>28757.2</v>
      </c>
      <c r="GZ45">
        <v>28648.7</v>
      </c>
      <c r="HA45">
        <v>29593.7</v>
      </c>
      <c r="HB45">
        <v>29448.7</v>
      </c>
      <c r="HC45">
        <v>34980.9</v>
      </c>
      <c r="HD45">
        <v>35380.3</v>
      </c>
      <c r="HE45">
        <v>41656.3</v>
      </c>
      <c r="HF45">
        <v>41833</v>
      </c>
      <c r="HG45">
        <v>1.92453</v>
      </c>
      <c r="HH45">
        <v>1.87675</v>
      </c>
      <c r="HI45">
        <v>0.0862777</v>
      </c>
      <c r="HJ45">
        <v>0</v>
      </c>
      <c r="HK45">
        <v>28.5822</v>
      </c>
      <c r="HL45">
        <v>999.9</v>
      </c>
      <c r="HM45">
        <v>52.1</v>
      </c>
      <c r="HN45">
        <v>30.3</v>
      </c>
      <c r="HO45">
        <v>25.0038</v>
      </c>
      <c r="HP45">
        <v>62.0465</v>
      </c>
      <c r="HQ45">
        <v>28.153</v>
      </c>
      <c r="HR45">
        <v>1</v>
      </c>
      <c r="HS45">
        <v>0.07587140000000001</v>
      </c>
      <c r="HT45">
        <v>-0.644289</v>
      </c>
      <c r="HU45">
        <v>20.3384</v>
      </c>
      <c r="HV45">
        <v>5.21609</v>
      </c>
      <c r="HW45">
        <v>12.0107</v>
      </c>
      <c r="HX45">
        <v>4.9883</v>
      </c>
      <c r="HY45">
        <v>3.28755</v>
      </c>
      <c r="HZ45">
        <v>9999</v>
      </c>
      <c r="IA45">
        <v>9999</v>
      </c>
      <c r="IB45">
        <v>9999</v>
      </c>
      <c r="IC45">
        <v>999.9</v>
      </c>
      <c r="ID45">
        <v>1.86792</v>
      </c>
      <c r="IE45">
        <v>1.86706</v>
      </c>
      <c r="IF45">
        <v>1.86636</v>
      </c>
      <c r="IG45">
        <v>1.86631</v>
      </c>
      <c r="IH45">
        <v>1.86815</v>
      </c>
      <c r="II45">
        <v>1.87057</v>
      </c>
      <c r="IJ45">
        <v>1.86925</v>
      </c>
      <c r="IK45">
        <v>1.87073</v>
      </c>
      <c r="IL45">
        <v>0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-0.245</v>
      </c>
      <c r="IZ45">
        <v>0.1355</v>
      </c>
      <c r="JA45">
        <v>-0.08705980112953694</v>
      </c>
      <c r="JB45">
        <v>-0.0002224285535733669</v>
      </c>
      <c r="JC45">
        <v>-3.124052291438484E-07</v>
      </c>
      <c r="JD45">
        <v>-1.20421793702977E-11</v>
      </c>
      <c r="JE45">
        <v>-0.06546867123436634</v>
      </c>
      <c r="JF45">
        <v>-0.004605065362839568</v>
      </c>
      <c r="JG45">
        <v>0.0008613744513886047</v>
      </c>
      <c r="JH45">
        <v>-1.299212498533341E-05</v>
      </c>
      <c r="JI45">
        <v>3</v>
      </c>
      <c r="JJ45">
        <v>2327</v>
      </c>
      <c r="JK45">
        <v>1</v>
      </c>
      <c r="JL45">
        <v>27</v>
      </c>
      <c r="JM45">
        <v>187028</v>
      </c>
      <c r="JN45">
        <v>187028.1</v>
      </c>
      <c r="JO45">
        <v>1.15723</v>
      </c>
      <c r="JP45">
        <v>2.28027</v>
      </c>
      <c r="JQ45">
        <v>1.39648</v>
      </c>
      <c r="JR45">
        <v>2.34253</v>
      </c>
      <c r="JS45">
        <v>1.49536</v>
      </c>
      <c r="JT45">
        <v>2.58789</v>
      </c>
      <c r="JU45">
        <v>37.2899</v>
      </c>
      <c r="JV45">
        <v>23.746</v>
      </c>
      <c r="JW45">
        <v>18</v>
      </c>
      <c r="JX45">
        <v>488.84</v>
      </c>
      <c r="JY45">
        <v>448.799</v>
      </c>
      <c r="JZ45">
        <v>28.8877</v>
      </c>
      <c r="KA45">
        <v>28.5393</v>
      </c>
      <c r="KB45">
        <v>30.0004</v>
      </c>
      <c r="KC45">
        <v>28.3733</v>
      </c>
      <c r="KD45">
        <v>28.305</v>
      </c>
      <c r="KE45">
        <v>23.2883</v>
      </c>
      <c r="KF45">
        <v>25.8104</v>
      </c>
      <c r="KG45">
        <v>58.7634</v>
      </c>
      <c r="KH45">
        <v>28.8832</v>
      </c>
      <c r="KI45">
        <v>493.461</v>
      </c>
      <c r="KJ45">
        <v>20.0589</v>
      </c>
      <c r="KK45">
        <v>101.16</v>
      </c>
      <c r="KL45">
        <v>100.599</v>
      </c>
    </row>
    <row r="46" spans="1:298">
      <c r="A46">
        <v>30</v>
      </c>
      <c r="B46">
        <v>1758469112.5</v>
      </c>
      <c r="C46">
        <v>237</v>
      </c>
      <c r="D46" t="s">
        <v>503</v>
      </c>
      <c r="E46" t="s">
        <v>504</v>
      </c>
      <c r="F46">
        <v>5</v>
      </c>
      <c r="G46" t="s">
        <v>436</v>
      </c>
      <c r="H46" t="s">
        <v>437</v>
      </c>
      <c r="I46" t="s">
        <v>438</v>
      </c>
      <c r="J46">
        <v>1758469105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485.4284442043289</v>
      </c>
      <c r="AL46">
        <v>460.8185151515151</v>
      </c>
      <c r="AM46">
        <v>3.073671168831201</v>
      </c>
      <c r="AN46">
        <v>65.34</v>
      </c>
      <c r="AO46">
        <f>(AQ46 - AP46 + DZ46*1E3/(8.314*(EB46+273.15)) * AS46/DY46 * AR46) * DY46/(100*DM46) * 1000/(1000 - AQ46)</f>
        <v>0</v>
      </c>
      <c r="AP46">
        <v>20.14633191636364</v>
      </c>
      <c r="AQ46">
        <v>23.79395393939394</v>
      </c>
      <c r="AR46">
        <v>-1.916489154672382E-06</v>
      </c>
      <c r="AS46">
        <v>112.87</v>
      </c>
      <c r="AT46">
        <v>2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3.21</v>
      </c>
      <c r="DN46">
        <v>0.5</v>
      </c>
      <c r="DO46" t="s">
        <v>440</v>
      </c>
      <c r="DP46">
        <v>2</v>
      </c>
      <c r="DQ46" t="b">
        <v>1</v>
      </c>
      <c r="DR46">
        <v>1758469105</v>
      </c>
      <c r="DS46">
        <v>430.4298888888889</v>
      </c>
      <c r="DT46">
        <v>460.728962962963</v>
      </c>
      <c r="DU46">
        <v>23.78290740740741</v>
      </c>
      <c r="DV46">
        <v>20.17041481481481</v>
      </c>
      <c r="DW46">
        <v>430.6716666666667</v>
      </c>
      <c r="DX46">
        <v>23.6473962962963</v>
      </c>
      <c r="DY46">
        <v>499.9934814814815</v>
      </c>
      <c r="DZ46">
        <v>90.32355185185187</v>
      </c>
      <c r="EA46">
        <v>0.05388168888888889</v>
      </c>
      <c r="EB46">
        <v>30.11922592592593</v>
      </c>
      <c r="EC46">
        <v>29.99367777777778</v>
      </c>
      <c r="ED46">
        <v>999.9000000000001</v>
      </c>
      <c r="EE46">
        <v>0</v>
      </c>
      <c r="EF46">
        <v>0</v>
      </c>
      <c r="EG46">
        <v>9995.140740740741</v>
      </c>
      <c r="EH46">
        <v>0</v>
      </c>
      <c r="EI46">
        <v>11.08895185185185</v>
      </c>
      <c r="EJ46">
        <v>-30.29907777777778</v>
      </c>
      <c r="EK46">
        <v>440.916074074074</v>
      </c>
      <c r="EL46">
        <v>470.2131111111111</v>
      </c>
      <c r="EM46">
        <v>3.612497407407408</v>
      </c>
      <c r="EN46">
        <v>460.728962962963</v>
      </c>
      <c r="EO46">
        <v>20.17041481481481</v>
      </c>
      <c r="EP46">
        <v>2.148157037037037</v>
      </c>
      <c r="EQ46">
        <v>1.821864444444445</v>
      </c>
      <c r="ER46">
        <v>18.58083703703704</v>
      </c>
      <c r="ES46">
        <v>15.97565185185185</v>
      </c>
      <c r="ET46">
        <v>1999.988518518519</v>
      </c>
      <c r="EU46">
        <v>0.9799931111111112</v>
      </c>
      <c r="EV46">
        <v>0.02000678888888889</v>
      </c>
      <c r="EW46">
        <v>0</v>
      </c>
      <c r="EX46">
        <v>522.5474444444444</v>
      </c>
      <c r="EY46">
        <v>5.00097</v>
      </c>
      <c r="EZ46">
        <v>10547.81481481482</v>
      </c>
      <c r="FA46">
        <v>16707.45185185185</v>
      </c>
      <c r="FB46">
        <v>40.76148148148148</v>
      </c>
      <c r="FC46">
        <v>41.12729629629629</v>
      </c>
      <c r="FD46">
        <v>40.68699999999999</v>
      </c>
      <c r="FE46">
        <v>40.76607407407408</v>
      </c>
      <c r="FF46">
        <v>41.32366666666667</v>
      </c>
      <c r="FG46">
        <v>1955.078518518518</v>
      </c>
      <c r="FH46">
        <v>39.91</v>
      </c>
      <c r="FI46">
        <v>0</v>
      </c>
      <c r="FJ46">
        <v>1758469112.6</v>
      </c>
      <c r="FK46">
        <v>0</v>
      </c>
      <c r="FL46">
        <v>522.5655769230769</v>
      </c>
      <c r="FM46">
        <v>5.312102548979073</v>
      </c>
      <c r="FN46">
        <v>100.1299144948004</v>
      </c>
      <c r="FO46">
        <v>10548.42307692308</v>
      </c>
      <c r="FP46">
        <v>15</v>
      </c>
      <c r="FQ46">
        <v>0</v>
      </c>
      <c r="FR46" t="s">
        <v>441</v>
      </c>
      <c r="FS46">
        <v>1747247426.5</v>
      </c>
      <c r="FT46">
        <v>1747247420.5</v>
      </c>
      <c r="FU46">
        <v>0</v>
      </c>
      <c r="FV46">
        <v>1.027</v>
      </c>
      <c r="FW46">
        <v>0.031</v>
      </c>
      <c r="FX46">
        <v>0.02</v>
      </c>
      <c r="FY46">
        <v>0.05</v>
      </c>
      <c r="FZ46">
        <v>420</v>
      </c>
      <c r="GA46">
        <v>16</v>
      </c>
      <c r="GB46">
        <v>0.01</v>
      </c>
      <c r="GC46">
        <v>0.1</v>
      </c>
      <c r="GD46">
        <v>-25.57760975609756</v>
      </c>
      <c r="GE46">
        <v>-69.15631149825786</v>
      </c>
      <c r="GF46">
        <v>7.005272023123271</v>
      </c>
      <c r="GG46">
        <v>0</v>
      </c>
      <c r="GH46">
        <v>522.2729117647059</v>
      </c>
      <c r="GI46">
        <v>3.416302515997045</v>
      </c>
      <c r="GJ46">
        <v>0.4420135989155737</v>
      </c>
      <c r="GK46">
        <v>-1</v>
      </c>
      <c r="GL46">
        <v>3.599284146341463</v>
      </c>
      <c r="GM46">
        <v>0.1840085017421613</v>
      </c>
      <c r="GN46">
        <v>0.01949135029869378</v>
      </c>
      <c r="GO46">
        <v>0</v>
      </c>
      <c r="GP46">
        <v>0</v>
      </c>
      <c r="GQ46">
        <v>2</v>
      </c>
      <c r="GR46" t="s">
        <v>452</v>
      </c>
      <c r="GS46">
        <v>3.13567</v>
      </c>
      <c r="GT46">
        <v>2.71426</v>
      </c>
      <c r="GU46">
        <v>0.099173</v>
      </c>
      <c r="GV46">
        <v>0.103655</v>
      </c>
      <c r="GW46">
        <v>0.10557</v>
      </c>
      <c r="GX46">
        <v>0.09276330000000001</v>
      </c>
      <c r="GY46">
        <v>28678.2</v>
      </c>
      <c r="GZ46">
        <v>28563.8</v>
      </c>
      <c r="HA46">
        <v>29593.5</v>
      </c>
      <c r="HB46">
        <v>29448.6</v>
      </c>
      <c r="HC46">
        <v>34980.2</v>
      </c>
      <c r="HD46">
        <v>35385.8</v>
      </c>
      <c r="HE46">
        <v>41655.8</v>
      </c>
      <c r="HF46">
        <v>41833</v>
      </c>
      <c r="HG46">
        <v>1.9248</v>
      </c>
      <c r="HH46">
        <v>1.87668</v>
      </c>
      <c r="HI46">
        <v>0.0854172</v>
      </c>
      <c r="HJ46">
        <v>0</v>
      </c>
      <c r="HK46">
        <v>28.5882</v>
      </c>
      <c r="HL46">
        <v>999.9</v>
      </c>
      <c r="HM46">
        <v>52.1</v>
      </c>
      <c r="HN46">
        <v>30.3</v>
      </c>
      <c r="HO46">
        <v>25.0015</v>
      </c>
      <c r="HP46">
        <v>62.0265</v>
      </c>
      <c r="HQ46">
        <v>28.097</v>
      </c>
      <c r="HR46">
        <v>1</v>
      </c>
      <c r="HS46">
        <v>0.076123</v>
      </c>
      <c r="HT46">
        <v>-0.645626</v>
      </c>
      <c r="HU46">
        <v>20.3385</v>
      </c>
      <c r="HV46">
        <v>5.21624</v>
      </c>
      <c r="HW46">
        <v>12.0102</v>
      </c>
      <c r="HX46">
        <v>4.9881</v>
      </c>
      <c r="HY46">
        <v>3.28765</v>
      </c>
      <c r="HZ46">
        <v>9999</v>
      </c>
      <c r="IA46">
        <v>9999</v>
      </c>
      <c r="IB46">
        <v>9999</v>
      </c>
      <c r="IC46">
        <v>999.9</v>
      </c>
      <c r="ID46">
        <v>1.86796</v>
      </c>
      <c r="IE46">
        <v>1.86706</v>
      </c>
      <c r="IF46">
        <v>1.86637</v>
      </c>
      <c r="IG46">
        <v>1.86631</v>
      </c>
      <c r="IH46">
        <v>1.8682</v>
      </c>
      <c r="II46">
        <v>1.87059</v>
      </c>
      <c r="IJ46">
        <v>1.86924</v>
      </c>
      <c r="IK46">
        <v>1.87073</v>
      </c>
      <c r="IL46">
        <v>0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-0.252</v>
      </c>
      <c r="IZ46">
        <v>0.1356</v>
      </c>
      <c r="JA46">
        <v>-0.08705980112953694</v>
      </c>
      <c r="JB46">
        <v>-0.0002224285535733669</v>
      </c>
      <c r="JC46">
        <v>-3.124052291438484E-07</v>
      </c>
      <c r="JD46">
        <v>-1.20421793702977E-11</v>
      </c>
      <c r="JE46">
        <v>-0.06546867123436634</v>
      </c>
      <c r="JF46">
        <v>-0.004605065362839568</v>
      </c>
      <c r="JG46">
        <v>0.0008613744513886047</v>
      </c>
      <c r="JH46">
        <v>-1.299212498533341E-05</v>
      </c>
      <c r="JI46">
        <v>3</v>
      </c>
      <c r="JJ46">
        <v>2327</v>
      </c>
      <c r="JK46">
        <v>1</v>
      </c>
      <c r="JL46">
        <v>27</v>
      </c>
      <c r="JM46">
        <v>187028.1</v>
      </c>
      <c r="JN46">
        <v>187028.2</v>
      </c>
      <c r="JO46">
        <v>1.19141</v>
      </c>
      <c r="JP46">
        <v>2.26929</v>
      </c>
      <c r="JQ46">
        <v>1.39648</v>
      </c>
      <c r="JR46">
        <v>2.34009</v>
      </c>
      <c r="JS46">
        <v>1.49536</v>
      </c>
      <c r="JT46">
        <v>2.71484</v>
      </c>
      <c r="JU46">
        <v>37.2899</v>
      </c>
      <c r="JV46">
        <v>23.7548</v>
      </c>
      <c r="JW46">
        <v>18</v>
      </c>
      <c r="JX46">
        <v>489.033</v>
      </c>
      <c r="JY46">
        <v>448.775</v>
      </c>
      <c r="JZ46">
        <v>28.8888</v>
      </c>
      <c r="KA46">
        <v>28.5423</v>
      </c>
      <c r="KB46">
        <v>30.0003</v>
      </c>
      <c r="KC46">
        <v>28.3756</v>
      </c>
      <c r="KD46">
        <v>28.3079</v>
      </c>
      <c r="KE46">
        <v>23.8985</v>
      </c>
      <c r="KF46">
        <v>26.0906</v>
      </c>
      <c r="KG46">
        <v>58.3855</v>
      </c>
      <c r="KH46">
        <v>28.8873</v>
      </c>
      <c r="KI46">
        <v>506.835</v>
      </c>
      <c r="KJ46">
        <v>20.0358</v>
      </c>
      <c r="KK46">
        <v>101.159</v>
      </c>
      <c r="KL46">
        <v>100.599</v>
      </c>
    </row>
    <row r="47" spans="1:298">
      <c r="A47">
        <v>31</v>
      </c>
      <c r="B47">
        <v>1758469117.5</v>
      </c>
      <c r="C47">
        <v>242</v>
      </c>
      <c r="D47" t="s">
        <v>505</v>
      </c>
      <c r="E47" t="s">
        <v>506</v>
      </c>
      <c r="F47">
        <v>5</v>
      </c>
      <c r="G47" t="s">
        <v>436</v>
      </c>
      <c r="H47" t="s">
        <v>437</v>
      </c>
      <c r="I47" t="s">
        <v>438</v>
      </c>
      <c r="J47">
        <v>1758469109.714286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502.5227282978355</v>
      </c>
      <c r="AL47">
        <v>476.9245333333332</v>
      </c>
      <c r="AM47">
        <v>3.231325714285628</v>
      </c>
      <c r="AN47">
        <v>65.34</v>
      </c>
      <c r="AO47">
        <f>(AQ47 - AP47 + DZ47*1E3/(8.314*(EB47+273.15)) * AS47/DY47 * AR47) * DY47/(100*DM47) * 1000/(1000 - AQ47)</f>
        <v>0</v>
      </c>
      <c r="AP47">
        <v>20.09608646060606</v>
      </c>
      <c r="AQ47">
        <v>23.78089272727273</v>
      </c>
      <c r="AR47">
        <v>-4.441671561275908E-05</v>
      </c>
      <c r="AS47">
        <v>112.87</v>
      </c>
      <c r="AT47">
        <v>2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3.21</v>
      </c>
      <c r="DN47">
        <v>0.5</v>
      </c>
      <c r="DO47" t="s">
        <v>440</v>
      </c>
      <c r="DP47">
        <v>2</v>
      </c>
      <c r="DQ47" t="b">
        <v>1</v>
      </c>
      <c r="DR47">
        <v>1758469109.714286</v>
      </c>
      <c r="DS47">
        <v>443.4348928571429</v>
      </c>
      <c r="DT47">
        <v>476.4722500000001</v>
      </c>
      <c r="DU47">
        <v>23.78708214285714</v>
      </c>
      <c r="DV47">
        <v>20.14755714285715</v>
      </c>
      <c r="DW47">
        <v>443.6831785714286</v>
      </c>
      <c r="DX47">
        <v>23.651525</v>
      </c>
      <c r="DY47">
        <v>499.9763571428571</v>
      </c>
      <c r="DZ47">
        <v>90.32365714285713</v>
      </c>
      <c r="EA47">
        <v>0.05389728214285715</v>
      </c>
      <c r="EB47">
        <v>30.12219642857142</v>
      </c>
      <c r="EC47">
        <v>29.98853571428571</v>
      </c>
      <c r="ED47">
        <v>999.9000000000002</v>
      </c>
      <c r="EE47">
        <v>0</v>
      </c>
      <c r="EF47">
        <v>0</v>
      </c>
      <c r="EG47">
        <v>9997.904642857144</v>
      </c>
      <c r="EH47">
        <v>0</v>
      </c>
      <c r="EI47">
        <v>11.09341071428571</v>
      </c>
      <c r="EJ47">
        <v>-33.03740357142857</v>
      </c>
      <c r="EK47">
        <v>454.2397499999999</v>
      </c>
      <c r="EL47">
        <v>486.2688928571429</v>
      </c>
      <c r="EM47">
        <v>3.63953</v>
      </c>
      <c r="EN47">
        <v>476.4722500000001</v>
      </c>
      <c r="EO47">
        <v>20.14755714285715</v>
      </c>
      <c r="EP47">
        <v>2.148537142857143</v>
      </c>
      <c r="EQ47">
        <v>1.819801428571429</v>
      </c>
      <c r="ER47">
        <v>18.58365714285714</v>
      </c>
      <c r="ES47">
        <v>15.9579</v>
      </c>
      <c r="ET47">
        <v>1999.993928571429</v>
      </c>
      <c r="EU47">
        <v>0.9799932142857143</v>
      </c>
      <c r="EV47">
        <v>0.02000668571428572</v>
      </c>
      <c r="EW47">
        <v>0</v>
      </c>
      <c r="EX47">
        <v>523.0926785714285</v>
      </c>
      <c r="EY47">
        <v>5.00097</v>
      </c>
      <c r="EZ47">
        <v>10558.06785714286</v>
      </c>
      <c r="FA47">
        <v>16707.49642857143</v>
      </c>
      <c r="FB47">
        <v>40.77657142857142</v>
      </c>
      <c r="FC47">
        <v>41.13607142857142</v>
      </c>
      <c r="FD47">
        <v>40.68699999999999</v>
      </c>
      <c r="FE47">
        <v>40.77657142857142</v>
      </c>
      <c r="FF47">
        <v>41.3435</v>
      </c>
      <c r="FG47">
        <v>1955.083928571429</v>
      </c>
      <c r="FH47">
        <v>39.91</v>
      </c>
      <c r="FI47">
        <v>0</v>
      </c>
      <c r="FJ47">
        <v>1758469117.4</v>
      </c>
      <c r="FK47">
        <v>0</v>
      </c>
      <c r="FL47">
        <v>523.115</v>
      </c>
      <c r="FM47">
        <v>9.370940171700898</v>
      </c>
      <c r="FN47">
        <v>164.5264957853297</v>
      </c>
      <c r="FO47">
        <v>10558.98461538461</v>
      </c>
      <c r="FP47">
        <v>15</v>
      </c>
      <c r="FQ47">
        <v>0</v>
      </c>
      <c r="FR47" t="s">
        <v>441</v>
      </c>
      <c r="FS47">
        <v>1747247426.5</v>
      </c>
      <c r="FT47">
        <v>1747247420.5</v>
      </c>
      <c r="FU47">
        <v>0</v>
      </c>
      <c r="FV47">
        <v>1.027</v>
      </c>
      <c r="FW47">
        <v>0.031</v>
      </c>
      <c r="FX47">
        <v>0.02</v>
      </c>
      <c r="FY47">
        <v>0.05</v>
      </c>
      <c r="FZ47">
        <v>420</v>
      </c>
      <c r="GA47">
        <v>16</v>
      </c>
      <c r="GB47">
        <v>0.01</v>
      </c>
      <c r="GC47">
        <v>0.1</v>
      </c>
      <c r="GD47">
        <v>-31.06983658536585</v>
      </c>
      <c r="GE47">
        <v>-37.27059512195124</v>
      </c>
      <c r="GF47">
        <v>3.842837112289349</v>
      </c>
      <c r="GG47">
        <v>0</v>
      </c>
      <c r="GH47">
        <v>522.8364411764705</v>
      </c>
      <c r="GI47">
        <v>6.844323906110951</v>
      </c>
      <c r="GJ47">
        <v>0.751904647864987</v>
      </c>
      <c r="GK47">
        <v>-1</v>
      </c>
      <c r="GL47">
        <v>3.626565609756097</v>
      </c>
      <c r="GM47">
        <v>0.3424818815331004</v>
      </c>
      <c r="GN47">
        <v>0.03568219745015853</v>
      </c>
      <c r="GO47">
        <v>0</v>
      </c>
      <c r="GP47">
        <v>0</v>
      </c>
      <c r="GQ47">
        <v>2</v>
      </c>
      <c r="GR47" t="s">
        <v>452</v>
      </c>
      <c r="GS47">
        <v>3.13571</v>
      </c>
      <c r="GT47">
        <v>2.71447</v>
      </c>
      <c r="GU47">
        <v>0.101746</v>
      </c>
      <c r="GV47">
        <v>0.10629</v>
      </c>
      <c r="GW47">
        <v>0.105529</v>
      </c>
      <c r="GX47">
        <v>0.09247610000000001</v>
      </c>
      <c r="GY47">
        <v>28595.8</v>
      </c>
      <c r="GZ47">
        <v>28479.7</v>
      </c>
      <c r="HA47">
        <v>29593</v>
      </c>
      <c r="HB47">
        <v>29448.6</v>
      </c>
      <c r="HC47">
        <v>34981.5</v>
      </c>
      <c r="HD47">
        <v>35396.9</v>
      </c>
      <c r="HE47">
        <v>41655.3</v>
      </c>
      <c r="HF47">
        <v>41832.6</v>
      </c>
      <c r="HG47">
        <v>1.92493</v>
      </c>
      <c r="HH47">
        <v>1.8763</v>
      </c>
      <c r="HI47">
        <v>0.0854507</v>
      </c>
      <c r="HJ47">
        <v>0</v>
      </c>
      <c r="HK47">
        <v>28.5954</v>
      </c>
      <c r="HL47">
        <v>999.9</v>
      </c>
      <c r="HM47">
        <v>52</v>
      </c>
      <c r="HN47">
        <v>30.4</v>
      </c>
      <c r="HO47">
        <v>25.0966</v>
      </c>
      <c r="HP47">
        <v>62.0965</v>
      </c>
      <c r="HQ47">
        <v>28.125</v>
      </c>
      <c r="HR47">
        <v>1</v>
      </c>
      <c r="HS47">
        <v>0.0765523</v>
      </c>
      <c r="HT47">
        <v>-0.676435</v>
      </c>
      <c r="HU47">
        <v>20.3382</v>
      </c>
      <c r="HV47">
        <v>5.21609</v>
      </c>
      <c r="HW47">
        <v>12.0101</v>
      </c>
      <c r="HX47">
        <v>4.988</v>
      </c>
      <c r="HY47">
        <v>3.2877</v>
      </c>
      <c r="HZ47">
        <v>9999</v>
      </c>
      <c r="IA47">
        <v>9999</v>
      </c>
      <c r="IB47">
        <v>9999</v>
      </c>
      <c r="IC47">
        <v>999.9</v>
      </c>
      <c r="ID47">
        <v>1.86796</v>
      </c>
      <c r="IE47">
        <v>1.86707</v>
      </c>
      <c r="IF47">
        <v>1.86639</v>
      </c>
      <c r="IG47">
        <v>1.8663</v>
      </c>
      <c r="IH47">
        <v>1.86817</v>
      </c>
      <c r="II47">
        <v>1.87058</v>
      </c>
      <c r="IJ47">
        <v>1.86926</v>
      </c>
      <c r="IK47">
        <v>1.87073</v>
      </c>
      <c r="IL47">
        <v>0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-0.261</v>
      </c>
      <c r="IZ47">
        <v>0.1354</v>
      </c>
      <c r="JA47">
        <v>-0.08705980112953694</v>
      </c>
      <c r="JB47">
        <v>-0.0002224285535733669</v>
      </c>
      <c r="JC47">
        <v>-3.124052291438484E-07</v>
      </c>
      <c r="JD47">
        <v>-1.20421793702977E-11</v>
      </c>
      <c r="JE47">
        <v>-0.06546867123436634</v>
      </c>
      <c r="JF47">
        <v>-0.004605065362839568</v>
      </c>
      <c r="JG47">
        <v>0.0008613744513886047</v>
      </c>
      <c r="JH47">
        <v>-1.299212498533341E-05</v>
      </c>
      <c r="JI47">
        <v>3</v>
      </c>
      <c r="JJ47">
        <v>2327</v>
      </c>
      <c r="JK47">
        <v>1</v>
      </c>
      <c r="JL47">
        <v>27</v>
      </c>
      <c r="JM47">
        <v>187028.2</v>
      </c>
      <c r="JN47">
        <v>187028.3</v>
      </c>
      <c r="JO47">
        <v>1.2207</v>
      </c>
      <c r="JP47">
        <v>2.28271</v>
      </c>
      <c r="JQ47">
        <v>1.39648</v>
      </c>
      <c r="JR47">
        <v>2.34131</v>
      </c>
      <c r="JS47">
        <v>1.49536</v>
      </c>
      <c r="JT47">
        <v>2.54395</v>
      </c>
      <c r="JU47">
        <v>37.2899</v>
      </c>
      <c r="JV47">
        <v>23.7373</v>
      </c>
      <c r="JW47">
        <v>18</v>
      </c>
      <c r="JX47">
        <v>489.134</v>
      </c>
      <c r="JY47">
        <v>448.56</v>
      </c>
      <c r="JZ47">
        <v>28.8954</v>
      </c>
      <c r="KA47">
        <v>28.5459</v>
      </c>
      <c r="KB47">
        <v>30.0003</v>
      </c>
      <c r="KC47">
        <v>28.3785</v>
      </c>
      <c r="KD47">
        <v>28.3103</v>
      </c>
      <c r="KE47">
        <v>24.5623</v>
      </c>
      <c r="KF47">
        <v>26.0906</v>
      </c>
      <c r="KG47">
        <v>58.3855</v>
      </c>
      <c r="KH47">
        <v>28.8988</v>
      </c>
      <c r="KI47">
        <v>526.871</v>
      </c>
      <c r="KJ47">
        <v>20.0241</v>
      </c>
      <c r="KK47">
        <v>101.157</v>
      </c>
      <c r="KL47">
        <v>100.599</v>
      </c>
    </row>
    <row r="48" spans="1:298">
      <c r="A48">
        <v>32</v>
      </c>
      <c r="B48">
        <v>1758469122.5</v>
      </c>
      <c r="C48">
        <v>247</v>
      </c>
      <c r="D48" t="s">
        <v>507</v>
      </c>
      <c r="E48" t="s">
        <v>508</v>
      </c>
      <c r="F48">
        <v>5</v>
      </c>
      <c r="G48" t="s">
        <v>436</v>
      </c>
      <c r="H48" t="s">
        <v>437</v>
      </c>
      <c r="I48" t="s">
        <v>438</v>
      </c>
      <c r="J48">
        <v>1758469115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519.617348817316</v>
      </c>
      <c r="AL48">
        <v>493.4458969696968</v>
      </c>
      <c r="AM48">
        <v>3.30829852813845</v>
      </c>
      <c r="AN48">
        <v>65.34</v>
      </c>
      <c r="AO48">
        <f>(AQ48 - AP48 + DZ48*1E3/(8.314*(EB48+273.15)) * AS48/DY48 * AR48) * DY48/(100*DM48) * 1000/(1000 - AQ48)</f>
        <v>0</v>
      </c>
      <c r="AP48">
        <v>19.99309358614718</v>
      </c>
      <c r="AQ48">
        <v>23.74098606060606</v>
      </c>
      <c r="AR48">
        <v>-0.009094017316022092</v>
      </c>
      <c r="AS48">
        <v>112.87</v>
      </c>
      <c r="AT48">
        <v>2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3.21</v>
      </c>
      <c r="DN48">
        <v>0.5</v>
      </c>
      <c r="DO48" t="s">
        <v>440</v>
      </c>
      <c r="DP48">
        <v>2</v>
      </c>
      <c r="DQ48" t="b">
        <v>1</v>
      </c>
      <c r="DR48">
        <v>1758469115</v>
      </c>
      <c r="DS48">
        <v>459.433037037037</v>
      </c>
      <c r="DT48">
        <v>494.2467777777778</v>
      </c>
      <c r="DU48">
        <v>23.77948888888888</v>
      </c>
      <c r="DV48">
        <v>20.08815555555555</v>
      </c>
      <c r="DW48">
        <v>459.6895555555556</v>
      </c>
      <c r="DX48">
        <v>23.64403703703703</v>
      </c>
      <c r="DY48">
        <v>499.9814444444445</v>
      </c>
      <c r="DZ48">
        <v>90.32327777777776</v>
      </c>
      <c r="EA48">
        <v>0.05396158888888888</v>
      </c>
      <c r="EB48">
        <v>30.12718148148149</v>
      </c>
      <c r="EC48">
        <v>29.98241851851852</v>
      </c>
      <c r="ED48">
        <v>999.9000000000001</v>
      </c>
      <c r="EE48">
        <v>0</v>
      </c>
      <c r="EF48">
        <v>0</v>
      </c>
      <c r="EG48">
        <v>10002.27296296296</v>
      </c>
      <c r="EH48">
        <v>0</v>
      </c>
      <c r="EI48">
        <v>11.10343333333334</v>
      </c>
      <c r="EJ48">
        <v>-34.81377037037037</v>
      </c>
      <c r="EK48">
        <v>470.6239259259259</v>
      </c>
      <c r="EL48">
        <v>504.3778888888889</v>
      </c>
      <c r="EM48">
        <v>3.691346666666667</v>
      </c>
      <c r="EN48">
        <v>494.2467777777778</v>
      </c>
      <c r="EO48">
        <v>20.08815555555555</v>
      </c>
      <c r="EP48">
        <v>2.147842962962963</v>
      </c>
      <c r="EQ48">
        <v>1.814428148148148</v>
      </c>
      <c r="ER48">
        <v>18.57848888888889</v>
      </c>
      <c r="ES48">
        <v>15.91156666666667</v>
      </c>
      <c r="ET48">
        <v>1999.979629629629</v>
      </c>
      <c r="EU48">
        <v>0.9799931111111112</v>
      </c>
      <c r="EV48">
        <v>0.02000678888888889</v>
      </c>
      <c r="EW48">
        <v>0</v>
      </c>
      <c r="EX48">
        <v>523.9915555555555</v>
      </c>
      <c r="EY48">
        <v>5.00097</v>
      </c>
      <c r="EZ48">
        <v>10574.64814814815</v>
      </c>
      <c r="FA48">
        <v>16707.37777777778</v>
      </c>
      <c r="FB48">
        <v>40.77755555555556</v>
      </c>
      <c r="FC48">
        <v>41.15714814814814</v>
      </c>
      <c r="FD48">
        <v>40.69166666666666</v>
      </c>
      <c r="FE48">
        <v>40.79592592592592</v>
      </c>
      <c r="FF48">
        <v>41.35866666666666</v>
      </c>
      <c r="FG48">
        <v>1955.06962962963</v>
      </c>
      <c r="FH48">
        <v>39.91</v>
      </c>
      <c r="FI48">
        <v>0</v>
      </c>
      <c r="FJ48">
        <v>1758469122.2</v>
      </c>
      <c r="FK48">
        <v>0</v>
      </c>
      <c r="FL48">
        <v>523.9297307692307</v>
      </c>
      <c r="FM48">
        <v>12.03442734605275</v>
      </c>
      <c r="FN48">
        <v>219.0222224009542</v>
      </c>
      <c r="FO48">
        <v>10574.16153846154</v>
      </c>
      <c r="FP48">
        <v>15</v>
      </c>
      <c r="FQ48">
        <v>0</v>
      </c>
      <c r="FR48" t="s">
        <v>441</v>
      </c>
      <c r="FS48">
        <v>1747247426.5</v>
      </c>
      <c r="FT48">
        <v>1747247420.5</v>
      </c>
      <c r="FU48">
        <v>0</v>
      </c>
      <c r="FV48">
        <v>1.027</v>
      </c>
      <c r="FW48">
        <v>0.031</v>
      </c>
      <c r="FX48">
        <v>0.02</v>
      </c>
      <c r="FY48">
        <v>0.05</v>
      </c>
      <c r="FZ48">
        <v>420</v>
      </c>
      <c r="GA48">
        <v>16</v>
      </c>
      <c r="GB48">
        <v>0.01</v>
      </c>
      <c r="GC48">
        <v>0.1</v>
      </c>
      <c r="GD48">
        <v>-33.22581951219512</v>
      </c>
      <c r="GE48">
        <v>-23.15288780487814</v>
      </c>
      <c r="GF48">
        <v>2.393055524130289</v>
      </c>
      <c r="GG48">
        <v>0</v>
      </c>
      <c r="GH48">
        <v>523.3644117647059</v>
      </c>
      <c r="GI48">
        <v>9.54603513909055</v>
      </c>
      <c r="GJ48">
        <v>0.9753841209446642</v>
      </c>
      <c r="GK48">
        <v>-1</v>
      </c>
      <c r="GL48">
        <v>3.658281707317073</v>
      </c>
      <c r="GM48">
        <v>0.5438836933797878</v>
      </c>
      <c r="GN48">
        <v>0.05598802942190841</v>
      </c>
      <c r="GO48">
        <v>0</v>
      </c>
      <c r="GP48">
        <v>0</v>
      </c>
      <c r="GQ48">
        <v>2</v>
      </c>
      <c r="GR48" t="s">
        <v>452</v>
      </c>
      <c r="GS48">
        <v>3.13554</v>
      </c>
      <c r="GT48">
        <v>2.71419</v>
      </c>
      <c r="GU48">
        <v>0.104337</v>
      </c>
      <c r="GV48">
        <v>0.10885</v>
      </c>
      <c r="GW48">
        <v>0.1054</v>
      </c>
      <c r="GX48">
        <v>0.09229030000000001</v>
      </c>
      <c r="GY48">
        <v>28512.8</v>
      </c>
      <c r="GZ48">
        <v>28397.9</v>
      </c>
      <c r="HA48">
        <v>29592.5</v>
      </c>
      <c r="HB48">
        <v>29448.4</v>
      </c>
      <c r="HC48">
        <v>34986.1</v>
      </c>
      <c r="HD48">
        <v>35404</v>
      </c>
      <c r="HE48">
        <v>41654.7</v>
      </c>
      <c r="HF48">
        <v>41832.3</v>
      </c>
      <c r="HG48">
        <v>1.92435</v>
      </c>
      <c r="HH48">
        <v>1.87625</v>
      </c>
      <c r="HI48">
        <v>0.0846013</v>
      </c>
      <c r="HJ48">
        <v>0</v>
      </c>
      <c r="HK48">
        <v>28.6016</v>
      </c>
      <c r="HL48">
        <v>999.9</v>
      </c>
      <c r="HM48">
        <v>52</v>
      </c>
      <c r="HN48">
        <v>30.4</v>
      </c>
      <c r="HO48">
        <v>25.0968</v>
      </c>
      <c r="HP48">
        <v>62.0765</v>
      </c>
      <c r="HQ48">
        <v>28.117</v>
      </c>
      <c r="HR48">
        <v>1</v>
      </c>
      <c r="HS48">
        <v>0.0769106</v>
      </c>
      <c r="HT48">
        <v>-0.684297</v>
      </c>
      <c r="HU48">
        <v>20.3382</v>
      </c>
      <c r="HV48">
        <v>5.21624</v>
      </c>
      <c r="HW48">
        <v>12.0101</v>
      </c>
      <c r="HX48">
        <v>4.98765</v>
      </c>
      <c r="HY48">
        <v>3.2876</v>
      </c>
      <c r="HZ48">
        <v>9999</v>
      </c>
      <c r="IA48">
        <v>9999</v>
      </c>
      <c r="IB48">
        <v>9999</v>
      </c>
      <c r="IC48">
        <v>999.9</v>
      </c>
      <c r="ID48">
        <v>1.86794</v>
      </c>
      <c r="IE48">
        <v>1.86707</v>
      </c>
      <c r="IF48">
        <v>1.86642</v>
      </c>
      <c r="IG48">
        <v>1.8663</v>
      </c>
      <c r="IH48">
        <v>1.86819</v>
      </c>
      <c r="II48">
        <v>1.87059</v>
      </c>
      <c r="IJ48">
        <v>1.86927</v>
      </c>
      <c r="IK48">
        <v>1.87073</v>
      </c>
      <c r="IL48">
        <v>0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-0.269</v>
      </c>
      <c r="IZ48">
        <v>0.1349</v>
      </c>
      <c r="JA48">
        <v>-0.08705980112953694</v>
      </c>
      <c r="JB48">
        <v>-0.0002224285535733669</v>
      </c>
      <c r="JC48">
        <v>-3.124052291438484E-07</v>
      </c>
      <c r="JD48">
        <v>-1.20421793702977E-11</v>
      </c>
      <c r="JE48">
        <v>-0.06546867123436634</v>
      </c>
      <c r="JF48">
        <v>-0.004605065362839568</v>
      </c>
      <c r="JG48">
        <v>0.0008613744513886047</v>
      </c>
      <c r="JH48">
        <v>-1.299212498533341E-05</v>
      </c>
      <c r="JI48">
        <v>3</v>
      </c>
      <c r="JJ48">
        <v>2327</v>
      </c>
      <c r="JK48">
        <v>1</v>
      </c>
      <c r="JL48">
        <v>27</v>
      </c>
      <c r="JM48">
        <v>187028.3</v>
      </c>
      <c r="JN48">
        <v>187028.4</v>
      </c>
      <c r="JO48">
        <v>1.25488</v>
      </c>
      <c r="JP48">
        <v>2.26318</v>
      </c>
      <c r="JQ48">
        <v>1.39648</v>
      </c>
      <c r="JR48">
        <v>2.34375</v>
      </c>
      <c r="JS48">
        <v>1.49536</v>
      </c>
      <c r="JT48">
        <v>2.70996</v>
      </c>
      <c r="JU48">
        <v>37.3138</v>
      </c>
      <c r="JV48">
        <v>23.746</v>
      </c>
      <c r="JW48">
        <v>18</v>
      </c>
      <c r="JX48">
        <v>488.797</v>
      </c>
      <c r="JY48">
        <v>448.552</v>
      </c>
      <c r="JZ48">
        <v>28.9068</v>
      </c>
      <c r="KA48">
        <v>28.5496</v>
      </c>
      <c r="KB48">
        <v>30.0005</v>
      </c>
      <c r="KC48">
        <v>28.3816</v>
      </c>
      <c r="KD48">
        <v>28.3133</v>
      </c>
      <c r="KE48">
        <v>25.1618</v>
      </c>
      <c r="KF48">
        <v>26.0906</v>
      </c>
      <c r="KG48">
        <v>58.3855</v>
      </c>
      <c r="KH48">
        <v>28.9092</v>
      </c>
      <c r="KI48">
        <v>540.245</v>
      </c>
      <c r="KJ48">
        <v>20.0454</v>
      </c>
      <c r="KK48">
        <v>101.156</v>
      </c>
      <c r="KL48">
        <v>100.598</v>
      </c>
    </row>
    <row r="49" spans="1:298">
      <c r="A49">
        <v>33</v>
      </c>
      <c r="B49">
        <v>1758469127.5</v>
      </c>
      <c r="C49">
        <v>252</v>
      </c>
      <c r="D49" t="s">
        <v>509</v>
      </c>
      <c r="E49" t="s">
        <v>510</v>
      </c>
      <c r="F49">
        <v>5</v>
      </c>
      <c r="G49" t="s">
        <v>436</v>
      </c>
      <c r="H49" t="s">
        <v>437</v>
      </c>
      <c r="I49" t="s">
        <v>438</v>
      </c>
      <c r="J49">
        <v>1758469119.714286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536.782393083983</v>
      </c>
      <c r="AL49">
        <v>510.0942363636364</v>
      </c>
      <c r="AM49">
        <v>3.331766233766321</v>
      </c>
      <c r="AN49">
        <v>65.34</v>
      </c>
      <c r="AO49">
        <f>(AQ49 - AP49 + DZ49*1E3/(8.314*(EB49+273.15)) * AS49/DY49 * AR49) * DY49/(100*DM49) * 1000/(1000 - AQ49)</f>
        <v>0</v>
      </c>
      <c r="AP49">
        <v>19.98607668415584</v>
      </c>
      <c r="AQ49">
        <v>23.71536363636364</v>
      </c>
      <c r="AR49">
        <v>-0.002041410018555295</v>
      </c>
      <c r="AS49">
        <v>112.87</v>
      </c>
      <c r="AT49">
        <v>2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3.21</v>
      </c>
      <c r="DN49">
        <v>0.5</v>
      </c>
      <c r="DO49" t="s">
        <v>440</v>
      </c>
      <c r="DP49">
        <v>2</v>
      </c>
      <c r="DQ49" t="b">
        <v>1</v>
      </c>
      <c r="DR49">
        <v>1758469119.714286</v>
      </c>
      <c r="DS49">
        <v>474.4236071428571</v>
      </c>
      <c r="DT49">
        <v>510.0927142857144</v>
      </c>
      <c r="DU49">
        <v>23.75704642857143</v>
      </c>
      <c r="DV49">
        <v>20.03604642857143</v>
      </c>
      <c r="DW49">
        <v>474.6879285714285</v>
      </c>
      <c r="DX49">
        <v>23.62190714285714</v>
      </c>
      <c r="DY49">
        <v>499.9915</v>
      </c>
      <c r="DZ49">
        <v>90.32395357142856</v>
      </c>
      <c r="EA49">
        <v>0.05398250357142857</v>
      </c>
      <c r="EB49">
        <v>30.12954642857143</v>
      </c>
      <c r="EC49">
        <v>29.98142142857143</v>
      </c>
      <c r="ED49">
        <v>999.9000000000002</v>
      </c>
      <c r="EE49">
        <v>0</v>
      </c>
      <c r="EF49">
        <v>0</v>
      </c>
      <c r="EG49">
        <v>10004.04071428571</v>
      </c>
      <c r="EH49">
        <v>0</v>
      </c>
      <c r="EI49">
        <v>11.1083</v>
      </c>
      <c r="EJ49">
        <v>-35.669125</v>
      </c>
      <c r="EK49">
        <v>485.9683571428573</v>
      </c>
      <c r="EL49">
        <v>520.5212142857142</v>
      </c>
      <c r="EM49">
        <v>3.721014642857143</v>
      </c>
      <c r="EN49">
        <v>510.0927142857144</v>
      </c>
      <c r="EO49">
        <v>20.03604642857143</v>
      </c>
      <c r="EP49">
        <v>2.145831785714285</v>
      </c>
      <c r="EQ49">
        <v>1.809734285714286</v>
      </c>
      <c r="ER49">
        <v>18.56352142857143</v>
      </c>
      <c r="ES49">
        <v>15.87106071428571</v>
      </c>
      <c r="ET49">
        <v>1999.976071428571</v>
      </c>
      <c r="EU49">
        <v>0.9799931071428573</v>
      </c>
      <c r="EV49">
        <v>0.02000679285714286</v>
      </c>
      <c r="EW49">
        <v>0</v>
      </c>
      <c r="EX49">
        <v>524.8892499999999</v>
      </c>
      <c r="EY49">
        <v>5.00097</v>
      </c>
      <c r="EZ49">
        <v>10593.47142857143</v>
      </c>
      <c r="FA49">
        <v>16707.34285714286</v>
      </c>
      <c r="FB49">
        <v>40.79428571428571</v>
      </c>
      <c r="FC49">
        <v>41.17149999999999</v>
      </c>
      <c r="FD49">
        <v>40.69599999999999</v>
      </c>
      <c r="FE49">
        <v>40.80092857142856</v>
      </c>
      <c r="FF49">
        <v>41.36825</v>
      </c>
      <c r="FG49">
        <v>1955.066071428572</v>
      </c>
      <c r="FH49">
        <v>39.91</v>
      </c>
      <c r="FI49">
        <v>0</v>
      </c>
      <c r="FJ49">
        <v>1758469127.6</v>
      </c>
      <c r="FK49">
        <v>0</v>
      </c>
      <c r="FL49">
        <v>525.0323199999999</v>
      </c>
      <c r="FM49">
        <v>11.92969230869448</v>
      </c>
      <c r="FN49">
        <v>261.8000004132255</v>
      </c>
      <c r="FO49">
        <v>10596.78</v>
      </c>
      <c r="FP49">
        <v>15</v>
      </c>
      <c r="FQ49">
        <v>0</v>
      </c>
      <c r="FR49" t="s">
        <v>441</v>
      </c>
      <c r="FS49">
        <v>1747247426.5</v>
      </c>
      <c r="FT49">
        <v>1747247420.5</v>
      </c>
      <c r="FU49">
        <v>0</v>
      </c>
      <c r="FV49">
        <v>1.027</v>
      </c>
      <c r="FW49">
        <v>0.031</v>
      </c>
      <c r="FX49">
        <v>0.02</v>
      </c>
      <c r="FY49">
        <v>0.05</v>
      </c>
      <c r="FZ49">
        <v>420</v>
      </c>
      <c r="GA49">
        <v>16</v>
      </c>
      <c r="GB49">
        <v>0.01</v>
      </c>
      <c r="GC49">
        <v>0.1</v>
      </c>
      <c r="GD49">
        <v>-35.07273658536585</v>
      </c>
      <c r="GE49">
        <v>-11.6337052264809</v>
      </c>
      <c r="GF49">
        <v>1.190879496219147</v>
      </c>
      <c r="GG49">
        <v>0</v>
      </c>
      <c r="GH49">
        <v>524.3795294117647</v>
      </c>
      <c r="GI49">
        <v>11.64317799015989</v>
      </c>
      <c r="GJ49">
        <v>1.16550156421764</v>
      </c>
      <c r="GK49">
        <v>-1</v>
      </c>
      <c r="GL49">
        <v>3.698761707317073</v>
      </c>
      <c r="GM49">
        <v>0.452236933797912</v>
      </c>
      <c r="GN49">
        <v>0.05007994788347824</v>
      </c>
      <c r="GO49">
        <v>0</v>
      </c>
      <c r="GP49">
        <v>0</v>
      </c>
      <c r="GQ49">
        <v>2</v>
      </c>
      <c r="GR49" t="s">
        <v>452</v>
      </c>
      <c r="GS49">
        <v>3.13565</v>
      </c>
      <c r="GT49">
        <v>2.71441</v>
      </c>
      <c r="GU49">
        <v>0.106907</v>
      </c>
      <c r="GV49">
        <v>0.111382</v>
      </c>
      <c r="GW49">
        <v>0.105333</v>
      </c>
      <c r="GX49">
        <v>0.09227929999999999</v>
      </c>
      <c r="GY49">
        <v>28431.2</v>
      </c>
      <c r="GZ49">
        <v>28316.9</v>
      </c>
      <c r="HA49">
        <v>29592.8</v>
      </c>
      <c r="HB49">
        <v>29448.1</v>
      </c>
      <c r="HC49">
        <v>34989.4</v>
      </c>
      <c r="HD49">
        <v>35404.1</v>
      </c>
      <c r="HE49">
        <v>41655.3</v>
      </c>
      <c r="HF49">
        <v>41831.9</v>
      </c>
      <c r="HG49">
        <v>1.92455</v>
      </c>
      <c r="HH49">
        <v>1.8761</v>
      </c>
      <c r="HI49">
        <v>0.0846311</v>
      </c>
      <c r="HJ49">
        <v>0</v>
      </c>
      <c r="HK49">
        <v>28.607</v>
      </c>
      <c r="HL49">
        <v>999.9</v>
      </c>
      <c r="HM49">
        <v>52</v>
      </c>
      <c r="HN49">
        <v>30.4</v>
      </c>
      <c r="HO49">
        <v>25.0957</v>
      </c>
      <c r="HP49">
        <v>62.1465</v>
      </c>
      <c r="HQ49">
        <v>28.125</v>
      </c>
      <c r="HR49">
        <v>1</v>
      </c>
      <c r="HS49">
        <v>0.0773247</v>
      </c>
      <c r="HT49">
        <v>-0.714956</v>
      </c>
      <c r="HU49">
        <v>20.3381</v>
      </c>
      <c r="HV49">
        <v>5.21624</v>
      </c>
      <c r="HW49">
        <v>12.0102</v>
      </c>
      <c r="HX49">
        <v>4.9883</v>
      </c>
      <c r="HY49">
        <v>3.28753</v>
      </c>
      <c r="HZ49">
        <v>9999</v>
      </c>
      <c r="IA49">
        <v>9999</v>
      </c>
      <c r="IB49">
        <v>9999</v>
      </c>
      <c r="IC49">
        <v>999.9</v>
      </c>
      <c r="ID49">
        <v>1.86796</v>
      </c>
      <c r="IE49">
        <v>1.86707</v>
      </c>
      <c r="IF49">
        <v>1.86641</v>
      </c>
      <c r="IG49">
        <v>1.8663</v>
      </c>
      <c r="IH49">
        <v>1.86817</v>
      </c>
      <c r="II49">
        <v>1.87059</v>
      </c>
      <c r="IJ49">
        <v>1.86929</v>
      </c>
      <c r="IK49">
        <v>1.87073</v>
      </c>
      <c r="IL49">
        <v>0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-0.278</v>
      </c>
      <c r="IZ49">
        <v>0.1345</v>
      </c>
      <c r="JA49">
        <v>-0.08705980112953694</v>
      </c>
      <c r="JB49">
        <v>-0.0002224285535733669</v>
      </c>
      <c r="JC49">
        <v>-3.124052291438484E-07</v>
      </c>
      <c r="JD49">
        <v>-1.20421793702977E-11</v>
      </c>
      <c r="JE49">
        <v>-0.06546867123436634</v>
      </c>
      <c r="JF49">
        <v>-0.004605065362839568</v>
      </c>
      <c r="JG49">
        <v>0.0008613744513886047</v>
      </c>
      <c r="JH49">
        <v>-1.299212498533341E-05</v>
      </c>
      <c r="JI49">
        <v>3</v>
      </c>
      <c r="JJ49">
        <v>2327</v>
      </c>
      <c r="JK49">
        <v>1</v>
      </c>
      <c r="JL49">
        <v>27</v>
      </c>
      <c r="JM49">
        <v>187028.4</v>
      </c>
      <c r="JN49">
        <v>187028.5</v>
      </c>
      <c r="JO49">
        <v>1.28418</v>
      </c>
      <c r="JP49">
        <v>2.27783</v>
      </c>
      <c r="JQ49">
        <v>1.39648</v>
      </c>
      <c r="JR49">
        <v>2.33887</v>
      </c>
      <c r="JS49">
        <v>1.49536</v>
      </c>
      <c r="JT49">
        <v>2.68066</v>
      </c>
      <c r="JU49">
        <v>37.3138</v>
      </c>
      <c r="JV49">
        <v>23.7373</v>
      </c>
      <c r="JW49">
        <v>18</v>
      </c>
      <c r="JX49">
        <v>488.942</v>
      </c>
      <c r="JY49">
        <v>448.482</v>
      </c>
      <c r="JZ49">
        <v>28.9196</v>
      </c>
      <c r="KA49">
        <v>28.5526</v>
      </c>
      <c r="KB49">
        <v>30.0005</v>
      </c>
      <c r="KC49">
        <v>28.384</v>
      </c>
      <c r="KD49">
        <v>28.3162</v>
      </c>
      <c r="KE49">
        <v>25.8192</v>
      </c>
      <c r="KF49">
        <v>26.0906</v>
      </c>
      <c r="KG49">
        <v>58.3855</v>
      </c>
      <c r="KH49">
        <v>28.9247</v>
      </c>
      <c r="KI49">
        <v>560.282</v>
      </c>
      <c r="KJ49">
        <v>20.0502</v>
      </c>
      <c r="KK49">
        <v>101.157</v>
      </c>
      <c r="KL49">
        <v>100.597</v>
      </c>
    </row>
    <row r="50" spans="1:298">
      <c r="A50">
        <v>34</v>
      </c>
      <c r="B50">
        <v>1758469132.5</v>
      </c>
      <c r="C50">
        <v>257</v>
      </c>
      <c r="D50" t="s">
        <v>511</v>
      </c>
      <c r="E50" t="s">
        <v>512</v>
      </c>
      <c r="F50">
        <v>5</v>
      </c>
      <c r="G50" t="s">
        <v>436</v>
      </c>
      <c r="H50" t="s">
        <v>437</v>
      </c>
      <c r="I50" t="s">
        <v>438</v>
      </c>
      <c r="J50">
        <v>1758469125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553.9510334649352</v>
      </c>
      <c r="AL50">
        <v>526.9448848484847</v>
      </c>
      <c r="AM50">
        <v>3.378046926406864</v>
      </c>
      <c r="AN50">
        <v>65.34</v>
      </c>
      <c r="AO50">
        <f>(AQ50 - AP50 + DZ50*1E3/(8.314*(EB50+273.15)) * AS50/DY50 * AR50) * DY50/(100*DM50) * 1000/(1000 - AQ50)</f>
        <v>0</v>
      </c>
      <c r="AP50">
        <v>19.98391898688313</v>
      </c>
      <c r="AQ50">
        <v>23.70966787878788</v>
      </c>
      <c r="AR50">
        <v>-0.0002117789661326855</v>
      </c>
      <c r="AS50">
        <v>112.87</v>
      </c>
      <c r="AT50">
        <v>2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3.21</v>
      </c>
      <c r="DN50">
        <v>0.5</v>
      </c>
      <c r="DO50" t="s">
        <v>440</v>
      </c>
      <c r="DP50">
        <v>2</v>
      </c>
      <c r="DQ50" t="b">
        <v>1</v>
      </c>
      <c r="DR50">
        <v>1758469125</v>
      </c>
      <c r="DS50">
        <v>491.5348888888889</v>
      </c>
      <c r="DT50">
        <v>527.8701851851852</v>
      </c>
      <c r="DU50">
        <v>23.73108518518518</v>
      </c>
      <c r="DV50">
        <v>19.99164444444445</v>
      </c>
      <c r="DW50">
        <v>491.8084074074074</v>
      </c>
      <c r="DX50">
        <v>23.59630740740741</v>
      </c>
      <c r="DY50">
        <v>500.011037037037</v>
      </c>
      <c r="DZ50">
        <v>90.32521851851853</v>
      </c>
      <c r="EA50">
        <v>0.05397318148148148</v>
      </c>
      <c r="EB50">
        <v>30.13257407407407</v>
      </c>
      <c r="EC50">
        <v>29.98148148148148</v>
      </c>
      <c r="ED50">
        <v>999.9000000000001</v>
      </c>
      <c r="EE50">
        <v>0</v>
      </c>
      <c r="EF50">
        <v>0</v>
      </c>
      <c r="EG50">
        <v>10003.65555555556</v>
      </c>
      <c r="EH50">
        <v>0</v>
      </c>
      <c r="EI50">
        <v>11.11157777777778</v>
      </c>
      <c r="EJ50">
        <v>-36.33532222222222</v>
      </c>
      <c r="EK50">
        <v>503.4828888888889</v>
      </c>
      <c r="EL50">
        <v>538.6384814814814</v>
      </c>
      <c r="EM50">
        <v>3.739453333333333</v>
      </c>
      <c r="EN50">
        <v>527.8701851851852</v>
      </c>
      <c r="EO50">
        <v>19.99164444444445</v>
      </c>
      <c r="EP50">
        <v>2.143515925925926</v>
      </c>
      <c r="EQ50">
        <v>1.805749259259259</v>
      </c>
      <c r="ER50">
        <v>18.54628888888888</v>
      </c>
      <c r="ES50">
        <v>15.83664074074074</v>
      </c>
      <c r="ET50">
        <v>1999.985185185185</v>
      </c>
      <c r="EU50">
        <v>0.9799932222222223</v>
      </c>
      <c r="EV50">
        <v>0.02000667777777778</v>
      </c>
      <c r="EW50">
        <v>0</v>
      </c>
      <c r="EX50">
        <v>525.9994444444444</v>
      </c>
      <c r="EY50">
        <v>5.00097</v>
      </c>
      <c r="EZ50">
        <v>10617.42222222222</v>
      </c>
      <c r="FA50">
        <v>16707.42222222222</v>
      </c>
      <c r="FB50">
        <v>40.79822222222222</v>
      </c>
      <c r="FC50">
        <v>41.18470370370369</v>
      </c>
      <c r="FD50">
        <v>40.71033333333334</v>
      </c>
      <c r="FE50">
        <v>40.81199999999999</v>
      </c>
      <c r="FF50">
        <v>41.368</v>
      </c>
      <c r="FG50">
        <v>1955.075185185185</v>
      </c>
      <c r="FH50">
        <v>39.91</v>
      </c>
      <c r="FI50">
        <v>0</v>
      </c>
      <c r="FJ50">
        <v>1758469132.4</v>
      </c>
      <c r="FK50">
        <v>0</v>
      </c>
      <c r="FL50">
        <v>526.08384</v>
      </c>
      <c r="FM50">
        <v>13.56523073663228</v>
      </c>
      <c r="FN50">
        <v>289.0999995687301</v>
      </c>
      <c r="FO50">
        <v>10618.864</v>
      </c>
      <c r="FP50">
        <v>15</v>
      </c>
      <c r="FQ50">
        <v>0</v>
      </c>
      <c r="FR50" t="s">
        <v>441</v>
      </c>
      <c r="FS50">
        <v>1747247426.5</v>
      </c>
      <c r="FT50">
        <v>1747247420.5</v>
      </c>
      <c r="FU50">
        <v>0</v>
      </c>
      <c r="FV50">
        <v>1.027</v>
      </c>
      <c r="FW50">
        <v>0.031</v>
      </c>
      <c r="FX50">
        <v>0.02</v>
      </c>
      <c r="FY50">
        <v>0.05</v>
      </c>
      <c r="FZ50">
        <v>420</v>
      </c>
      <c r="GA50">
        <v>16</v>
      </c>
      <c r="GB50">
        <v>0.01</v>
      </c>
      <c r="GC50">
        <v>0.1</v>
      </c>
      <c r="GD50">
        <v>-35.78755609756097</v>
      </c>
      <c r="GE50">
        <v>-8.201560975609846</v>
      </c>
      <c r="GF50">
        <v>0.8239051034773304</v>
      </c>
      <c r="GG50">
        <v>0</v>
      </c>
      <c r="GH50">
        <v>525.1413529411765</v>
      </c>
      <c r="GI50">
        <v>12.15572192283753</v>
      </c>
      <c r="GJ50">
        <v>1.218140914343335</v>
      </c>
      <c r="GK50">
        <v>-1</v>
      </c>
      <c r="GL50">
        <v>3.718515853658536</v>
      </c>
      <c r="GM50">
        <v>0.2327993728223087</v>
      </c>
      <c r="GN50">
        <v>0.03524779044973371</v>
      </c>
      <c r="GO50">
        <v>0</v>
      </c>
      <c r="GP50">
        <v>0</v>
      </c>
      <c r="GQ50">
        <v>2</v>
      </c>
      <c r="GR50" t="s">
        <v>452</v>
      </c>
      <c r="GS50">
        <v>3.13566</v>
      </c>
      <c r="GT50">
        <v>2.71406</v>
      </c>
      <c r="GU50">
        <v>0.109455</v>
      </c>
      <c r="GV50">
        <v>0.113888</v>
      </c>
      <c r="GW50">
        <v>0.105317</v>
      </c>
      <c r="GX50">
        <v>0.0922731</v>
      </c>
      <c r="GY50">
        <v>28349.6</v>
      </c>
      <c r="GZ50">
        <v>28236.8</v>
      </c>
      <c r="HA50">
        <v>29592.2</v>
      </c>
      <c r="HB50">
        <v>29447.8</v>
      </c>
      <c r="HC50">
        <v>34989.5</v>
      </c>
      <c r="HD50">
        <v>35403.9</v>
      </c>
      <c r="HE50">
        <v>41654.7</v>
      </c>
      <c r="HF50">
        <v>41831.3</v>
      </c>
      <c r="HG50">
        <v>1.9246</v>
      </c>
      <c r="HH50">
        <v>1.87602</v>
      </c>
      <c r="HI50">
        <v>0.08348750000000001</v>
      </c>
      <c r="HJ50">
        <v>0</v>
      </c>
      <c r="HK50">
        <v>28.612</v>
      </c>
      <c r="HL50">
        <v>999.9</v>
      </c>
      <c r="HM50">
        <v>51.9</v>
      </c>
      <c r="HN50">
        <v>30.4</v>
      </c>
      <c r="HO50">
        <v>25.048</v>
      </c>
      <c r="HP50">
        <v>62.0065</v>
      </c>
      <c r="HQ50">
        <v>28.0369</v>
      </c>
      <c r="HR50">
        <v>1</v>
      </c>
      <c r="HS50">
        <v>0.0775965</v>
      </c>
      <c r="HT50">
        <v>-0.711326</v>
      </c>
      <c r="HU50">
        <v>20.3383</v>
      </c>
      <c r="HV50">
        <v>5.21759</v>
      </c>
      <c r="HW50">
        <v>12.011</v>
      </c>
      <c r="HX50">
        <v>4.9885</v>
      </c>
      <c r="HY50">
        <v>3.28765</v>
      </c>
      <c r="HZ50">
        <v>9999</v>
      </c>
      <c r="IA50">
        <v>9999</v>
      </c>
      <c r="IB50">
        <v>9999</v>
      </c>
      <c r="IC50">
        <v>999.9</v>
      </c>
      <c r="ID50">
        <v>1.86796</v>
      </c>
      <c r="IE50">
        <v>1.86707</v>
      </c>
      <c r="IF50">
        <v>1.86641</v>
      </c>
      <c r="IG50">
        <v>1.86631</v>
      </c>
      <c r="IH50">
        <v>1.86817</v>
      </c>
      <c r="II50">
        <v>1.87059</v>
      </c>
      <c r="IJ50">
        <v>1.86928</v>
      </c>
      <c r="IK50">
        <v>1.87073</v>
      </c>
      <c r="IL50">
        <v>0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-0.287</v>
      </c>
      <c r="IZ50">
        <v>0.1345</v>
      </c>
      <c r="JA50">
        <v>-0.08705980112953694</v>
      </c>
      <c r="JB50">
        <v>-0.0002224285535733669</v>
      </c>
      <c r="JC50">
        <v>-3.124052291438484E-07</v>
      </c>
      <c r="JD50">
        <v>-1.20421793702977E-11</v>
      </c>
      <c r="JE50">
        <v>-0.06546867123436634</v>
      </c>
      <c r="JF50">
        <v>-0.004605065362839568</v>
      </c>
      <c r="JG50">
        <v>0.0008613744513886047</v>
      </c>
      <c r="JH50">
        <v>-1.299212498533341E-05</v>
      </c>
      <c r="JI50">
        <v>3</v>
      </c>
      <c r="JJ50">
        <v>2327</v>
      </c>
      <c r="JK50">
        <v>1</v>
      </c>
      <c r="JL50">
        <v>27</v>
      </c>
      <c r="JM50">
        <v>187028.4</v>
      </c>
      <c r="JN50">
        <v>187028.5</v>
      </c>
      <c r="JO50">
        <v>1.31714</v>
      </c>
      <c r="JP50">
        <v>2.25708</v>
      </c>
      <c r="JQ50">
        <v>1.39648</v>
      </c>
      <c r="JR50">
        <v>2.34253</v>
      </c>
      <c r="JS50">
        <v>1.49536</v>
      </c>
      <c r="JT50">
        <v>2.69165</v>
      </c>
      <c r="JU50">
        <v>37.3138</v>
      </c>
      <c r="JV50">
        <v>23.746</v>
      </c>
      <c r="JW50">
        <v>18</v>
      </c>
      <c r="JX50">
        <v>489.003</v>
      </c>
      <c r="JY50">
        <v>448.459</v>
      </c>
      <c r="JZ50">
        <v>28.9352</v>
      </c>
      <c r="KA50">
        <v>28.5569</v>
      </c>
      <c r="KB50">
        <v>30.0004</v>
      </c>
      <c r="KC50">
        <v>28.3876</v>
      </c>
      <c r="KD50">
        <v>28.3193</v>
      </c>
      <c r="KE50">
        <v>26.4081</v>
      </c>
      <c r="KF50">
        <v>26.0906</v>
      </c>
      <c r="KG50">
        <v>58.3855</v>
      </c>
      <c r="KH50">
        <v>28.9365</v>
      </c>
      <c r="KI50">
        <v>573.67</v>
      </c>
      <c r="KJ50">
        <v>20.0527</v>
      </c>
      <c r="KK50">
        <v>101.156</v>
      </c>
      <c r="KL50">
        <v>100.596</v>
      </c>
    </row>
    <row r="51" spans="1:298">
      <c r="A51">
        <v>35</v>
      </c>
      <c r="B51">
        <v>1758469137.5</v>
      </c>
      <c r="C51">
        <v>262</v>
      </c>
      <c r="D51" t="s">
        <v>513</v>
      </c>
      <c r="E51" t="s">
        <v>514</v>
      </c>
      <c r="F51">
        <v>5</v>
      </c>
      <c r="G51" t="s">
        <v>436</v>
      </c>
      <c r="H51" t="s">
        <v>437</v>
      </c>
      <c r="I51" t="s">
        <v>438</v>
      </c>
      <c r="J51">
        <v>1758469129.714286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571.0444681073595</v>
      </c>
      <c r="AL51">
        <v>543.7310606060604</v>
      </c>
      <c r="AM51">
        <v>3.358183722943704</v>
      </c>
      <c r="AN51">
        <v>65.34</v>
      </c>
      <c r="AO51">
        <f>(AQ51 - AP51 + DZ51*1E3/(8.314*(EB51+273.15)) * AS51/DY51 * AR51) * DY51/(100*DM51) * 1000/(1000 - AQ51)</f>
        <v>0</v>
      </c>
      <c r="AP51">
        <v>19.98527989787879</v>
      </c>
      <c r="AQ51">
        <v>23.71336303030303</v>
      </c>
      <c r="AR51">
        <v>0.0001424466891127399</v>
      </c>
      <c r="AS51">
        <v>112.87</v>
      </c>
      <c r="AT51">
        <v>2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3.21</v>
      </c>
      <c r="DN51">
        <v>0.5</v>
      </c>
      <c r="DO51" t="s">
        <v>440</v>
      </c>
      <c r="DP51">
        <v>2</v>
      </c>
      <c r="DQ51" t="b">
        <v>1</v>
      </c>
      <c r="DR51">
        <v>1758469129.714286</v>
      </c>
      <c r="DS51">
        <v>506.9412142857144</v>
      </c>
      <c r="DT51">
        <v>543.7085714285713</v>
      </c>
      <c r="DU51">
        <v>23.71612142857143</v>
      </c>
      <c r="DV51">
        <v>19.98540714285715</v>
      </c>
      <c r="DW51">
        <v>507.2230714285714</v>
      </c>
      <c r="DX51">
        <v>23.58156428571429</v>
      </c>
      <c r="DY51">
        <v>500.0011428571429</v>
      </c>
      <c r="DZ51">
        <v>90.32578928571429</v>
      </c>
      <c r="EA51">
        <v>0.05393075357142858</v>
      </c>
      <c r="EB51">
        <v>30.13256785714286</v>
      </c>
      <c r="EC51">
        <v>29.97876785714286</v>
      </c>
      <c r="ED51">
        <v>999.9000000000002</v>
      </c>
      <c r="EE51">
        <v>0</v>
      </c>
      <c r="EF51">
        <v>0</v>
      </c>
      <c r="EG51">
        <v>10005.33392857143</v>
      </c>
      <c r="EH51">
        <v>0</v>
      </c>
      <c r="EI51">
        <v>11.1095</v>
      </c>
      <c r="EJ51">
        <v>-36.767375</v>
      </c>
      <c r="EK51">
        <v>519.2558214285715</v>
      </c>
      <c r="EL51">
        <v>554.7965</v>
      </c>
      <c r="EM51">
        <v>3.730728214285714</v>
      </c>
      <c r="EN51">
        <v>543.7085714285713</v>
      </c>
      <c r="EO51">
        <v>19.98540714285715</v>
      </c>
      <c r="EP51">
        <v>2.1421775</v>
      </c>
      <c r="EQ51">
        <v>1.8051975</v>
      </c>
      <c r="ER51">
        <v>18.53632857142857</v>
      </c>
      <c r="ES51">
        <v>15.83185714285714</v>
      </c>
      <c r="ET51">
        <v>1999.991428571428</v>
      </c>
      <c r="EU51">
        <v>0.9799933214285714</v>
      </c>
      <c r="EV51">
        <v>0.02000657857142858</v>
      </c>
      <c r="EW51">
        <v>0</v>
      </c>
      <c r="EX51">
        <v>527.1142857142856</v>
      </c>
      <c r="EY51">
        <v>5.00097</v>
      </c>
      <c r="EZ51">
        <v>10640.65357142857</v>
      </c>
      <c r="FA51">
        <v>16707.47142857143</v>
      </c>
      <c r="FB51">
        <v>40.8097857142857</v>
      </c>
      <c r="FC51">
        <v>41.1847857142857</v>
      </c>
      <c r="FD51">
        <v>40.72525</v>
      </c>
      <c r="FE51">
        <v>40.81199999999999</v>
      </c>
      <c r="FF51">
        <v>41.375</v>
      </c>
      <c r="FG51">
        <v>1955.081428571429</v>
      </c>
      <c r="FH51">
        <v>39.91</v>
      </c>
      <c r="FI51">
        <v>0</v>
      </c>
      <c r="FJ51">
        <v>1758469137.8</v>
      </c>
      <c r="FK51">
        <v>0</v>
      </c>
      <c r="FL51">
        <v>527.2941153846153</v>
      </c>
      <c r="FM51">
        <v>15.82095727054906</v>
      </c>
      <c r="FN51">
        <v>309.4666668630269</v>
      </c>
      <c r="FO51">
        <v>10644.27307692308</v>
      </c>
      <c r="FP51">
        <v>15</v>
      </c>
      <c r="FQ51">
        <v>0</v>
      </c>
      <c r="FR51" t="s">
        <v>441</v>
      </c>
      <c r="FS51">
        <v>1747247426.5</v>
      </c>
      <c r="FT51">
        <v>1747247420.5</v>
      </c>
      <c r="FU51">
        <v>0</v>
      </c>
      <c r="FV51">
        <v>1.027</v>
      </c>
      <c r="FW51">
        <v>0.031</v>
      </c>
      <c r="FX51">
        <v>0.02</v>
      </c>
      <c r="FY51">
        <v>0.05</v>
      </c>
      <c r="FZ51">
        <v>420</v>
      </c>
      <c r="GA51">
        <v>16</v>
      </c>
      <c r="GB51">
        <v>0.01</v>
      </c>
      <c r="GC51">
        <v>0.1</v>
      </c>
      <c r="GD51">
        <v>-36.49544390243903</v>
      </c>
      <c r="GE51">
        <v>-5.623808362369392</v>
      </c>
      <c r="GF51">
        <v>0.5593201997759906</v>
      </c>
      <c r="GG51">
        <v>0</v>
      </c>
      <c r="GH51">
        <v>526.4726470588234</v>
      </c>
      <c r="GI51">
        <v>14.4707410229476</v>
      </c>
      <c r="GJ51">
        <v>1.438816913553159</v>
      </c>
      <c r="GK51">
        <v>-1</v>
      </c>
      <c r="GL51">
        <v>3.735604634146341</v>
      </c>
      <c r="GM51">
        <v>-0.08647233449476942</v>
      </c>
      <c r="GN51">
        <v>0.01187819709928935</v>
      </c>
      <c r="GO51">
        <v>1</v>
      </c>
      <c r="GP51">
        <v>1</v>
      </c>
      <c r="GQ51">
        <v>2</v>
      </c>
      <c r="GR51" t="s">
        <v>442</v>
      </c>
      <c r="GS51">
        <v>3.13571</v>
      </c>
      <c r="GT51">
        <v>2.71345</v>
      </c>
      <c r="GU51">
        <v>0.111958</v>
      </c>
      <c r="GV51">
        <v>0.116329</v>
      </c>
      <c r="GW51">
        <v>0.10533</v>
      </c>
      <c r="GX51">
        <v>0.092276</v>
      </c>
      <c r="GY51">
        <v>28269.3</v>
      </c>
      <c r="GZ51">
        <v>28158.7</v>
      </c>
      <c r="HA51">
        <v>29591.7</v>
      </c>
      <c r="HB51">
        <v>29447.6</v>
      </c>
      <c r="HC51">
        <v>34988.3</v>
      </c>
      <c r="HD51">
        <v>35403.9</v>
      </c>
      <c r="HE51">
        <v>41653.7</v>
      </c>
      <c r="HF51">
        <v>41831.3</v>
      </c>
      <c r="HG51">
        <v>1.92463</v>
      </c>
      <c r="HH51">
        <v>1.87615</v>
      </c>
      <c r="HI51">
        <v>0.08331239999999999</v>
      </c>
      <c r="HJ51">
        <v>0</v>
      </c>
      <c r="HK51">
        <v>28.6168</v>
      </c>
      <c r="HL51">
        <v>999.9</v>
      </c>
      <c r="HM51">
        <v>51.9</v>
      </c>
      <c r="HN51">
        <v>30.4</v>
      </c>
      <c r="HO51">
        <v>25.0498</v>
      </c>
      <c r="HP51">
        <v>62.1065</v>
      </c>
      <c r="HQ51">
        <v>28.0168</v>
      </c>
      <c r="HR51">
        <v>1</v>
      </c>
      <c r="HS51">
        <v>0.07802340000000001</v>
      </c>
      <c r="HT51">
        <v>-0.716811</v>
      </c>
      <c r="HU51">
        <v>20.3379</v>
      </c>
      <c r="HV51">
        <v>5.21714</v>
      </c>
      <c r="HW51">
        <v>12.011</v>
      </c>
      <c r="HX51">
        <v>4.98715</v>
      </c>
      <c r="HY51">
        <v>3.2877</v>
      </c>
      <c r="HZ51">
        <v>9999</v>
      </c>
      <c r="IA51">
        <v>9999</v>
      </c>
      <c r="IB51">
        <v>9999</v>
      </c>
      <c r="IC51">
        <v>999.9</v>
      </c>
      <c r="ID51">
        <v>1.86794</v>
      </c>
      <c r="IE51">
        <v>1.86706</v>
      </c>
      <c r="IF51">
        <v>1.86642</v>
      </c>
      <c r="IG51">
        <v>1.8663</v>
      </c>
      <c r="IH51">
        <v>1.86817</v>
      </c>
      <c r="II51">
        <v>1.87059</v>
      </c>
      <c r="IJ51">
        <v>1.86926</v>
      </c>
      <c r="IK51">
        <v>1.87073</v>
      </c>
      <c r="IL51">
        <v>0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-0.296</v>
      </c>
      <c r="IZ51">
        <v>0.1345</v>
      </c>
      <c r="JA51">
        <v>-0.08705980112953694</v>
      </c>
      <c r="JB51">
        <v>-0.0002224285535733669</v>
      </c>
      <c r="JC51">
        <v>-3.124052291438484E-07</v>
      </c>
      <c r="JD51">
        <v>-1.20421793702977E-11</v>
      </c>
      <c r="JE51">
        <v>-0.06546867123436634</v>
      </c>
      <c r="JF51">
        <v>-0.004605065362839568</v>
      </c>
      <c r="JG51">
        <v>0.0008613744513886047</v>
      </c>
      <c r="JH51">
        <v>-1.299212498533341E-05</v>
      </c>
      <c r="JI51">
        <v>3</v>
      </c>
      <c r="JJ51">
        <v>2327</v>
      </c>
      <c r="JK51">
        <v>1</v>
      </c>
      <c r="JL51">
        <v>27</v>
      </c>
      <c r="JM51">
        <v>187028.5</v>
      </c>
      <c r="JN51">
        <v>187028.6</v>
      </c>
      <c r="JO51">
        <v>1.34644</v>
      </c>
      <c r="JP51">
        <v>2.27905</v>
      </c>
      <c r="JQ51">
        <v>1.39771</v>
      </c>
      <c r="JR51">
        <v>2.34253</v>
      </c>
      <c r="JS51">
        <v>1.49536</v>
      </c>
      <c r="JT51">
        <v>2.58057</v>
      </c>
      <c r="JU51">
        <v>37.3378</v>
      </c>
      <c r="JV51">
        <v>23.7373</v>
      </c>
      <c r="JW51">
        <v>18</v>
      </c>
      <c r="JX51">
        <v>489.043</v>
      </c>
      <c r="JY51">
        <v>448.561</v>
      </c>
      <c r="JZ51">
        <v>28.9483</v>
      </c>
      <c r="KA51">
        <v>28.561</v>
      </c>
      <c r="KB51">
        <v>30.0004</v>
      </c>
      <c r="KC51">
        <v>28.3906</v>
      </c>
      <c r="KD51">
        <v>28.3226</v>
      </c>
      <c r="KE51">
        <v>27.0612</v>
      </c>
      <c r="KF51">
        <v>26.0906</v>
      </c>
      <c r="KG51">
        <v>58.3855</v>
      </c>
      <c r="KH51">
        <v>28.9495</v>
      </c>
      <c r="KI51">
        <v>593.704</v>
      </c>
      <c r="KJ51">
        <v>20.0416</v>
      </c>
      <c r="KK51">
        <v>101.153</v>
      </c>
      <c r="KL51">
        <v>100.595</v>
      </c>
    </row>
    <row r="52" spans="1:298">
      <c r="A52">
        <v>36</v>
      </c>
      <c r="B52">
        <v>1758469142.5</v>
      </c>
      <c r="C52">
        <v>267</v>
      </c>
      <c r="D52" t="s">
        <v>515</v>
      </c>
      <c r="E52" t="s">
        <v>516</v>
      </c>
      <c r="F52">
        <v>5</v>
      </c>
      <c r="G52" t="s">
        <v>436</v>
      </c>
      <c r="H52" t="s">
        <v>437</v>
      </c>
      <c r="I52" t="s">
        <v>438</v>
      </c>
      <c r="J52">
        <v>1758469135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588.2289057108227</v>
      </c>
      <c r="AL52">
        <v>560.5894969696973</v>
      </c>
      <c r="AM52">
        <v>3.376578528138517</v>
      </c>
      <c r="AN52">
        <v>65.34</v>
      </c>
      <c r="AO52">
        <f>(AQ52 - AP52 + DZ52*1E3/(8.314*(EB52+273.15)) * AS52/DY52 * AR52) * DY52/(100*DM52) * 1000/(1000 - AQ52)</f>
        <v>0</v>
      </c>
      <c r="AP52">
        <v>19.98569595376622</v>
      </c>
      <c r="AQ52">
        <v>23.72221757575757</v>
      </c>
      <c r="AR52">
        <v>0.0001430658710653859</v>
      </c>
      <c r="AS52">
        <v>112.87</v>
      </c>
      <c r="AT52">
        <v>2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3.21</v>
      </c>
      <c r="DN52">
        <v>0.5</v>
      </c>
      <c r="DO52" t="s">
        <v>440</v>
      </c>
      <c r="DP52">
        <v>2</v>
      </c>
      <c r="DQ52" t="b">
        <v>1</v>
      </c>
      <c r="DR52">
        <v>1758469135</v>
      </c>
      <c r="DS52">
        <v>524.2753333333333</v>
      </c>
      <c r="DT52">
        <v>561.4687407407408</v>
      </c>
      <c r="DU52">
        <v>23.71416296296297</v>
      </c>
      <c r="DV52">
        <v>19.98483703703704</v>
      </c>
      <c r="DW52">
        <v>524.5668148148148</v>
      </c>
      <c r="DX52">
        <v>23.57963333333333</v>
      </c>
      <c r="DY52">
        <v>500.0062592592592</v>
      </c>
      <c r="DZ52">
        <v>90.32575925925927</v>
      </c>
      <c r="EA52">
        <v>0.05371932592592593</v>
      </c>
      <c r="EB52">
        <v>30.13673333333333</v>
      </c>
      <c r="EC52">
        <v>29.97592592592593</v>
      </c>
      <c r="ED52">
        <v>999.9000000000001</v>
      </c>
      <c r="EE52">
        <v>0</v>
      </c>
      <c r="EF52">
        <v>0</v>
      </c>
      <c r="EG52">
        <v>9999.953333333335</v>
      </c>
      <c r="EH52">
        <v>0</v>
      </c>
      <c r="EI52">
        <v>11.10820740740741</v>
      </c>
      <c r="EJ52">
        <v>-37.19341851851851</v>
      </c>
      <c r="EK52">
        <v>537.0100740740741</v>
      </c>
      <c r="EL52">
        <v>572.9184814814814</v>
      </c>
      <c r="EM52">
        <v>3.729344444444445</v>
      </c>
      <c r="EN52">
        <v>561.4687407407408</v>
      </c>
      <c r="EO52">
        <v>19.98483703703704</v>
      </c>
      <c r="EP52">
        <v>2.14199962962963</v>
      </c>
      <c r="EQ52">
        <v>1.805145185185185</v>
      </c>
      <c r="ER52">
        <v>18.53500740740741</v>
      </c>
      <c r="ES52">
        <v>15.8314037037037</v>
      </c>
      <c r="ET52">
        <v>2000.011481481481</v>
      </c>
      <c r="EU52">
        <v>0.9799935555555556</v>
      </c>
      <c r="EV52">
        <v>0.02000634444444445</v>
      </c>
      <c r="EW52">
        <v>0</v>
      </c>
      <c r="EX52">
        <v>528.4888888888889</v>
      </c>
      <c r="EY52">
        <v>5.00097</v>
      </c>
      <c r="EZ52">
        <v>10668.21111111111</v>
      </c>
      <c r="FA52">
        <v>16707.64074074074</v>
      </c>
      <c r="FB52">
        <v>40.81199999999999</v>
      </c>
      <c r="FC52">
        <v>41.18699999999999</v>
      </c>
      <c r="FD52">
        <v>40.743</v>
      </c>
      <c r="FE52">
        <v>40.81199999999999</v>
      </c>
      <c r="FF52">
        <v>41.375</v>
      </c>
      <c r="FG52">
        <v>1955.101481481482</v>
      </c>
      <c r="FH52">
        <v>39.91</v>
      </c>
      <c r="FI52">
        <v>0</v>
      </c>
      <c r="FJ52">
        <v>1758469142.6</v>
      </c>
      <c r="FK52">
        <v>0</v>
      </c>
      <c r="FL52">
        <v>528.587</v>
      </c>
      <c r="FM52">
        <v>16.02598290299361</v>
      </c>
      <c r="FN52">
        <v>317.1760683393445</v>
      </c>
      <c r="FO52">
        <v>10669.37692307692</v>
      </c>
      <c r="FP52">
        <v>15</v>
      </c>
      <c r="FQ52">
        <v>0</v>
      </c>
      <c r="FR52" t="s">
        <v>441</v>
      </c>
      <c r="FS52">
        <v>1747247426.5</v>
      </c>
      <c r="FT52">
        <v>1747247420.5</v>
      </c>
      <c r="FU52">
        <v>0</v>
      </c>
      <c r="FV52">
        <v>1.027</v>
      </c>
      <c r="FW52">
        <v>0.031</v>
      </c>
      <c r="FX52">
        <v>0.02</v>
      </c>
      <c r="FY52">
        <v>0.05</v>
      </c>
      <c r="FZ52">
        <v>420</v>
      </c>
      <c r="GA52">
        <v>16</v>
      </c>
      <c r="GB52">
        <v>0.01</v>
      </c>
      <c r="GC52">
        <v>0.1</v>
      </c>
      <c r="GD52">
        <v>-36.86149024390244</v>
      </c>
      <c r="GE52">
        <v>-4.982634146341478</v>
      </c>
      <c r="GF52">
        <v>0.4944329463551185</v>
      </c>
      <c r="GG52">
        <v>0</v>
      </c>
      <c r="GH52">
        <v>527.4868823529411</v>
      </c>
      <c r="GI52">
        <v>15.25527883508795</v>
      </c>
      <c r="GJ52">
        <v>1.511622516773947</v>
      </c>
      <c r="GK52">
        <v>-1</v>
      </c>
      <c r="GL52">
        <v>3.732714634146341</v>
      </c>
      <c r="GM52">
        <v>-0.04646613240418139</v>
      </c>
      <c r="GN52">
        <v>0.008103301976042364</v>
      </c>
      <c r="GO52">
        <v>1</v>
      </c>
      <c r="GP52">
        <v>1</v>
      </c>
      <c r="GQ52">
        <v>2</v>
      </c>
      <c r="GR52" t="s">
        <v>442</v>
      </c>
      <c r="GS52">
        <v>3.13571</v>
      </c>
      <c r="GT52">
        <v>2.7142</v>
      </c>
      <c r="GU52">
        <v>0.114439</v>
      </c>
      <c r="GV52">
        <v>0.118729</v>
      </c>
      <c r="GW52">
        <v>0.105356</v>
      </c>
      <c r="GX52">
        <v>0.0922811</v>
      </c>
      <c r="GY52">
        <v>28190</v>
      </c>
      <c r="GZ52">
        <v>28082.3</v>
      </c>
      <c r="HA52">
        <v>29591.4</v>
      </c>
      <c r="HB52">
        <v>29447.7</v>
      </c>
      <c r="HC52">
        <v>34986.7</v>
      </c>
      <c r="HD52">
        <v>35403.8</v>
      </c>
      <c r="HE52">
        <v>41653</v>
      </c>
      <c r="HF52">
        <v>41831.5</v>
      </c>
      <c r="HG52">
        <v>1.92453</v>
      </c>
      <c r="HH52">
        <v>1.8761</v>
      </c>
      <c r="HI52">
        <v>0.0832714</v>
      </c>
      <c r="HJ52">
        <v>0</v>
      </c>
      <c r="HK52">
        <v>28.6208</v>
      </c>
      <c r="HL52">
        <v>999.9</v>
      </c>
      <c r="HM52">
        <v>51.9</v>
      </c>
      <c r="HN52">
        <v>30.4</v>
      </c>
      <c r="HO52">
        <v>25.0482</v>
      </c>
      <c r="HP52">
        <v>62.0565</v>
      </c>
      <c r="HQ52">
        <v>27.9728</v>
      </c>
      <c r="HR52">
        <v>1</v>
      </c>
      <c r="HS52">
        <v>0.078435</v>
      </c>
      <c r="HT52">
        <v>-0.748189</v>
      </c>
      <c r="HU52">
        <v>20.3379</v>
      </c>
      <c r="HV52">
        <v>5.21714</v>
      </c>
      <c r="HW52">
        <v>12.0104</v>
      </c>
      <c r="HX52">
        <v>4.9889</v>
      </c>
      <c r="HY52">
        <v>3.28765</v>
      </c>
      <c r="HZ52">
        <v>9999</v>
      </c>
      <c r="IA52">
        <v>9999</v>
      </c>
      <c r="IB52">
        <v>9999</v>
      </c>
      <c r="IC52">
        <v>999.9</v>
      </c>
      <c r="ID52">
        <v>1.86795</v>
      </c>
      <c r="IE52">
        <v>1.86707</v>
      </c>
      <c r="IF52">
        <v>1.8664</v>
      </c>
      <c r="IG52">
        <v>1.86631</v>
      </c>
      <c r="IH52">
        <v>1.86817</v>
      </c>
      <c r="II52">
        <v>1.87058</v>
      </c>
      <c r="IJ52">
        <v>1.86927</v>
      </c>
      <c r="IK52">
        <v>1.87073</v>
      </c>
      <c r="IL52">
        <v>0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-0.305</v>
      </c>
      <c r="IZ52">
        <v>0.1347</v>
      </c>
      <c r="JA52">
        <v>-0.08705980112953694</v>
      </c>
      <c r="JB52">
        <v>-0.0002224285535733669</v>
      </c>
      <c r="JC52">
        <v>-3.124052291438484E-07</v>
      </c>
      <c r="JD52">
        <v>-1.20421793702977E-11</v>
      </c>
      <c r="JE52">
        <v>-0.06546867123436634</v>
      </c>
      <c r="JF52">
        <v>-0.004605065362839568</v>
      </c>
      <c r="JG52">
        <v>0.0008613744513886047</v>
      </c>
      <c r="JH52">
        <v>-1.299212498533341E-05</v>
      </c>
      <c r="JI52">
        <v>3</v>
      </c>
      <c r="JJ52">
        <v>2327</v>
      </c>
      <c r="JK52">
        <v>1</v>
      </c>
      <c r="JL52">
        <v>27</v>
      </c>
      <c r="JM52">
        <v>187028.6</v>
      </c>
      <c r="JN52">
        <v>187028.7</v>
      </c>
      <c r="JO52">
        <v>1.37817</v>
      </c>
      <c r="JP52">
        <v>2.26196</v>
      </c>
      <c r="JQ52">
        <v>1.39648</v>
      </c>
      <c r="JR52">
        <v>2.34253</v>
      </c>
      <c r="JS52">
        <v>1.49536</v>
      </c>
      <c r="JT52">
        <v>2.62817</v>
      </c>
      <c r="JU52">
        <v>37.3378</v>
      </c>
      <c r="JV52">
        <v>23.746</v>
      </c>
      <c r="JW52">
        <v>18</v>
      </c>
      <c r="JX52">
        <v>489.005</v>
      </c>
      <c r="JY52">
        <v>448.555</v>
      </c>
      <c r="JZ52">
        <v>28.9656</v>
      </c>
      <c r="KA52">
        <v>28.5649</v>
      </c>
      <c r="KB52">
        <v>30.0004</v>
      </c>
      <c r="KC52">
        <v>28.3937</v>
      </c>
      <c r="KD52">
        <v>28.3259</v>
      </c>
      <c r="KE52">
        <v>27.6302</v>
      </c>
      <c r="KF52">
        <v>26.0906</v>
      </c>
      <c r="KG52">
        <v>58.3855</v>
      </c>
      <c r="KH52">
        <v>28.9701</v>
      </c>
      <c r="KI52">
        <v>607.1319999999999</v>
      </c>
      <c r="KJ52">
        <v>20.0353</v>
      </c>
      <c r="KK52">
        <v>101.152</v>
      </c>
      <c r="KL52">
        <v>100.596</v>
      </c>
    </row>
    <row r="53" spans="1:298">
      <c r="A53">
        <v>37</v>
      </c>
      <c r="B53">
        <v>1758469147.5</v>
      </c>
      <c r="C53">
        <v>272</v>
      </c>
      <c r="D53" t="s">
        <v>517</v>
      </c>
      <c r="E53" t="s">
        <v>518</v>
      </c>
      <c r="F53">
        <v>5</v>
      </c>
      <c r="G53" t="s">
        <v>436</v>
      </c>
      <c r="H53" t="s">
        <v>437</v>
      </c>
      <c r="I53" t="s">
        <v>438</v>
      </c>
      <c r="J53">
        <v>1758469139.714286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604.8188427324677</v>
      </c>
      <c r="AL53">
        <v>577.2336666666666</v>
      </c>
      <c r="AM53">
        <v>3.31660571428574</v>
      </c>
      <c r="AN53">
        <v>65.34</v>
      </c>
      <c r="AO53">
        <f>(AQ53 - AP53 + DZ53*1E3/(8.314*(EB53+273.15)) * AS53/DY53 * AR53) * DY53/(100*DM53) * 1000/(1000 - AQ53)</f>
        <v>0</v>
      </c>
      <c r="AP53">
        <v>19.98562010194805</v>
      </c>
      <c r="AQ53">
        <v>23.72913696969697</v>
      </c>
      <c r="AR53">
        <v>0.0001700189739334935</v>
      </c>
      <c r="AS53">
        <v>112.87</v>
      </c>
      <c r="AT53">
        <v>2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3.21</v>
      </c>
      <c r="DN53">
        <v>0.5</v>
      </c>
      <c r="DO53" t="s">
        <v>440</v>
      </c>
      <c r="DP53">
        <v>2</v>
      </c>
      <c r="DQ53" t="b">
        <v>1</v>
      </c>
      <c r="DR53">
        <v>1758469139.714286</v>
      </c>
      <c r="DS53">
        <v>539.7450000000001</v>
      </c>
      <c r="DT53">
        <v>577.1445714285713</v>
      </c>
      <c r="DU53">
        <v>23.71841428571429</v>
      </c>
      <c r="DV53">
        <v>19.98536428571429</v>
      </c>
      <c r="DW53">
        <v>540.0451785714287</v>
      </c>
      <c r="DX53">
        <v>23.58382142857142</v>
      </c>
      <c r="DY53">
        <v>499.99425</v>
      </c>
      <c r="DZ53">
        <v>90.32536071428571</v>
      </c>
      <c r="EA53">
        <v>0.05371628214285714</v>
      </c>
      <c r="EB53">
        <v>30.141475</v>
      </c>
      <c r="EC53">
        <v>29.97278571428572</v>
      </c>
      <c r="ED53">
        <v>999.9000000000002</v>
      </c>
      <c r="EE53">
        <v>0</v>
      </c>
      <c r="EF53">
        <v>0</v>
      </c>
      <c r="EG53">
        <v>10002.40892857143</v>
      </c>
      <c r="EH53">
        <v>0</v>
      </c>
      <c r="EI53">
        <v>11.09901785714286</v>
      </c>
      <c r="EJ53">
        <v>-37.39961428571429</v>
      </c>
      <c r="EK53">
        <v>552.8578571428571</v>
      </c>
      <c r="EL53">
        <v>588.9142142857143</v>
      </c>
      <c r="EM53">
        <v>3.733065714285714</v>
      </c>
      <c r="EN53">
        <v>577.1445714285713</v>
      </c>
      <c r="EO53">
        <v>19.98536428571429</v>
      </c>
      <c r="EP53">
        <v>2.142373571428571</v>
      </c>
      <c r="EQ53">
        <v>1.805184285714286</v>
      </c>
      <c r="ER53">
        <v>18.53779285714286</v>
      </c>
      <c r="ES53">
        <v>15.83174642857143</v>
      </c>
      <c r="ET53">
        <v>1999.996071428571</v>
      </c>
      <c r="EU53">
        <v>0.9799934285714286</v>
      </c>
      <c r="EV53">
        <v>0.02000646785714286</v>
      </c>
      <c r="EW53">
        <v>0</v>
      </c>
      <c r="EX53">
        <v>529.7174642857142</v>
      </c>
      <c r="EY53">
        <v>5.00097</v>
      </c>
      <c r="EZ53">
        <v>10693.36071428571</v>
      </c>
      <c r="FA53">
        <v>16707.5</v>
      </c>
      <c r="FB53">
        <v>40.81199999999999</v>
      </c>
      <c r="FC53">
        <v>41.18699999999999</v>
      </c>
      <c r="FD53">
        <v>40.75</v>
      </c>
      <c r="FE53">
        <v>40.81199999999999</v>
      </c>
      <c r="FF53">
        <v>41.375</v>
      </c>
      <c r="FG53">
        <v>1955.086071428572</v>
      </c>
      <c r="FH53">
        <v>39.91</v>
      </c>
      <c r="FI53">
        <v>0</v>
      </c>
      <c r="FJ53">
        <v>1758469147.4</v>
      </c>
      <c r="FK53">
        <v>0</v>
      </c>
      <c r="FL53">
        <v>529.8162307692307</v>
      </c>
      <c r="FM53">
        <v>15.21394870739888</v>
      </c>
      <c r="FN53">
        <v>321.6034187941626</v>
      </c>
      <c r="FO53">
        <v>10694.90384615385</v>
      </c>
      <c r="FP53">
        <v>15</v>
      </c>
      <c r="FQ53">
        <v>0</v>
      </c>
      <c r="FR53" t="s">
        <v>441</v>
      </c>
      <c r="FS53">
        <v>1747247426.5</v>
      </c>
      <c r="FT53">
        <v>1747247420.5</v>
      </c>
      <c r="FU53">
        <v>0</v>
      </c>
      <c r="FV53">
        <v>1.027</v>
      </c>
      <c r="FW53">
        <v>0.031</v>
      </c>
      <c r="FX53">
        <v>0.02</v>
      </c>
      <c r="FY53">
        <v>0.05</v>
      </c>
      <c r="FZ53">
        <v>420</v>
      </c>
      <c r="GA53">
        <v>16</v>
      </c>
      <c r="GB53">
        <v>0.01</v>
      </c>
      <c r="GC53">
        <v>0.1</v>
      </c>
      <c r="GD53">
        <v>-37.2314925</v>
      </c>
      <c r="GE53">
        <v>-3.071683677298194</v>
      </c>
      <c r="GF53">
        <v>0.3199239225093208</v>
      </c>
      <c r="GG53">
        <v>0</v>
      </c>
      <c r="GH53">
        <v>528.8659411764705</v>
      </c>
      <c r="GI53">
        <v>15.64287242156493</v>
      </c>
      <c r="GJ53">
        <v>1.549290158924339</v>
      </c>
      <c r="GK53">
        <v>-1</v>
      </c>
      <c r="GL53">
        <v>3.7313625</v>
      </c>
      <c r="GM53">
        <v>0.04444525328328998</v>
      </c>
      <c r="GN53">
        <v>0.004995916707672391</v>
      </c>
      <c r="GO53">
        <v>1</v>
      </c>
      <c r="GP53">
        <v>1</v>
      </c>
      <c r="GQ53">
        <v>2</v>
      </c>
      <c r="GR53" t="s">
        <v>442</v>
      </c>
      <c r="GS53">
        <v>3.13569</v>
      </c>
      <c r="GT53">
        <v>2.71464</v>
      </c>
      <c r="GU53">
        <v>0.116846</v>
      </c>
      <c r="GV53">
        <v>0.121081</v>
      </c>
      <c r="GW53">
        <v>0.105379</v>
      </c>
      <c r="GX53">
        <v>0.0922782</v>
      </c>
      <c r="GY53">
        <v>28113.5</v>
      </c>
      <c r="GZ53">
        <v>28007</v>
      </c>
      <c r="HA53">
        <v>29591.5</v>
      </c>
      <c r="HB53">
        <v>29447.3</v>
      </c>
      <c r="HC53">
        <v>34986.1</v>
      </c>
      <c r="HD53">
        <v>35403.6</v>
      </c>
      <c r="HE53">
        <v>41653.3</v>
      </c>
      <c r="HF53">
        <v>41831</v>
      </c>
      <c r="HG53">
        <v>1.92432</v>
      </c>
      <c r="HH53">
        <v>1.87617</v>
      </c>
      <c r="HI53">
        <v>0.0826046</v>
      </c>
      <c r="HJ53">
        <v>0</v>
      </c>
      <c r="HK53">
        <v>28.6239</v>
      </c>
      <c r="HL53">
        <v>999.9</v>
      </c>
      <c r="HM53">
        <v>51.9</v>
      </c>
      <c r="HN53">
        <v>30.4</v>
      </c>
      <c r="HO53">
        <v>25.0473</v>
      </c>
      <c r="HP53">
        <v>62.0665</v>
      </c>
      <c r="HQ53">
        <v>27.9728</v>
      </c>
      <c r="HR53">
        <v>1</v>
      </c>
      <c r="HS53">
        <v>0.07874490000000001</v>
      </c>
      <c r="HT53">
        <v>-0.755675</v>
      </c>
      <c r="HU53">
        <v>20.3379</v>
      </c>
      <c r="HV53">
        <v>5.21714</v>
      </c>
      <c r="HW53">
        <v>12.0107</v>
      </c>
      <c r="HX53">
        <v>4.98875</v>
      </c>
      <c r="HY53">
        <v>3.28775</v>
      </c>
      <c r="HZ53">
        <v>9999</v>
      </c>
      <c r="IA53">
        <v>9999</v>
      </c>
      <c r="IB53">
        <v>9999</v>
      </c>
      <c r="IC53">
        <v>999.9</v>
      </c>
      <c r="ID53">
        <v>1.86794</v>
      </c>
      <c r="IE53">
        <v>1.86707</v>
      </c>
      <c r="IF53">
        <v>1.86639</v>
      </c>
      <c r="IG53">
        <v>1.86631</v>
      </c>
      <c r="IH53">
        <v>1.86816</v>
      </c>
      <c r="II53">
        <v>1.87058</v>
      </c>
      <c r="IJ53">
        <v>1.86923</v>
      </c>
      <c r="IK53">
        <v>1.87074</v>
      </c>
      <c r="IL53">
        <v>0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-0.315</v>
      </c>
      <c r="IZ53">
        <v>0.1347</v>
      </c>
      <c r="JA53">
        <v>-0.08705980112953694</v>
      </c>
      <c r="JB53">
        <v>-0.0002224285535733669</v>
      </c>
      <c r="JC53">
        <v>-3.124052291438484E-07</v>
      </c>
      <c r="JD53">
        <v>-1.20421793702977E-11</v>
      </c>
      <c r="JE53">
        <v>-0.06546867123436634</v>
      </c>
      <c r="JF53">
        <v>-0.004605065362839568</v>
      </c>
      <c r="JG53">
        <v>0.0008613744513886047</v>
      </c>
      <c r="JH53">
        <v>-1.299212498533341E-05</v>
      </c>
      <c r="JI53">
        <v>3</v>
      </c>
      <c r="JJ53">
        <v>2327</v>
      </c>
      <c r="JK53">
        <v>1</v>
      </c>
      <c r="JL53">
        <v>27</v>
      </c>
      <c r="JM53">
        <v>187028.7</v>
      </c>
      <c r="JN53">
        <v>187028.8</v>
      </c>
      <c r="JO53">
        <v>1.40625</v>
      </c>
      <c r="JP53">
        <v>2.27417</v>
      </c>
      <c r="JQ53">
        <v>1.39648</v>
      </c>
      <c r="JR53">
        <v>2.34375</v>
      </c>
      <c r="JS53">
        <v>1.49536</v>
      </c>
      <c r="JT53">
        <v>2.65381</v>
      </c>
      <c r="JU53">
        <v>37.3378</v>
      </c>
      <c r="JV53">
        <v>23.746</v>
      </c>
      <c r="JW53">
        <v>18</v>
      </c>
      <c r="JX53">
        <v>488.903</v>
      </c>
      <c r="JY53">
        <v>448.625</v>
      </c>
      <c r="JZ53">
        <v>28.9854</v>
      </c>
      <c r="KA53">
        <v>28.5691</v>
      </c>
      <c r="KB53">
        <v>30.0005</v>
      </c>
      <c r="KC53">
        <v>28.3967</v>
      </c>
      <c r="KD53">
        <v>28.3289</v>
      </c>
      <c r="KE53">
        <v>28.263</v>
      </c>
      <c r="KF53">
        <v>26.0906</v>
      </c>
      <c r="KG53">
        <v>58.3855</v>
      </c>
      <c r="KH53">
        <v>28.9882</v>
      </c>
      <c r="KI53">
        <v>627.1660000000001</v>
      </c>
      <c r="KJ53">
        <v>20.0247</v>
      </c>
      <c r="KK53">
        <v>101.153</v>
      </c>
      <c r="KL53">
        <v>100.595</v>
      </c>
    </row>
    <row r="54" spans="1:298">
      <c r="A54">
        <v>38</v>
      </c>
      <c r="B54">
        <v>1758469152.5</v>
      </c>
      <c r="C54">
        <v>277</v>
      </c>
      <c r="D54" t="s">
        <v>519</v>
      </c>
      <c r="E54" t="s">
        <v>520</v>
      </c>
      <c r="F54">
        <v>5</v>
      </c>
      <c r="G54" t="s">
        <v>436</v>
      </c>
      <c r="H54" t="s">
        <v>437</v>
      </c>
      <c r="I54" t="s">
        <v>438</v>
      </c>
      <c r="J54">
        <v>1758469145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621.9845956398271</v>
      </c>
      <c r="AL54">
        <v>594.009224242424</v>
      </c>
      <c r="AM54">
        <v>3.36021748917748</v>
      </c>
      <c r="AN54">
        <v>65.34</v>
      </c>
      <c r="AO54">
        <f>(AQ54 - AP54 + DZ54*1E3/(8.314*(EB54+273.15)) * AS54/DY54 * AR54) * DY54/(100*DM54) * 1000/(1000 - AQ54)</f>
        <v>0</v>
      </c>
      <c r="AP54">
        <v>19.98659770515152</v>
      </c>
      <c r="AQ54">
        <v>23.74107636363636</v>
      </c>
      <c r="AR54">
        <v>0.000194552441709954</v>
      </c>
      <c r="AS54">
        <v>112.87</v>
      </c>
      <c r="AT54">
        <v>2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3.21</v>
      </c>
      <c r="DN54">
        <v>0.5</v>
      </c>
      <c r="DO54" t="s">
        <v>440</v>
      </c>
      <c r="DP54">
        <v>2</v>
      </c>
      <c r="DQ54" t="b">
        <v>1</v>
      </c>
      <c r="DR54">
        <v>1758469145</v>
      </c>
      <c r="DS54">
        <v>557.0445925925926</v>
      </c>
      <c r="DT54">
        <v>594.7200740740741</v>
      </c>
      <c r="DU54">
        <v>23.72676666666667</v>
      </c>
      <c r="DV54">
        <v>19.98584074074074</v>
      </c>
      <c r="DW54">
        <v>557.3548518518518</v>
      </c>
      <c r="DX54">
        <v>23.59204444444445</v>
      </c>
      <c r="DY54">
        <v>500.0030740740741</v>
      </c>
      <c r="DZ54">
        <v>90.32506666666667</v>
      </c>
      <c r="EA54">
        <v>0.05374456296296297</v>
      </c>
      <c r="EB54">
        <v>30.14974814814815</v>
      </c>
      <c r="EC54">
        <v>29.9744037037037</v>
      </c>
      <c r="ED54">
        <v>999.9000000000001</v>
      </c>
      <c r="EE54">
        <v>0</v>
      </c>
      <c r="EF54">
        <v>0</v>
      </c>
      <c r="EG54">
        <v>10000.20555555555</v>
      </c>
      <c r="EH54">
        <v>0</v>
      </c>
      <c r="EI54">
        <v>11.09509259259259</v>
      </c>
      <c r="EJ54">
        <v>-37.6755037037037</v>
      </c>
      <c r="EK54">
        <v>570.5827407407409</v>
      </c>
      <c r="EL54">
        <v>606.8484074074075</v>
      </c>
      <c r="EM54">
        <v>3.740930000000001</v>
      </c>
      <c r="EN54">
        <v>594.7200740740741</v>
      </c>
      <c r="EO54">
        <v>19.98584074074074</v>
      </c>
      <c r="EP54">
        <v>2.14312037037037</v>
      </c>
      <c r="EQ54">
        <v>1.805221481481481</v>
      </c>
      <c r="ER54">
        <v>18.54335925925926</v>
      </c>
      <c r="ES54">
        <v>15.83207777777777</v>
      </c>
      <c r="ET54">
        <v>1999.985185185185</v>
      </c>
      <c r="EU54">
        <v>0.9799933333333334</v>
      </c>
      <c r="EV54">
        <v>0.02000656296296297</v>
      </c>
      <c r="EW54">
        <v>0</v>
      </c>
      <c r="EX54">
        <v>531.1378148148149</v>
      </c>
      <c r="EY54">
        <v>5.00097</v>
      </c>
      <c r="EZ54">
        <v>10721.57407407407</v>
      </c>
      <c r="FA54">
        <v>16707.4074074074</v>
      </c>
      <c r="FB54">
        <v>40.81199999999999</v>
      </c>
      <c r="FC54">
        <v>41.18699999999999</v>
      </c>
      <c r="FD54">
        <v>40.75</v>
      </c>
      <c r="FE54">
        <v>40.81199999999999</v>
      </c>
      <c r="FF54">
        <v>41.375</v>
      </c>
      <c r="FG54">
        <v>1955.075185185185</v>
      </c>
      <c r="FH54">
        <v>39.91</v>
      </c>
      <c r="FI54">
        <v>0</v>
      </c>
      <c r="FJ54">
        <v>1758469152.2</v>
      </c>
      <c r="FK54">
        <v>0</v>
      </c>
      <c r="FL54">
        <v>531.0673076923077</v>
      </c>
      <c r="FM54">
        <v>15.96758974295173</v>
      </c>
      <c r="FN54">
        <v>316.235897655072</v>
      </c>
      <c r="FO54">
        <v>10720.42692307692</v>
      </c>
      <c r="FP54">
        <v>15</v>
      </c>
      <c r="FQ54">
        <v>0</v>
      </c>
      <c r="FR54" t="s">
        <v>441</v>
      </c>
      <c r="FS54">
        <v>1747247426.5</v>
      </c>
      <c r="FT54">
        <v>1747247420.5</v>
      </c>
      <c r="FU54">
        <v>0</v>
      </c>
      <c r="FV54">
        <v>1.027</v>
      </c>
      <c r="FW54">
        <v>0.031</v>
      </c>
      <c r="FX54">
        <v>0.02</v>
      </c>
      <c r="FY54">
        <v>0.05</v>
      </c>
      <c r="FZ54">
        <v>420</v>
      </c>
      <c r="GA54">
        <v>16</v>
      </c>
      <c r="GB54">
        <v>0.01</v>
      </c>
      <c r="GC54">
        <v>0.1</v>
      </c>
      <c r="GD54">
        <v>-37.51639249999999</v>
      </c>
      <c r="GE54">
        <v>-2.802451407129356</v>
      </c>
      <c r="GF54">
        <v>0.2931567314488102</v>
      </c>
      <c r="GG54">
        <v>0</v>
      </c>
      <c r="GH54">
        <v>530.2950588235293</v>
      </c>
      <c r="GI54">
        <v>15.85689839841196</v>
      </c>
      <c r="GJ54">
        <v>1.566632318085263</v>
      </c>
      <c r="GK54">
        <v>-1</v>
      </c>
      <c r="GL54">
        <v>3.7363055</v>
      </c>
      <c r="GM54">
        <v>0.08319151969980956</v>
      </c>
      <c r="GN54">
        <v>0.008126062684350892</v>
      </c>
      <c r="GO54">
        <v>1</v>
      </c>
      <c r="GP54">
        <v>1</v>
      </c>
      <c r="GQ54">
        <v>2</v>
      </c>
      <c r="GR54" t="s">
        <v>442</v>
      </c>
      <c r="GS54">
        <v>3.13569</v>
      </c>
      <c r="GT54">
        <v>2.71403</v>
      </c>
      <c r="GU54">
        <v>0.119235</v>
      </c>
      <c r="GV54">
        <v>0.1234</v>
      </c>
      <c r="GW54">
        <v>0.105414</v>
      </c>
      <c r="GX54">
        <v>0.0922776</v>
      </c>
      <c r="GY54">
        <v>28037.1</v>
      </c>
      <c r="GZ54">
        <v>27932.8</v>
      </c>
      <c r="HA54">
        <v>29591.2</v>
      </c>
      <c r="HB54">
        <v>29447.1</v>
      </c>
      <c r="HC54">
        <v>34984.4</v>
      </c>
      <c r="HD54">
        <v>35403.3</v>
      </c>
      <c r="HE54">
        <v>41652.9</v>
      </c>
      <c r="HF54">
        <v>41830.6</v>
      </c>
      <c r="HG54">
        <v>1.9247</v>
      </c>
      <c r="HH54">
        <v>1.87605</v>
      </c>
      <c r="HI54">
        <v>0.0830702</v>
      </c>
      <c r="HJ54">
        <v>0</v>
      </c>
      <c r="HK54">
        <v>28.6275</v>
      </c>
      <c r="HL54">
        <v>999.9</v>
      </c>
      <c r="HM54">
        <v>51.9</v>
      </c>
      <c r="HN54">
        <v>30.4</v>
      </c>
      <c r="HO54">
        <v>25.05</v>
      </c>
      <c r="HP54">
        <v>61.9565</v>
      </c>
      <c r="HQ54">
        <v>28.0208</v>
      </c>
      <c r="HR54">
        <v>1</v>
      </c>
      <c r="HS54">
        <v>0.0792022</v>
      </c>
      <c r="HT54">
        <v>-0.764278</v>
      </c>
      <c r="HU54">
        <v>20.3381</v>
      </c>
      <c r="HV54">
        <v>5.21729</v>
      </c>
      <c r="HW54">
        <v>12.0105</v>
      </c>
      <c r="HX54">
        <v>4.98865</v>
      </c>
      <c r="HY54">
        <v>3.28768</v>
      </c>
      <c r="HZ54">
        <v>9999</v>
      </c>
      <c r="IA54">
        <v>9999</v>
      </c>
      <c r="IB54">
        <v>9999</v>
      </c>
      <c r="IC54">
        <v>999.9</v>
      </c>
      <c r="ID54">
        <v>1.86794</v>
      </c>
      <c r="IE54">
        <v>1.86706</v>
      </c>
      <c r="IF54">
        <v>1.86639</v>
      </c>
      <c r="IG54">
        <v>1.8663</v>
      </c>
      <c r="IH54">
        <v>1.86817</v>
      </c>
      <c r="II54">
        <v>1.87058</v>
      </c>
      <c r="IJ54">
        <v>1.86925</v>
      </c>
      <c r="IK54">
        <v>1.87073</v>
      </c>
      <c r="IL54">
        <v>0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-0.325</v>
      </c>
      <c r="IZ54">
        <v>0.135</v>
      </c>
      <c r="JA54">
        <v>-0.08705980112953694</v>
      </c>
      <c r="JB54">
        <v>-0.0002224285535733669</v>
      </c>
      <c r="JC54">
        <v>-3.124052291438484E-07</v>
      </c>
      <c r="JD54">
        <v>-1.20421793702977E-11</v>
      </c>
      <c r="JE54">
        <v>-0.06546867123436634</v>
      </c>
      <c r="JF54">
        <v>-0.004605065362839568</v>
      </c>
      <c r="JG54">
        <v>0.0008613744513886047</v>
      </c>
      <c r="JH54">
        <v>-1.299212498533341E-05</v>
      </c>
      <c r="JI54">
        <v>3</v>
      </c>
      <c r="JJ54">
        <v>2327</v>
      </c>
      <c r="JK54">
        <v>1</v>
      </c>
      <c r="JL54">
        <v>27</v>
      </c>
      <c r="JM54">
        <v>187028.8</v>
      </c>
      <c r="JN54">
        <v>187028.9</v>
      </c>
      <c r="JO54">
        <v>1.44043</v>
      </c>
      <c r="JP54">
        <v>2.26685</v>
      </c>
      <c r="JQ54">
        <v>1.39648</v>
      </c>
      <c r="JR54">
        <v>2.34131</v>
      </c>
      <c r="JS54">
        <v>1.49536</v>
      </c>
      <c r="JT54">
        <v>2.57935</v>
      </c>
      <c r="JU54">
        <v>37.3378</v>
      </c>
      <c r="JV54">
        <v>23.746</v>
      </c>
      <c r="JW54">
        <v>18</v>
      </c>
      <c r="JX54">
        <v>489.169</v>
      </c>
      <c r="JY54">
        <v>448.571</v>
      </c>
      <c r="JZ54">
        <v>29.0047</v>
      </c>
      <c r="KA54">
        <v>28.5733</v>
      </c>
      <c r="KB54">
        <v>30.0005</v>
      </c>
      <c r="KC54">
        <v>28.4003</v>
      </c>
      <c r="KD54">
        <v>28.3319</v>
      </c>
      <c r="KE54">
        <v>28.8693</v>
      </c>
      <c r="KF54">
        <v>26.0906</v>
      </c>
      <c r="KG54">
        <v>58.3855</v>
      </c>
      <c r="KH54">
        <v>29.0067</v>
      </c>
      <c r="KI54">
        <v>640.523</v>
      </c>
      <c r="KJ54">
        <v>20.0034</v>
      </c>
      <c r="KK54">
        <v>101.152</v>
      </c>
      <c r="KL54">
        <v>100.594</v>
      </c>
    </row>
    <row r="55" spans="1:298">
      <c r="A55">
        <v>39</v>
      </c>
      <c r="B55">
        <v>1758469157.5</v>
      </c>
      <c r="C55">
        <v>282</v>
      </c>
      <c r="D55" t="s">
        <v>521</v>
      </c>
      <c r="E55" t="s">
        <v>522</v>
      </c>
      <c r="F55">
        <v>5</v>
      </c>
      <c r="G55" t="s">
        <v>436</v>
      </c>
      <c r="H55" t="s">
        <v>437</v>
      </c>
      <c r="I55" t="s">
        <v>438</v>
      </c>
      <c r="J55">
        <v>1758469149.714286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639.2947574337664</v>
      </c>
      <c r="AL55">
        <v>611.0051090909087</v>
      </c>
      <c r="AM55">
        <v>3.422959653679571</v>
      </c>
      <c r="AN55">
        <v>65.34</v>
      </c>
      <c r="AO55">
        <f>(AQ55 - AP55 + DZ55*1E3/(8.314*(EB55+273.15)) * AS55/DY55 * AR55) * DY55/(100*DM55) * 1000/(1000 - AQ55)</f>
        <v>0</v>
      </c>
      <c r="AP55">
        <v>19.98709581069264</v>
      </c>
      <c r="AQ55">
        <v>23.74895333333332</v>
      </c>
      <c r="AR55">
        <v>8.652167732742418E-05</v>
      </c>
      <c r="AS55">
        <v>112.87</v>
      </c>
      <c r="AT55">
        <v>2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3.21</v>
      </c>
      <c r="DN55">
        <v>0.5</v>
      </c>
      <c r="DO55" t="s">
        <v>440</v>
      </c>
      <c r="DP55">
        <v>2</v>
      </c>
      <c r="DQ55" t="b">
        <v>1</v>
      </c>
      <c r="DR55">
        <v>1758469149.714286</v>
      </c>
      <c r="DS55">
        <v>572.4745</v>
      </c>
      <c r="DT55">
        <v>610.4818214285715</v>
      </c>
      <c r="DU55">
        <v>23.73511785714285</v>
      </c>
      <c r="DV55">
        <v>19.98632142857143</v>
      </c>
      <c r="DW55">
        <v>572.79375</v>
      </c>
      <c r="DX55">
        <v>23.60027857142857</v>
      </c>
      <c r="DY55">
        <v>499.9993214285714</v>
      </c>
      <c r="DZ55">
        <v>90.32412142857144</v>
      </c>
      <c r="EA55">
        <v>0.05402202857142858</v>
      </c>
      <c r="EB55">
        <v>30.15515</v>
      </c>
      <c r="EC55">
        <v>29.97606785714285</v>
      </c>
      <c r="ED55">
        <v>999.9000000000002</v>
      </c>
      <c r="EE55">
        <v>0</v>
      </c>
      <c r="EF55">
        <v>0</v>
      </c>
      <c r="EG55">
        <v>9999.595357142856</v>
      </c>
      <c r="EH55">
        <v>0</v>
      </c>
      <c r="EI55">
        <v>11.09415</v>
      </c>
      <c r="EJ55">
        <v>-38.00731785714286</v>
      </c>
      <c r="EK55">
        <v>586.3927142857143</v>
      </c>
      <c r="EL55">
        <v>622.931857142857</v>
      </c>
      <c r="EM55">
        <v>3.748796785714286</v>
      </c>
      <c r="EN55">
        <v>610.4818214285715</v>
      </c>
      <c r="EO55">
        <v>19.98632142857143</v>
      </c>
      <c r="EP55">
        <v>2.143852142857143</v>
      </c>
      <c r="EQ55">
        <v>1.805245714285714</v>
      </c>
      <c r="ER55">
        <v>18.54880357142858</v>
      </c>
      <c r="ES55">
        <v>15.83228928571428</v>
      </c>
      <c r="ET55">
        <v>1999.972857142857</v>
      </c>
      <c r="EU55">
        <v>0.9799932142857143</v>
      </c>
      <c r="EV55">
        <v>0.02000668214285715</v>
      </c>
      <c r="EW55">
        <v>0</v>
      </c>
      <c r="EX55">
        <v>532.3867857142857</v>
      </c>
      <c r="EY55">
        <v>5.00097</v>
      </c>
      <c r="EZ55">
        <v>10746.01428571428</v>
      </c>
      <c r="FA55">
        <v>16707.29642857143</v>
      </c>
      <c r="FB55">
        <v>40.81199999999999</v>
      </c>
      <c r="FC55">
        <v>41.18699999999999</v>
      </c>
      <c r="FD55">
        <v>40.75</v>
      </c>
      <c r="FE55">
        <v>40.81199999999999</v>
      </c>
      <c r="FF55">
        <v>41.375</v>
      </c>
      <c r="FG55">
        <v>1955.062857142857</v>
      </c>
      <c r="FH55">
        <v>39.91</v>
      </c>
      <c r="FI55">
        <v>0</v>
      </c>
      <c r="FJ55">
        <v>1758469157.6</v>
      </c>
      <c r="FK55">
        <v>0</v>
      </c>
      <c r="FL55">
        <v>532.50396</v>
      </c>
      <c r="FM55">
        <v>15.47484616075027</v>
      </c>
      <c r="FN55">
        <v>303.6000004939527</v>
      </c>
      <c r="FO55">
        <v>10749.972</v>
      </c>
      <c r="FP55">
        <v>15</v>
      </c>
      <c r="FQ55">
        <v>0</v>
      </c>
      <c r="FR55" t="s">
        <v>441</v>
      </c>
      <c r="FS55">
        <v>1747247426.5</v>
      </c>
      <c r="FT55">
        <v>1747247420.5</v>
      </c>
      <c r="FU55">
        <v>0</v>
      </c>
      <c r="FV55">
        <v>1.027</v>
      </c>
      <c r="FW55">
        <v>0.031</v>
      </c>
      <c r="FX55">
        <v>0.02</v>
      </c>
      <c r="FY55">
        <v>0.05</v>
      </c>
      <c r="FZ55">
        <v>420</v>
      </c>
      <c r="GA55">
        <v>16</v>
      </c>
      <c r="GB55">
        <v>0.01</v>
      </c>
      <c r="GC55">
        <v>0.1</v>
      </c>
      <c r="GD55">
        <v>-37.87566097560975</v>
      </c>
      <c r="GE55">
        <v>-4.066668292682938</v>
      </c>
      <c r="GF55">
        <v>0.4442802218760901</v>
      </c>
      <c r="GG55">
        <v>0</v>
      </c>
      <c r="GH55">
        <v>531.678</v>
      </c>
      <c r="GI55">
        <v>15.58643238103036</v>
      </c>
      <c r="GJ55">
        <v>1.540840736893519</v>
      </c>
      <c r="GK55">
        <v>-1</v>
      </c>
      <c r="GL55">
        <v>3.744717317073171</v>
      </c>
      <c r="GM55">
        <v>0.1019136585365883</v>
      </c>
      <c r="GN55">
        <v>0.01016459350365701</v>
      </c>
      <c r="GO55">
        <v>0</v>
      </c>
      <c r="GP55">
        <v>0</v>
      </c>
      <c r="GQ55">
        <v>2</v>
      </c>
      <c r="GR55" t="s">
        <v>452</v>
      </c>
      <c r="GS55">
        <v>3.13557</v>
      </c>
      <c r="GT55">
        <v>2.71434</v>
      </c>
      <c r="GU55">
        <v>0.121629</v>
      </c>
      <c r="GV55">
        <v>0.1258</v>
      </c>
      <c r="GW55">
        <v>0.105435</v>
      </c>
      <c r="GX55">
        <v>0.09228</v>
      </c>
      <c r="GY55">
        <v>27960.9</v>
      </c>
      <c r="GZ55">
        <v>27856.1</v>
      </c>
      <c r="HA55">
        <v>29591.3</v>
      </c>
      <c r="HB55">
        <v>29446.9</v>
      </c>
      <c r="HC55">
        <v>34983.2</v>
      </c>
      <c r="HD55">
        <v>35403.2</v>
      </c>
      <c r="HE55">
        <v>41652.4</v>
      </c>
      <c r="HF55">
        <v>41830.5</v>
      </c>
      <c r="HG55">
        <v>1.92442</v>
      </c>
      <c r="HH55">
        <v>1.8759</v>
      </c>
      <c r="HI55">
        <v>0.0828467</v>
      </c>
      <c r="HJ55">
        <v>0</v>
      </c>
      <c r="HK55">
        <v>28.6306</v>
      </c>
      <c r="HL55">
        <v>999.9</v>
      </c>
      <c r="HM55">
        <v>51.8</v>
      </c>
      <c r="HN55">
        <v>30.4</v>
      </c>
      <c r="HO55">
        <v>25.0008</v>
      </c>
      <c r="HP55">
        <v>62.1465</v>
      </c>
      <c r="HQ55">
        <v>28.1811</v>
      </c>
      <c r="HR55">
        <v>1</v>
      </c>
      <c r="HS55">
        <v>0.0795783</v>
      </c>
      <c r="HT55">
        <v>-0.771021</v>
      </c>
      <c r="HU55">
        <v>20.3377</v>
      </c>
      <c r="HV55">
        <v>5.21669</v>
      </c>
      <c r="HW55">
        <v>12.0107</v>
      </c>
      <c r="HX55">
        <v>4.9888</v>
      </c>
      <c r="HY55">
        <v>3.2876</v>
      </c>
      <c r="HZ55">
        <v>9999</v>
      </c>
      <c r="IA55">
        <v>9999</v>
      </c>
      <c r="IB55">
        <v>9999</v>
      </c>
      <c r="IC55">
        <v>999.9</v>
      </c>
      <c r="ID55">
        <v>1.86794</v>
      </c>
      <c r="IE55">
        <v>1.86706</v>
      </c>
      <c r="IF55">
        <v>1.8664</v>
      </c>
      <c r="IG55">
        <v>1.8663</v>
      </c>
      <c r="IH55">
        <v>1.86817</v>
      </c>
      <c r="II55">
        <v>1.87058</v>
      </c>
      <c r="IJ55">
        <v>1.86927</v>
      </c>
      <c r="IK55">
        <v>1.87073</v>
      </c>
      <c r="IL55">
        <v>0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-0.335</v>
      </c>
      <c r="IZ55">
        <v>0.135</v>
      </c>
      <c r="JA55">
        <v>-0.08705980112953694</v>
      </c>
      <c r="JB55">
        <v>-0.0002224285535733669</v>
      </c>
      <c r="JC55">
        <v>-3.124052291438484E-07</v>
      </c>
      <c r="JD55">
        <v>-1.20421793702977E-11</v>
      </c>
      <c r="JE55">
        <v>-0.06546867123436634</v>
      </c>
      <c r="JF55">
        <v>-0.004605065362839568</v>
      </c>
      <c r="JG55">
        <v>0.0008613744513886047</v>
      </c>
      <c r="JH55">
        <v>-1.299212498533341E-05</v>
      </c>
      <c r="JI55">
        <v>3</v>
      </c>
      <c r="JJ55">
        <v>2327</v>
      </c>
      <c r="JK55">
        <v>1</v>
      </c>
      <c r="JL55">
        <v>27</v>
      </c>
      <c r="JM55">
        <v>187028.9</v>
      </c>
      <c r="JN55">
        <v>187029</v>
      </c>
      <c r="JO55">
        <v>1.46851</v>
      </c>
      <c r="JP55">
        <v>2.26685</v>
      </c>
      <c r="JQ55">
        <v>1.39648</v>
      </c>
      <c r="JR55">
        <v>2.34253</v>
      </c>
      <c r="JS55">
        <v>1.49536</v>
      </c>
      <c r="JT55">
        <v>2.68677</v>
      </c>
      <c r="JU55">
        <v>37.3378</v>
      </c>
      <c r="JV55">
        <v>23.7373</v>
      </c>
      <c r="JW55">
        <v>18</v>
      </c>
      <c r="JX55">
        <v>489.019</v>
      </c>
      <c r="JY55">
        <v>448.505</v>
      </c>
      <c r="JZ55">
        <v>29.0216</v>
      </c>
      <c r="KA55">
        <v>28.577</v>
      </c>
      <c r="KB55">
        <v>30.0004</v>
      </c>
      <c r="KC55">
        <v>28.4033</v>
      </c>
      <c r="KD55">
        <v>28.3354</v>
      </c>
      <c r="KE55">
        <v>29.508</v>
      </c>
      <c r="KF55">
        <v>26.0906</v>
      </c>
      <c r="KG55">
        <v>58.3855</v>
      </c>
      <c r="KH55">
        <v>29.0232</v>
      </c>
      <c r="KI55">
        <v>660.559</v>
      </c>
      <c r="KJ55">
        <v>19.984</v>
      </c>
      <c r="KK55">
        <v>101.151</v>
      </c>
      <c r="KL55">
        <v>100.593</v>
      </c>
    </row>
    <row r="56" spans="1:298">
      <c r="A56">
        <v>40</v>
      </c>
      <c r="B56">
        <v>1758469162.5</v>
      </c>
      <c r="C56">
        <v>287</v>
      </c>
      <c r="D56" t="s">
        <v>523</v>
      </c>
      <c r="E56" t="s">
        <v>524</v>
      </c>
      <c r="F56">
        <v>5</v>
      </c>
      <c r="G56" t="s">
        <v>436</v>
      </c>
      <c r="H56" t="s">
        <v>437</v>
      </c>
      <c r="I56" t="s">
        <v>438</v>
      </c>
      <c r="J56">
        <v>1758469155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656.6374790025973</v>
      </c>
      <c r="AL56">
        <v>628.0462848484846</v>
      </c>
      <c r="AM56">
        <v>3.400970735930665</v>
      </c>
      <c r="AN56">
        <v>65.34</v>
      </c>
      <c r="AO56">
        <f>(AQ56 - AP56 + DZ56*1E3/(8.314*(EB56+273.15)) * AS56/DY56 * AR56) * DY56/(100*DM56) * 1000/(1000 - AQ56)</f>
        <v>0</v>
      </c>
      <c r="AP56">
        <v>19.98809137666666</v>
      </c>
      <c r="AQ56">
        <v>23.76113090909091</v>
      </c>
      <c r="AR56">
        <v>0.0001428387024230763</v>
      </c>
      <c r="AS56">
        <v>112.87</v>
      </c>
      <c r="AT56">
        <v>2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3.21</v>
      </c>
      <c r="DN56">
        <v>0.5</v>
      </c>
      <c r="DO56" t="s">
        <v>440</v>
      </c>
      <c r="DP56">
        <v>2</v>
      </c>
      <c r="DQ56" t="b">
        <v>1</v>
      </c>
      <c r="DR56">
        <v>1758469155</v>
      </c>
      <c r="DS56">
        <v>589.8812592592593</v>
      </c>
      <c r="DT56">
        <v>628.3448888888888</v>
      </c>
      <c r="DU56">
        <v>23.74575925925926</v>
      </c>
      <c r="DV56">
        <v>19.98708148148148</v>
      </c>
      <c r="DW56">
        <v>590.2108888888889</v>
      </c>
      <c r="DX56">
        <v>23.61076666666666</v>
      </c>
      <c r="DY56">
        <v>499.9955185185186</v>
      </c>
      <c r="DZ56">
        <v>90.3227814814815</v>
      </c>
      <c r="EA56">
        <v>0.05407450740740741</v>
      </c>
      <c r="EB56">
        <v>30.16076296296297</v>
      </c>
      <c r="EC56">
        <v>29.97443703703704</v>
      </c>
      <c r="ED56">
        <v>999.9000000000001</v>
      </c>
      <c r="EE56">
        <v>0</v>
      </c>
      <c r="EF56">
        <v>0</v>
      </c>
      <c r="EG56">
        <v>9998.584814814816</v>
      </c>
      <c r="EH56">
        <v>0</v>
      </c>
      <c r="EI56">
        <v>11.10077407407407</v>
      </c>
      <c r="EJ56">
        <v>-38.46360740740741</v>
      </c>
      <c r="EK56">
        <v>604.2292592592593</v>
      </c>
      <c r="EL56">
        <v>641.1597407407406</v>
      </c>
      <c r="EM56">
        <v>3.758678518518519</v>
      </c>
      <c r="EN56">
        <v>628.3448888888888</v>
      </c>
      <c r="EO56">
        <v>19.98708148148148</v>
      </c>
      <c r="EP56">
        <v>2.144781851851852</v>
      </c>
      <c r="EQ56">
        <v>1.805287407407407</v>
      </c>
      <c r="ER56">
        <v>18.55572222222222</v>
      </c>
      <c r="ES56">
        <v>15.83265185185185</v>
      </c>
      <c r="ET56">
        <v>1999.969629629629</v>
      </c>
      <c r="EU56">
        <v>0.9799932222222223</v>
      </c>
      <c r="EV56">
        <v>0.02000667777777778</v>
      </c>
      <c r="EW56">
        <v>0</v>
      </c>
      <c r="EX56">
        <v>533.674037037037</v>
      </c>
      <c r="EY56">
        <v>5.00097</v>
      </c>
      <c r="EZ56">
        <v>10772.04444444445</v>
      </c>
      <c r="FA56">
        <v>16707.27777777777</v>
      </c>
      <c r="FB56">
        <v>40.81666666666666</v>
      </c>
      <c r="FC56">
        <v>41.18699999999999</v>
      </c>
      <c r="FD56">
        <v>40.75</v>
      </c>
      <c r="FE56">
        <v>40.81199999999999</v>
      </c>
      <c r="FF56">
        <v>41.375</v>
      </c>
      <c r="FG56">
        <v>1955.05962962963</v>
      </c>
      <c r="FH56">
        <v>39.91</v>
      </c>
      <c r="FI56">
        <v>0</v>
      </c>
      <c r="FJ56">
        <v>1758469162.4</v>
      </c>
      <c r="FK56">
        <v>0</v>
      </c>
      <c r="FL56">
        <v>533.6992799999999</v>
      </c>
      <c r="FM56">
        <v>13.66253843106278</v>
      </c>
      <c r="FN56">
        <v>286.8923072427004</v>
      </c>
      <c r="FO56">
        <v>10773.604</v>
      </c>
      <c r="FP56">
        <v>15</v>
      </c>
      <c r="FQ56">
        <v>0</v>
      </c>
      <c r="FR56" t="s">
        <v>441</v>
      </c>
      <c r="FS56">
        <v>1747247426.5</v>
      </c>
      <c r="FT56">
        <v>1747247420.5</v>
      </c>
      <c r="FU56">
        <v>0</v>
      </c>
      <c r="FV56">
        <v>1.027</v>
      </c>
      <c r="FW56">
        <v>0.031</v>
      </c>
      <c r="FX56">
        <v>0.02</v>
      </c>
      <c r="FY56">
        <v>0.05</v>
      </c>
      <c r="FZ56">
        <v>420</v>
      </c>
      <c r="GA56">
        <v>16</v>
      </c>
      <c r="GB56">
        <v>0.01</v>
      </c>
      <c r="GC56">
        <v>0.1</v>
      </c>
      <c r="GD56">
        <v>-38.13712926829268</v>
      </c>
      <c r="GE56">
        <v>-5.047264808362447</v>
      </c>
      <c r="GF56">
        <v>0.5225866637167337</v>
      </c>
      <c r="GG56">
        <v>0</v>
      </c>
      <c r="GH56">
        <v>532.5904117647058</v>
      </c>
      <c r="GI56">
        <v>14.96708937975375</v>
      </c>
      <c r="GJ56">
        <v>1.483150702700303</v>
      </c>
      <c r="GK56">
        <v>-1</v>
      </c>
      <c r="GL56">
        <v>3.751281463414634</v>
      </c>
      <c r="GM56">
        <v>0.1090528222996582</v>
      </c>
      <c r="GN56">
        <v>0.01081873816206829</v>
      </c>
      <c r="GO56">
        <v>0</v>
      </c>
      <c r="GP56">
        <v>0</v>
      </c>
      <c r="GQ56">
        <v>2</v>
      </c>
      <c r="GR56" t="s">
        <v>452</v>
      </c>
      <c r="GS56">
        <v>3.13562</v>
      </c>
      <c r="GT56">
        <v>2.71448</v>
      </c>
      <c r="GU56">
        <v>0.123999</v>
      </c>
      <c r="GV56">
        <v>0.128073</v>
      </c>
      <c r="GW56">
        <v>0.105471</v>
      </c>
      <c r="GX56">
        <v>0.09228409999999999</v>
      </c>
      <c r="GY56">
        <v>27885.3</v>
      </c>
      <c r="GZ56">
        <v>27783.1</v>
      </c>
      <c r="HA56">
        <v>29591.2</v>
      </c>
      <c r="HB56">
        <v>29446.3</v>
      </c>
      <c r="HC56">
        <v>34982</v>
      </c>
      <c r="HD56">
        <v>35402.3</v>
      </c>
      <c r="HE56">
        <v>41652.6</v>
      </c>
      <c r="HF56">
        <v>41829.7</v>
      </c>
      <c r="HG56">
        <v>1.92428</v>
      </c>
      <c r="HH56">
        <v>1.87588</v>
      </c>
      <c r="HI56">
        <v>0.08204210000000001</v>
      </c>
      <c r="HJ56">
        <v>0</v>
      </c>
      <c r="HK56">
        <v>28.6343</v>
      </c>
      <c r="HL56">
        <v>999.9</v>
      </c>
      <c r="HM56">
        <v>51.8</v>
      </c>
      <c r="HN56">
        <v>30.4</v>
      </c>
      <c r="HO56">
        <v>25.0027</v>
      </c>
      <c r="HP56">
        <v>62.0365</v>
      </c>
      <c r="HQ56">
        <v>28.125</v>
      </c>
      <c r="HR56">
        <v>1</v>
      </c>
      <c r="HS56">
        <v>0.0799771</v>
      </c>
      <c r="HT56">
        <v>-0.765896</v>
      </c>
      <c r="HU56">
        <v>20.3379</v>
      </c>
      <c r="HV56">
        <v>5.21759</v>
      </c>
      <c r="HW56">
        <v>12.0114</v>
      </c>
      <c r="HX56">
        <v>4.98915</v>
      </c>
      <c r="HY56">
        <v>3.2878</v>
      </c>
      <c r="HZ56">
        <v>9999</v>
      </c>
      <c r="IA56">
        <v>9999</v>
      </c>
      <c r="IB56">
        <v>9999</v>
      </c>
      <c r="IC56">
        <v>999.9</v>
      </c>
      <c r="ID56">
        <v>1.86796</v>
      </c>
      <c r="IE56">
        <v>1.86707</v>
      </c>
      <c r="IF56">
        <v>1.86642</v>
      </c>
      <c r="IG56">
        <v>1.86631</v>
      </c>
      <c r="IH56">
        <v>1.86816</v>
      </c>
      <c r="II56">
        <v>1.8706</v>
      </c>
      <c r="IJ56">
        <v>1.86926</v>
      </c>
      <c r="IK56">
        <v>1.87074</v>
      </c>
      <c r="IL56">
        <v>0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-0.345</v>
      </c>
      <c r="IZ56">
        <v>0.1352</v>
      </c>
      <c r="JA56">
        <v>-0.08705980112953694</v>
      </c>
      <c r="JB56">
        <v>-0.0002224285535733669</v>
      </c>
      <c r="JC56">
        <v>-3.124052291438484E-07</v>
      </c>
      <c r="JD56">
        <v>-1.20421793702977E-11</v>
      </c>
      <c r="JE56">
        <v>-0.06546867123436634</v>
      </c>
      <c r="JF56">
        <v>-0.004605065362839568</v>
      </c>
      <c r="JG56">
        <v>0.0008613744513886047</v>
      </c>
      <c r="JH56">
        <v>-1.299212498533341E-05</v>
      </c>
      <c r="JI56">
        <v>3</v>
      </c>
      <c r="JJ56">
        <v>2327</v>
      </c>
      <c r="JK56">
        <v>1</v>
      </c>
      <c r="JL56">
        <v>27</v>
      </c>
      <c r="JM56">
        <v>187028.9</v>
      </c>
      <c r="JN56">
        <v>187029</v>
      </c>
      <c r="JO56">
        <v>1.49902</v>
      </c>
      <c r="JP56">
        <v>2.26807</v>
      </c>
      <c r="JQ56">
        <v>1.39771</v>
      </c>
      <c r="JR56">
        <v>2.34009</v>
      </c>
      <c r="JS56">
        <v>1.49536</v>
      </c>
      <c r="JT56">
        <v>2.54639</v>
      </c>
      <c r="JU56">
        <v>37.3618</v>
      </c>
      <c r="JV56">
        <v>23.7373</v>
      </c>
      <c r="JW56">
        <v>18</v>
      </c>
      <c r="JX56">
        <v>488.954</v>
      </c>
      <c r="JY56">
        <v>448.513</v>
      </c>
      <c r="JZ56">
        <v>29.0382</v>
      </c>
      <c r="KA56">
        <v>28.5819</v>
      </c>
      <c r="KB56">
        <v>30.0005</v>
      </c>
      <c r="KC56">
        <v>28.4069</v>
      </c>
      <c r="KD56">
        <v>28.3385</v>
      </c>
      <c r="KE56">
        <v>30.0428</v>
      </c>
      <c r="KF56">
        <v>26.0906</v>
      </c>
      <c r="KG56">
        <v>58.3855</v>
      </c>
      <c r="KH56">
        <v>29.0381</v>
      </c>
      <c r="KI56">
        <v>674.1130000000001</v>
      </c>
      <c r="KJ56">
        <v>19.9603</v>
      </c>
      <c r="KK56">
        <v>101.151</v>
      </c>
      <c r="KL56">
        <v>100.591</v>
      </c>
    </row>
    <row r="57" spans="1:298">
      <c r="A57">
        <v>41</v>
      </c>
      <c r="B57">
        <v>1758469167.5</v>
      </c>
      <c r="C57">
        <v>292</v>
      </c>
      <c r="D57" t="s">
        <v>525</v>
      </c>
      <c r="E57" t="s">
        <v>526</v>
      </c>
      <c r="F57">
        <v>5</v>
      </c>
      <c r="G57" t="s">
        <v>436</v>
      </c>
      <c r="H57" t="s">
        <v>437</v>
      </c>
      <c r="I57" t="s">
        <v>438</v>
      </c>
      <c r="J57">
        <v>1758469159.714286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673.3065947186149</v>
      </c>
      <c r="AL57">
        <v>645.0382484848483</v>
      </c>
      <c r="AM57">
        <v>3.377894025974073</v>
      </c>
      <c r="AN57">
        <v>65.34</v>
      </c>
      <c r="AO57">
        <f>(AQ57 - AP57 + DZ57*1E3/(8.314*(EB57+273.15)) * AS57/DY57 * AR57) * DY57/(100*DM57) * 1000/(1000 - AQ57)</f>
        <v>0</v>
      </c>
      <c r="AP57">
        <v>19.99137141991342</v>
      </c>
      <c r="AQ57">
        <v>23.77016848484847</v>
      </c>
      <c r="AR57">
        <v>8.713539334212753E-05</v>
      </c>
      <c r="AS57">
        <v>112.87</v>
      </c>
      <c r="AT57">
        <v>2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3.21</v>
      </c>
      <c r="DN57">
        <v>0.5</v>
      </c>
      <c r="DO57" t="s">
        <v>440</v>
      </c>
      <c r="DP57">
        <v>2</v>
      </c>
      <c r="DQ57" t="b">
        <v>1</v>
      </c>
      <c r="DR57">
        <v>1758469159.714286</v>
      </c>
      <c r="DS57">
        <v>605.5287857142857</v>
      </c>
      <c r="DT57">
        <v>644.1130714285713</v>
      </c>
      <c r="DU57">
        <v>23.75552857142858</v>
      </c>
      <c r="DV57">
        <v>19.98854642857143</v>
      </c>
      <c r="DW57">
        <v>605.8678571428572</v>
      </c>
      <c r="DX57">
        <v>23.62039642857143</v>
      </c>
      <c r="DY57">
        <v>499.99625</v>
      </c>
      <c r="DZ57">
        <v>90.32266785714286</v>
      </c>
      <c r="EA57">
        <v>0.05411502857142857</v>
      </c>
      <c r="EB57">
        <v>30.16551071428572</v>
      </c>
      <c r="EC57">
        <v>29.975475</v>
      </c>
      <c r="ED57">
        <v>999.9000000000002</v>
      </c>
      <c r="EE57">
        <v>0</v>
      </c>
      <c r="EF57">
        <v>0</v>
      </c>
      <c r="EG57">
        <v>9997.362142857144</v>
      </c>
      <c r="EH57">
        <v>0</v>
      </c>
      <c r="EI57">
        <v>11.10289285714286</v>
      </c>
      <c r="EJ57">
        <v>-38.58437857142858</v>
      </c>
      <c r="EK57">
        <v>620.2634642857143</v>
      </c>
      <c r="EL57">
        <v>657.2505714285714</v>
      </c>
      <c r="EM57">
        <v>3.766985357142857</v>
      </c>
      <c r="EN57">
        <v>644.1130714285713</v>
      </c>
      <c r="EO57">
        <v>19.98854642857143</v>
      </c>
      <c r="EP57">
        <v>2.145661785714286</v>
      </c>
      <c r="EQ57">
        <v>1.805416785714286</v>
      </c>
      <c r="ER57">
        <v>18.56227142857143</v>
      </c>
      <c r="ES57">
        <v>15.83378214285715</v>
      </c>
      <c r="ET57">
        <v>1999.998214285715</v>
      </c>
      <c r="EU57">
        <v>0.9799935357142857</v>
      </c>
      <c r="EV57">
        <v>0.02000636428571429</v>
      </c>
      <c r="EW57">
        <v>0</v>
      </c>
      <c r="EX57">
        <v>534.7290357142858</v>
      </c>
      <c r="EY57">
        <v>5.00097</v>
      </c>
      <c r="EZ57">
        <v>10793.98928571429</v>
      </c>
      <c r="FA57">
        <v>16707.525</v>
      </c>
      <c r="FB57">
        <v>40.82324999999999</v>
      </c>
      <c r="FC57">
        <v>41.18699999999999</v>
      </c>
      <c r="FD57">
        <v>40.75</v>
      </c>
      <c r="FE57">
        <v>40.82099999999999</v>
      </c>
      <c r="FF57">
        <v>41.38385714285714</v>
      </c>
      <c r="FG57">
        <v>1955.088214285714</v>
      </c>
      <c r="FH57">
        <v>39.91</v>
      </c>
      <c r="FI57">
        <v>0</v>
      </c>
      <c r="FJ57">
        <v>1758469167.2</v>
      </c>
      <c r="FK57">
        <v>0</v>
      </c>
      <c r="FL57">
        <v>534.80632</v>
      </c>
      <c r="FM57">
        <v>13.67815384705895</v>
      </c>
      <c r="FN57">
        <v>270.7999999737372</v>
      </c>
      <c r="FO57">
        <v>10796.02</v>
      </c>
      <c r="FP57">
        <v>15</v>
      </c>
      <c r="FQ57">
        <v>0</v>
      </c>
      <c r="FR57" t="s">
        <v>441</v>
      </c>
      <c r="FS57">
        <v>1747247426.5</v>
      </c>
      <c r="FT57">
        <v>1747247420.5</v>
      </c>
      <c r="FU57">
        <v>0</v>
      </c>
      <c r="FV57">
        <v>1.027</v>
      </c>
      <c r="FW57">
        <v>0.031</v>
      </c>
      <c r="FX57">
        <v>0.02</v>
      </c>
      <c r="FY57">
        <v>0.05</v>
      </c>
      <c r="FZ57">
        <v>420</v>
      </c>
      <c r="GA57">
        <v>16</v>
      </c>
      <c r="GB57">
        <v>0.01</v>
      </c>
      <c r="GC57">
        <v>0.1</v>
      </c>
      <c r="GD57">
        <v>-38.42307804878049</v>
      </c>
      <c r="GE57">
        <v>-2.09874773519171</v>
      </c>
      <c r="GF57">
        <v>0.3805026210686273</v>
      </c>
      <c r="GG57">
        <v>0</v>
      </c>
      <c r="GH57">
        <v>534.0389705882352</v>
      </c>
      <c r="GI57">
        <v>14.00915203041574</v>
      </c>
      <c r="GJ57">
        <v>1.391372079582179</v>
      </c>
      <c r="GK57">
        <v>-1</v>
      </c>
      <c r="GL57">
        <v>3.762079756097561</v>
      </c>
      <c r="GM57">
        <v>0.1050635540069648</v>
      </c>
      <c r="GN57">
        <v>0.01041756057017163</v>
      </c>
      <c r="GO57">
        <v>0</v>
      </c>
      <c r="GP57">
        <v>0</v>
      </c>
      <c r="GQ57">
        <v>2</v>
      </c>
      <c r="GR57" t="s">
        <v>452</v>
      </c>
      <c r="GS57">
        <v>3.1356</v>
      </c>
      <c r="GT57">
        <v>2.71417</v>
      </c>
      <c r="GU57">
        <v>0.12631</v>
      </c>
      <c r="GV57">
        <v>0.130203</v>
      </c>
      <c r="GW57">
        <v>0.105495</v>
      </c>
      <c r="GX57">
        <v>0.0922856</v>
      </c>
      <c r="GY57">
        <v>27811.4</v>
      </c>
      <c r="GZ57">
        <v>27714.9</v>
      </c>
      <c r="HA57">
        <v>29590.8</v>
      </c>
      <c r="HB57">
        <v>29446</v>
      </c>
      <c r="HC57">
        <v>34980.8</v>
      </c>
      <c r="HD57">
        <v>35401.8</v>
      </c>
      <c r="HE57">
        <v>41652.3</v>
      </c>
      <c r="HF57">
        <v>41829</v>
      </c>
      <c r="HG57">
        <v>1.92445</v>
      </c>
      <c r="HH57">
        <v>1.8758</v>
      </c>
      <c r="HI57">
        <v>0.082206</v>
      </c>
      <c r="HJ57">
        <v>0</v>
      </c>
      <c r="HK57">
        <v>28.6379</v>
      </c>
      <c r="HL57">
        <v>999.9</v>
      </c>
      <c r="HM57">
        <v>51.8</v>
      </c>
      <c r="HN57">
        <v>30.4</v>
      </c>
      <c r="HO57">
        <v>25.003</v>
      </c>
      <c r="HP57">
        <v>62.1365</v>
      </c>
      <c r="HQ57">
        <v>28.121</v>
      </c>
      <c r="HR57">
        <v>1</v>
      </c>
      <c r="HS57">
        <v>0.0803176</v>
      </c>
      <c r="HT57">
        <v>-0.794485</v>
      </c>
      <c r="HU57">
        <v>20.3374</v>
      </c>
      <c r="HV57">
        <v>5.21519</v>
      </c>
      <c r="HW57">
        <v>12.0111</v>
      </c>
      <c r="HX57">
        <v>4.9883</v>
      </c>
      <c r="HY57">
        <v>3.28748</v>
      </c>
      <c r="HZ57">
        <v>9999</v>
      </c>
      <c r="IA57">
        <v>9999</v>
      </c>
      <c r="IB57">
        <v>9999</v>
      </c>
      <c r="IC57">
        <v>999.9</v>
      </c>
      <c r="ID57">
        <v>1.86796</v>
      </c>
      <c r="IE57">
        <v>1.86707</v>
      </c>
      <c r="IF57">
        <v>1.86642</v>
      </c>
      <c r="IG57">
        <v>1.86632</v>
      </c>
      <c r="IH57">
        <v>1.8682</v>
      </c>
      <c r="II57">
        <v>1.87058</v>
      </c>
      <c r="IJ57">
        <v>1.86929</v>
      </c>
      <c r="IK57">
        <v>1.87073</v>
      </c>
      <c r="IL57">
        <v>0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-0.355</v>
      </c>
      <c r="IZ57">
        <v>0.1353</v>
      </c>
      <c r="JA57">
        <v>-0.08705980112953694</v>
      </c>
      <c r="JB57">
        <v>-0.0002224285535733669</v>
      </c>
      <c r="JC57">
        <v>-3.124052291438484E-07</v>
      </c>
      <c r="JD57">
        <v>-1.20421793702977E-11</v>
      </c>
      <c r="JE57">
        <v>-0.06546867123436634</v>
      </c>
      <c r="JF57">
        <v>-0.004605065362839568</v>
      </c>
      <c r="JG57">
        <v>0.0008613744513886047</v>
      </c>
      <c r="JH57">
        <v>-1.299212498533341E-05</v>
      </c>
      <c r="JI57">
        <v>3</v>
      </c>
      <c r="JJ57">
        <v>2327</v>
      </c>
      <c r="JK57">
        <v>1</v>
      </c>
      <c r="JL57">
        <v>27</v>
      </c>
      <c r="JM57">
        <v>187029</v>
      </c>
      <c r="JN57">
        <v>187029.1</v>
      </c>
      <c r="JO57">
        <v>1.5271</v>
      </c>
      <c r="JP57">
        <v>2.26562</v>
      </c>
      <c r="JQ57">
        <v>1.39771</v>
      </c>
      <c r="JR57">
        <v>2.34009</v>
      </c>
      <c r="JS57">
        <v>1.49536</v>
      </c>
      <c r="JT57">
        <v>2.54028</v>
      </c>
      <c r="JU57">
        <v>37.3618</v>
      </c>
      <c r="JV57">
        <v>23.7373</v>
      </c>
      <c r="JW57">
        <v>18</v>
      </c>
      <c r="JX57">
        <v>489.094</v>
      </c>
      <c r="JY57">
        <v>448.493</v>
      </c>
      <c r="JZ57">
        <v>29.0557</v>
      </c>
      <c r="KA57">
        <v>28.5862</v>
      </c>
      <c r="KB57">
        <v>30.0004</v>
      </c>
      <c r="KC57">
        <v>28.4106</v>
      </c>
      <c r="KD57">
        <v>28.342</v>
      </c>
      <c r="KE57">
        <v>30.6066</v>
      </c>
      <c r="KF57">
        <v>26.0906</v>
      </c>
      <c r="KG57">
        <v>58.015</v>
      </c>
      <c r="KH57">
        <v>29.0595</v>
      </c>
      <c r="KI57">
        <v>687.797</v>
      </c>
      <c r="KJ57">
        <v>19.9911</v>
      </c>
      <c r="KK57">
        <v>101.15</v>
      </c>
      <c r="KL57">
        <v>100.59</v>
      </c>
    </row>
    <row r="58" spans="1:298">
      <c r="A58">
        <v>42</v>
      </c>
      <c r="B58">
        <v>1758469172.5</v>
      </c>
      <c r="C58">
        <v>297</v>
      </c>
      <c r="D58" t="s">
        <v>527</v>
      </c>
      <c r="E58" t="s">
        <v>528</v>
      </c>
      <c r="F58">
        <v>5</v>
      </c>
      <c r="G58" t="s">
        <v>436</v>
      </c>
      <c r="H58" t="s">
        <v>437</v>
      </c>
      <c r="I58" t="s">
        <v>438</v>
      </c>
      <c r="J58">
        <v>1758469165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689.6338539497838</v>
      </c>
      <c r="AL58">
        <v>661.463248484848</v>
      </c>
      <c r="AM58">
        <v>3.288751168831033</v>
      </c>
      <c r="AN58">
        <v>65.34</v>
      </c>
      <c r="AO58">
        <f>(AQ58 - AP58 + DZ58*1E3/(8.314*(EB58+273.15)) * AS58/DY58 * AR58) * DY58/(100*DM58) * 1000/(1000 - AQ58)</f>
        <v>0</v>
      </c>
      <c r="AP58">
        <v>19.95381588502165</v>
      </c>
      <c r="AQ58">
        <v>23.77512303030302</v>
      </c>
      <c r="AR58">
        <v>3.233346721981484E-05</v>
      </c>
      <c r="AS58">
        <v>112.87</v>
      </c>
      <c r="AT58">
        <v>2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3.21</v>
      </c>
      <c r="DN58">
        <v>0.5</v>
      </c>
      <c r="DO58" t="s">
        <v>440</v>
      </c>
      <c r="DP58">
        <v>2</v>
      </c>
      <c r="DQ58" t="b">
        <v>1</v>
      </c>
      <c r="DR58">
        <v>1758469165</v>
      </c>
      <c r="DS58">
        <v>622.989962962963</v>
      </c>
      <c r="DT58">
        <v>661.5222962962963</v>
      </c>
      <c r="DU58">
        <v>23.7651962962963</v>
      </c>
      <c r="DV58">
        <v>19.98076296296296</v>
      </c>
      <c r="DW58">
        <v>623.339925925926</v>
      </c>
      <c r="DX58">
        <v>23.62992962962963</v>
      </c>
      <c r="DY58">
        <v>500.0057037037037</v>
      </c>
      <c r="DZ58">
        <v>90.3232888888889</v>
      </c>
      <c r="EA58">
        <v>0.05409476296296296</v>
      </c>
      <c r="EB58">
        <v>30.17047777777778</v>
      </c>
      <c r="EC58">
        <v>29.97531481481481</v>
      </c>
      <c r="ED58">
        <v>999.9000000000001</v>
      </c>
      <c r="EE58">
        <v>0</v>
      </c>
      <c r="EF58">
        <v>0</v>
      </c>
      <c r="EG58">
        <v>9998.306666666665</v>
      </c>
      <c r="EH58">
        <v>0</v>
      </c>
      <c r="EI58">
        <v>11.10786666666667</v>
      </c>
      <c r="EJ58">
        <v>-38.53245555555555</v>
      </c>
      <c r="EK58">
        <v>638.1558518518519</v>
      </c>
      <c r="EL58">
        <v>675.0093703703704</v>
      </c>
      <c r="EM58">
        <v>3.784435185185185</v>
      </c>
      <c r="EN58">
        <v>661.5222962962963</v>
      </c>
      <c r="EO58">
        <v>19.98076296296296</v>
      </c>
      <c r="EP58">
        <v>2.146550740740741</v>
      </c>
      <c r="EQ58">
        <v>1.804727037037037</v>
      </c>
      <c r="ER58">
        <v>18.56888518518518</v>
      </c>
      <c r="ES58">
        <v>15.8277962962963</v>
      </c>
      <c r="ET58">
        <v>1999.996296296296</v>
      </c>
      <c r="EU58">
        <v>0.9799935555555556</v>
      </c>
      <c r="EV58">
        <v>0.02000634444444445</v>
      </c>
      <c r="EW58">
        <v>0</v>
      </c>
      <c r="EX58">
        <v>535.8942962962964</v>
      </c>
      <c r="EY58">
        <v>5.00097</v>
      </c>
      <c r="EZ58">
        <v>10816.88518518519</v>
      </c>
      <c r="FA58">
        <v>16707.52222222222</v>
      </c>
      <c r="FB58">
        <v>40.83533333333334</v>
      </c>
      <c r="FC58">
        <v>41.19166666666666</v>
      </c>
      <c r="FD58">
        <v>40.75</v>
      </c>
      <c r="FE58">
        <v>40.82366666666667</v>
      </c>
      <c r="FF58">
        <v>41.38648148148148</v>
      </c>
      <c r="FG58">
        <v>1955.086296296296</v>
      </c>
      <c r="FH58">
        <v>39.91</v>
      </c>
      <c r="FI58">
        <v>0</v>
      </c>
      <c r="FJ58">
        <v>1758469172.6</v>
      </c>
      <c r="FK58">
        <v>0</v>
      </c>
      <c r="FL58">
        <v>535.9523076923077</v>
      </c>
      <c r="FM58">
        <v>13.48376069171797</v>
      </c>
      <c r="FN58">
        <v>247.7777777643776</v>
      </c>
      <c r="FO58">
        <v>10817.91923076923</v>
      </c>
      <c r="FP58">
        <v>15</v>
      </c>
      <c r="FQ58">
        <v>0</v>
      </c>
      <c r="FR58" t="s">
        <v>441</v>
      </c>
      <c r="FS58">
        <v>1747247426.5</v>
      </c>
      <c r="FT58">
        <v>1747247420.5</v>
      </c>
      <c r="FU58">
        <v>0</v>
      </c>
      <c r="FV58">
        <v>1.027</v>
      </c>
      <c r="FW58">
        <v>0.031</v>
      </c>
      <c r="FX58">
        <v>0.02</v>
      </c>
      <c r="FY58">
        <v>0.05</v>
      </c>
      <c r="FZ58">
        <v>420</v>
      </c>
      <c r="GA58">
        <v>16</v>
      </c>
      <c r="GB58">
        <v>0.01</v>
      </c>
      <c r="GC58">
        <v>0.1</v>
      </c>
      <c r="GD58">
        <v>-38.49397317073171</v>
      </c>
      <c r="GE58">
        <v>0.3188529616725245</v>
      </c>
      <c r="GF58">
        <v>0.3101612963733473</v>
      </c>
      <c r="GG58">
        <v>0</v>
      </c>
      <c r="GH58">
        <v>535.0159411764706</v>
      </c>
      <c r="GI58">
        <v>13.72702826273474</v>
      </c>
      <c r="GJ58">
        <v>1.362869786649974</v>
      </c>
      <c r="GK58">
        <v>-1</v>
      </c>
      <c r="GL58">
        <v>3.772624146341463</v>
      </c>
      <c r="GM58">
        <v>0.1537549128919925</v>
      </c>
      <c r="GN58">
        <v>0.01690183349494309</v>
      </c>
      <c r="GO58">
        <v>0</v>
      </c>
      <c r="GP58">
        <v>0</v>
      </c>
      <c r="GQ58">
        <v>2</v>
      </c>
      <c r="GR58" t="s">
        <v>452</v>
      </c>
      <c r="GS58">
        <v>3.13562</v>
      </c>
      <c r="GT58">
        <v>2.71422</v>
      </c>
      <c r="GU58">
        <v>0.128536</v>
      </c>
      <c r="GV58">
        <v>0.132426</v>
      </c>
      <c r="GW58">
        <v>0.105508</v>
      </c>
      <c r="GX58">
        <v>0.0921135</v>
      </c>
      <c r="GY58">
        <v>27740.5</v>
      </c>
      <c r="GZ58">
        <v>27644.1</v>
      </c>
      <c r="HA58">
        <v>29590.8</v>
      </c>
      <c r="HB58">
        <v>29446.1</v>
      </c>
      <c r="HC58">
        <v>34980.1</v>
      </c>
      <c r="HD58">
        <v>35408.6</v>
      </c>
      <c r="HE58">
        <v>41651.9</v>
      </c>
      <c r="HF58">
        <v>41829</v>
      </c>
      <c r="HG58">
        <v>1.92435</v>
      </c>
      <c r="HH58">
        <v>1.87555</v>
      </c>
      <c r="HI58">
        <v>0.08189680000000001</v>
      </c>
      <c r="HJ58">
        <v>0</v>
      </c>
      <c r="HK58">
        <v>28.6429</v>
      </c>
      <c r="HL58">
        <v>999.9</v>
      </c>
      <c r="HM58">
        <v>51.8</v>
      </c>
      <c r="HN58">
        <v>30.4</v>
      </c>
      <c r="HO58">
        <v>24.9987</v>
      </c>
      <c r="HP58">
        <v>62.0565</v>
      </c>
      <c r="HQ58">
        <v>28.1731</v>
      </c>
      <c r="HR58">
        <v>1</v>
      </c>
      <c r="HS58">
        <v>0.0807165</v>
      </c>
      <c r="HT58">
        <v>-0.789469</v>
      </c>
      <c r="HU58">
        <v>20.3377</v>
      </c>
      <c r="HV58">
        <v>5.21669</v>
      </c>
      <c r="HW58">
        <v>12.011</v>
      </c>
      <c r="HX58">
        <v>4.9885</v>
      </c>
      <c r="HY58">
        <v>3.2876</v>
      </c>
      <c r="HZ58">
        <v>9999</v>
      </c>
      <c r="IA58">
        <v>9999</v>
      </c>
      <c r="IB58">
        <v>9999</v>
      </c>
      <c r="IC58">
        <v>999.9</v>
      </c>
      <c r="ID58">
        <v>1.86794</v>
      </c>
      <c r="IE58">
        <v>1.86707</v>
      </c>
      <c r="IF58">
        <v>1.86636</v>
      </c>
      <c r="IG58">
        <v>1.8663</v>
      </c>
      <c r="IH58">
        <v>1.86818</v>
      </c>
      <c r="II58">
        <v>1.87057</v>
      </c>
      <c r="IJ58">
        <v>1.86925</v>
      </c>
      <c r="IK58">
        <v>1.87073</v>
      </c>
      <c r="IL58">
        <v>0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-0.366</v>
      </c>
      <c r="IZ58">
        <v>0.1353</v>
      </c>
      <c r="JA58">
        <v>-0.08705980112953694</v>
      </c>
      <c r="JB58">
        <v>-0.0002224285535733669</v>
      </c>
      <c r="JC58">
        <v>-3.124052291438484E-07</v>
      </c>
      <c r="JD58">
        <v>-1.20421793702977E-11</v>
      </c>
      <c r="JE58">
        <v>-0.06546867123436634</v>
      </c>
      <c r="JF58">
        <v>-0.004605065362839568</v>
      </c>
      <c r="JG58">
        <v>0.0008613744513886047</v>
      </c>
      <c r="JH58">
        <v>-1.299212498533341E-05</v>
      </c>
      <c r="JI58">
        <v>3</v>
      </c>
      <c r="JJ58">
        <v>2327</v>
      </c>
      <c r="JK58">
        <v>1</v>
      </c>
      <c r="JL58">
        <v>27</v>
      </c>
      <c r="JM58">
        <v>187029.1</v>
      </c>
      <c r="JN58">
        <v>187029.2</v>
      </c>
      <c r="JO58">
        <v>1.55884</v>
      </c>
      <c r="JP58">
        <v>2.27295</v>
      </c>
      <c r="JQ58">
        <v>1.39648</v>
      </c>
      <c r="JR58">
        <v>2.34253</v>
      </c>
      <c r="JS58">
        <v>1.49536</v>
      </c>
      <c r="JT58">
        <v>2.54883</v>
      </c>
      <c r="JU58">
        <v>37.3858</v>
      </c>
      <c r="JV58">
        <v>23.7373</v>
      </c>
      <c r="JW58">
        <v>18</v>
      </c>
      <c r="JX58">
        <v>489.055</v>
      </c>
      <c r="JY58">
        <v>448.361</v>
      </c>
      <c r="JZ58">
        <v>29.0741</v>
      </c>
      <c r="KA58">
        <v>28.591</v>
      </c>
      <c r="KB58">
        <v>30.0004</v>
      </c>
      <c r="KC58">
        <v>28.4136</v>
      </c>
      <c r="KD58">
        <v>28.345</v>
      </c>
      <c r="KE58">
        <v>31.2481</v>
      </c>
      <c r="KF58">
        <v>26.0906</v>
      </c>
      <c r="KG58">
        <v>58.015</v>
      </c>
      <c r="KH58">
        <v>29.0749</v>
      </c>
      <c r="KI58">
        <v>707.8920000000001</v>
      </c>
      <c r="KJ58">
        <v>19.9909</v>
      </c>
      <c r="KK58">
        <v>101.15</v>
      </c>
      <c r="KL58">
        <v>100.59</v>
      </c>
    </row>
    <row r="59" spans="1:298">
      <c r="A59">
        <v>43</v>
      </c>
      <c r="B59">
        <v>1758469177.5</v>
      </c>
      <c r="C59">
        <v>302</v>
      </c>
      <c r="D59" t="s">
        <v>529</v>
      </c>
      <c r="E59" t="s">
        <v>530</v>
      </c>
      <c r="F59">
        <v>5</v>
      </c>
      <c r="G59" t="s">
        <v>436</v>
      </c>
      <c r="H59" t="s">
        <v>437</v>
      </c>
      <c r="I59" t="s">
        <v>438</v>
      </c>
      <c r="J59">
        <v>1758469169.714286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706.9274638372295</v>
      </c>
      <c r="AL59">
        <v>678.2361151515152</v>
      </c>
      <c r="AM59">
        <v>3.367374025973928</v>
      </c>
      <c r="AN59">
        <v>65.34</v>
      </c>
      <c r="AO59">
        <f>(AQ59 - AP59 + DZ59*1E3/(8.314*(EB59+273.15)) * AS59/DY59 * AR59) * DY59/(100*DM59) * 1000/(1000 - AQ59)</f>
        <v>0</v>
      </c>
      <c r="AP59">
        <v>19.93128102095239</v>
      </c>
      <c r="AQ59">
        <v>23.76343151515151</v>
      </c>
      <c r="AR59">
        <v>-8.766727353659255E-05</v>
      </c>
      <c r="AS59">
        <v>112.87</v>
      </c>
      <c r="AT59">
        <v>2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3.21</v>
      </c>
      <c r="DN59">
        <v>0.5</v>
      </c>
      <c r="DO59" t="s">
        <v>440</v>
      </c>
      <c r="DP59">
        <v>2</v>
      </c>
      <c r="DQ59" t="b">
        <v>1</v>
      </c>
      <c r="DR59">
        <v>1758469169.714286</v>
      </c>
      <c r="DS59">
        <v>638.3991428571428</v>
      </c>
      <c r="DT59">
        <v>677.0379642857142</v>
      </c>
      <c r="DU59">
        <v>23.76902857142857</v>
      </c>
      <c r="DV59">
        <v>19.96303571428572</v>
      </c>
      <c r="DW59">
        <v>638.7588214285715</v>
      </c>
      <c r="DX59">
        <v>23.63371428571428</v>
      </c>
      <c r="DY59">
        <v>500.0090357142857</v>
      </c>
      <c r="DZ59">
        <v>90.32409642857144</v>
      </c>
      <c r="EA59">
        <v>0.05409113928571429</v>
      </c>
      <c r="EB59">
        <v>30.17484285714286</v>
      </c>
      <c r="EC59">
        <v>29.98028928571429</v>
      </c>
      <c r="ED59">
        <v>999.9000000000002</v>
      </c>
      <c r="EE59">
        <v>0</v>
      </c>
      <c r="EF59">
        <v>0</v>
      </c>
      <c r="EG59">
        <v>9998.501071428573</v>
      </c>
      <c r="EH59">
        <v>0</v>
      </c>
      <c r="EI59">
        <v>11.11408928571429</v>
      </c>
      <c r="EJ59">
        <v>-38.63893214285714</v>
      </c>
      <c r="EK59">
        <v>653.9426071428572</v>
      </c>
      <c r="EL59">
        <v>690.8286071428571</v>
      </c>
      <c r="EM59">
        <v>3.805999285714286</v>
      </c>
      <c r="EN59">
        <v>677.0379642857142</v>
      </c>
      <c r="EO59">
        <v>19.96303571428572</v>
      </c>
      <c r="EP59">
        <v>2.146916785714286</v>
      </c>
      <c r="EQ59">
        <v>1.803142142857143</v>
      </c>
      <c r="ER59">
        <v>18.57160714285714</v>
      </c>
      <c r="ES59">
        <v>15.81405357142857</v>
      </c>
      <c r="ET59">
        <v>1999.991785714286</v>
      </c>
      <c r="EU59">
        <v>0.9799935357142857</v>
      </c>
      <c r="EV59">
        <v>0.02000636428571429</v>
      </c>
      <c r="EW59">
        <v>0</v>
      </c>
      <c r="EX59">
        <v>536.8507142857142</v>
      </c>
      <c r="EY59">
        <v>5.00097</v>
      </c>
      <c r="EZ59">
        <v>10835.44285714286</v>
      </c>
      <c r="FA59">
        <v>16707.48571428571</v>
      </c>
      <c r="FB59">
        <v>40.84575</v>
      </c>
      <c r="FC59">
        <v>41.20499999999999</v>
      </c>
      <c r="FD59">
        <v>40.75442857142857</v>
      </c>
      <c r="FE59">
        <v>40.82324999999999</v>
      </c>
      <c r="FF59">
        <v>41.38828571428571</v>
      </c>
      <c r="FG59">
        <v>1955.081785714285</v>
      </c>
      <c r="FH59">
        <v>39.91</v>
      </c>
      <c r="FI59">
        <v>0</v>
      </c>
      <c r="FJ59">
        <v>1758469177.4</v>
      </c>
      <c r="FK59">
        <v>0</v>
      </c>
      <c r="FL59">
        <v>536.9071538461538</v>
      </c>
      <c r="FM59">
        <v>11.10502563861004</v>
      </c>
      <c r="FN59">
        <v>222.8376067897377</v>
      </c>
      <c r="FO59">
        <v>10836.75384615385</v>
      </c>
      <c r="FP59">
        <v>15</v>
      </c>
      <c r="FQ59">
        <v>0</v>
      </c>
      <c r="FR59" t="s">
        <v>441</v>
      </c>
      <c r="FS59">
        <v>1747247426.5</v>
      </c>
      <c r="FT59">
        <v>1747247420.5</v>
      </c>
      <c r="FU59">
        <v>0</v>
      </c>
      <c r="FV59">
        <v>1.027</v>
      </c>
      <c r="FW59">
        <v>0.031</v>
      </c>
      <c r="FX59">
        <v>0.02</v>
      </c>
      <c r="FY59">
        <v>0.05</v>
      </c>
      <c r="FZ59">
        <v>420</v>
      </c>
      <c r="GA59">
        <v>16</v>
      </c>
      <c r="GB59">
        <v>0.01</v>
      </c>
      <c r="GC59">
        <v>0.1</v>
      </c>
      <c r="GD59">
        <v>-38.68389512195122</v>
      </c>
      <c r="GE59">
        <v>-0.7179616724739065</v>
      </c>
      <c r="GF59">
        <v>0.3484962385290373</v>
      </c>
      <c r="GG59">
        <v>0</v>
      </c>
      <c r="GH59">
        <v>536.2665882352942</v>
      </c>
      <c r="GI59">
        <v>12.21992360680799</v>
      </c>
      <c r="GJ59">
        <v>1.225750385241804</v>
      </c>
      <c r="GK59">
        <v>-1</v>
      </c>
      <c r="GL59">
        <v>3.795577560975609</v>
      </c>
      <c r="GM59">
        <v>0.2765600696864065</v>
      </c>
      <c r="GN59">
        <v>0.0292509895417764</v>
      </c>
      <c r="GO59">
        <v>0</v>
      </c>
      <c r="GP59">
        <v>0</v>
      </c>
      <c r="GQ59">
        <v>2</v>
      </c>
      <c r="GR59" t="s">
        <v>452</v>
      </c>
      <c r="GS59">
        <v>3.13558</v>
      </c>
      <c r="GT59">
        <v>2.71446</v>
      </c>
      <c r="GU59">
        <v>0.130779</v>
      </c>
      <c r="GV59">
        <v>0.134644</v>
      </c>
      <c r="GW59">
        <v>0.105468</v>
      </c>
      <c r="GX59">
        <v>0.0921302</v>
      </c>
      <c r="GY59">
        <v>27668.5</v>
      </c>
      <c r="GZ59">
        <v>27573.2</v>
      </c>
      <c r="HA59">
        <v>29590.2</v>
      </c>
      <c r="HB59">
        <v>29445.9</v>
      </c>
      <c r="HC59">
        <v>34981</v>
      </c>
      <c r="HD59">
        <v>35407.9</v>
      </c>
      <c r="HE59">
        <v>41651.1</v>
      </c>
      <c r="HF59">
        <v>41828.9</v>
      </c>
      <c r="HG59">
        <v>1.92432</v>
      </c>
      <c r="HH59">
        <v>1.87573</v>
      </c>
      <c r="HI59">
        <v>0.0823662</v>
      </c>
      <c r="HJ59">
        <v>0</v>
      </c>
      <c r="HK59">
        <v>28.6471</v>
      </c>
      <c r="HL59">
        <v>999.9</v>
      </c>
      <c r="HM59">
        <v>51.7</v>
      </c>
      <c r="HN59">
        <v>30.4</v>
      </c>
      <c r="HO59">
        <v>24.9527</v>
      </c>
      <c r="HP59">
        <v>61.9765</v>
      </c>
      <c r="HQ59">
        <v>28.0369</v>
      </c>
      <c r="HR59">
        <v>1</v>
      </c>
      <c r="HS59">
        <v>0.0810747</v>
      </c>
      <c r="HT59">
        <v>-0.786822</v>
      </c>
      <c r="HU59">
        <v>20.3378</v>
      </c>
      <c r="HV59">
        <v>5.21639</v>
      </c>
      <c r="HW59">
        <v>12.0113</v>
      </c>
      <c r="HX59">
        <v>4.98875</v>
      </c>
      <c r="HY59">
        <v>3.28768</v>
      </c>
      <c r="HZ59">
        <v>9999</v>
      </c>
      <c r="IA59">
        <v>9999</v>
      </c>
      <c r="IB59">
        <v>9999</v>
      </c>
      <c r="IC59">
        <v>999.9</v>
      </c>
      <c r="ID59">
        <v>1.86796</v>
      </c>
      <c r="IE59">
        <v>1.86706</v>
      </c>
      <c r="IF59">
        <v>1.86638</v>
      </c>
      <c r="IG59">
        <v>1.86631</v>
      </c>
      <c r="IH59">
        <v>1.86817</v>
      </c>
      <c r="II59">
        <v>1.87059</v>
      </c>
      <c r="IJ59">
        <v>1.8693</v>
      </c>
      <c r="IK59">
        <v>1.87073</v>
      </c>
      <c r="IL59">
        <v>0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-0.376</v>
      </c>
      <c r="IZ59">
        <v>0.1352</v>
      </c>
      <c r="JA59">
        <v>-0.08705980112953694</v>
      </c>
      <c r="JB59">
        <v>-0.0002224285535733669</v>
      </c>
      <c r="JC59">
        <v>-3.124052291438484E-07</v>
      </c>
      <c r="JD59">
        <v>-1.20421793702977E-11</v>
      </c>
      <c r="JE59">
        <v>-0.06546867123436634</v>
      </c>
      <c r="JF59">
        <v>-0.004605065362839568</v>
      </c>
      <c r="JG59">
        <v>0.0008613744513886047</v>
      </c>
      <c r="JH59">
        <v>-1.299212498533341E-05</v>
      </c>
      <c r="JI59">
        <v>3</v>
      </c>
      <c r="JJ59">
        <v>2327</v>
      </c>
      <c r="JK59">
        <v>1</v>
      </c>
      <c r="JL59">
        <v>27</v>
      </c>
      <c r="JM59">
        <v>187029.2</v>
      </c>
      <c r="JN59">
        <v>187029.3</v>
      </c>
      <c r="JO59">
        <v>1.58691</v>
      </c>
      <c r="JP59">
        <v>2.26196</v>
      </c>
      <c r="JQ59">
        <v>1.39771</v>
      </c>
      <c r="JR59">
        <v>2.34009</v>
      </c>
      <c r="JS59">
        <v>1.49536</v>
      </c>
      <c r="JT59">
        <v>2.57446</v>
      </c>
      <c r="JU59">
        <v>37.3618</v>
      </c>
      <c r="JV59">
        <v>23.746</v>
      </c>
      <c r="JW59">
        <v>18</v>
      </c>
      <c r="JX59">
        <v>489.068</v>
      </c>
      <c r="JY59">
        <v>448.498</v>
      </c>
      <c r="JZ59">
        <v>29.09</v>
      </c>
      <c r="KA59">
        <v>28.5953</v>
      </c>
      <c r="KB59">
        <v>30.0004</v>
      </c>
      <c r="KC59">
        <v>28.4172</v>
      </c>
      <c r="KD59">
        <v>28.3486</v>
      </c>
      <c r="KE59">
        <v>31.8067</v>
      </c>
      <c r="KF59">
        <v>25.8139</v>
      </c>
      <c r="KG59">
        <v>58.015</v>
      </c>
      <c r="KH59">
        <v>29.09</v>
      </c>
      <c r="KI59">
        <v>721.2619999999999</v>
      </c>
      <c r="KJ59">
        <v>20.0058</v>
      </c>
      <c r="KK59">
        <v>101.148</v>
      </c>
      <c r="KL59">
        <v>100.59</v>
      </c>
    </row>
    <row r="60" spans="1:298">
      <c r="A60">
        <v>44</v>
      </c>
      <c r="B60">
        <v>1758469182.5</v>
      </c>
      <c r="C60">
        <v>307</v>
      </c>
      <c r="D60" t="s">
        <v>531</v>
      </c>
      <c r="E60" t="s">
        <v>532</v>
      </c>
      <c r="F60">
        <v>5</v>
      </c>
      <c r="G60" t="s">
        <v>436</v>
      </c>
      <c r="H60" t="s">
        <v>437</v>
      </c>
      <c r="I60" t="s">
        <v>438</v>
      </c>
      <c r="J60">
        <v>1758469175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723.9444040935067</v>
      </c>
      <c r="AL60">
        <v>695.1903999999998</v>
      </c>
      <c r="AM60">
        <v>3.400194285714242</v>
      </c>
      <c r="AN60">
        <v>65.34</v>
      </c>
      <c r="AO60">
        <f>(AQ60 - AP60 + DZ60*1E3/(8.314*(EB60+273.15)) * AS60/DY60 * AR60) * DY60/(100*DM60) * 1000/(1000 - AQ60)</f>
        <v>0</v>
      </c>
      <c r="AP60">
        <v>19.96261623839827</v>
      </c>
      <c r="AQ60">
        <v>23.77269333333333</v>
      </c>
      <c r="AR60">
        <v>0.0001412942612941214</v>
      </c>
      <c r="AS60">
        <v>112.87</v>
      </c>
      <c r="AT60">
        <v>2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3.21</v>
      </c>
      <c r="DN60">
        <v>0.5</v>
      </c>
      <c r="DO60" t="s">
        <v>440</v>
      </c>
      <c r="DP60">
        <v>2</v>
      </c>
      <c r="DQ60" t="b">
        <v>1</v>
      </c>
      <c r="DR60">
        <v>1758469175</v>
      </c>
      <c r="DS60">
        <v>655.6272962962963</v>
      </c>
      <c r="DT60">
        <v>694.5545185185188</v>
      </c>
      <c r="DU60">
        <v>23.76874444444444</v>
      </c>
      <c r="DV60">
        <v>19.95107037037037</v>
      </c>
      <c r="DW60">
        <v>655.998074074074</v>
      </c>
      <c r="DX60">
        <v>23.63344444444444</v>
      </c>
      <c r="DY60">
        <v>500.0061851851852</v>
      </c>
      <c r="DZ60">
        <v>90.32438148148147</v>
      </c>
      <c r="EA60">
        <v>0.05408582222222223</v>
      </c>
      <c r="EB60">
        <v>30.17998518518518</v>
      </c>
      <c r="EC60">
        <v>29.98366296296296</v>
      </c>
      <c r="ED60">
        <v>999.9000000000001</v>
      </c>
      <c r="EE60">
        <v>0</v>
      </c>
      <c r="EF60">
        <v>0</v>
      </c>
      <c r="EG60">
        <v>9995.947407407408</v>
      </c>
      <c r="EH60">
        <v>0</v>
      </c>
      <c r="EI60">
        <v>11.12383703703704</v>
      </c>
      <c r="EJ60">
        <v>-38.92722222222222</v>
      </c>
      <c r="EK60">
        <v>671.590111111111</v>
      </c>
      <c r="EL60">
        <v>708.6936296296298</v>
      </c>
      <c r="EM60">
        <v>3.817688888888889</v>
      </c>
      <c r="EN60">
        <v>694.5545185185188</v>
      </c>
      <c r="EO60">
        <v>19.95107037037037</v>
      </c>
      <c r="EP60">
        <v>2.146898148148148</v>
      </c>
      <c r="EQ60">
        <v>1.802067407407407</v>
      </c>
      <c r="ER60">
        <v>18.57146666666667</v>
      </c>
      <c r="ES60">
        <v>15.80473333333333</v>
      </c>
      <c r="ET60">
        <v>1999.988888888889</v>
      </c>
      <c r="EU60">
        <v>0.9799935555555556</v>
      </c>
      <c r="EV60">
        <v>0.02000634444444445</v>
      </c>
      <c r="EW60">
        <v>0</v>
      </c>
      <c r="EX60">
        <v>537.8223703703703</v>
      </c>
      <c r="EY60">
        <v>5.00097</v>
      </c>
      <c r="EZ60">
        <v>10854.11481481482</v>
      </c>
      <c r="FA60">
        <v>16707.45555555556</v>
      </c>
      <c r="FB60">
        <v>40.861</v>
      </c>
      <c r="FC60">
        <v>41.21733333333333</v>
      </c>
      <c r="FD60">
        <v>40.77066666666666</v>
      </c>
      <c r="FE60">
        <v>40.82599999999999</v>
      </c>
      <c r="FF60">
        <v>41.39566666666666</v>
      </c>
      <c r="FG60">
        <v>1955.078888888889</v>
      </c>
      <c r="FH60">
        <v>39.91</v>
      </c>
      <c r="FI60">
        <v>0</v>
      </c>
      <c r="FJ60">
        <v>1758469182.2</v>
      </c>
      <c r="FK60">
        <v>0</v>
      </c>
      <c r="FL60">
        <v>537.7883846153846</v>
      </c>
      <c r="FM60">
        <v>9.875829058988536</v>
      </c>
      <c r="FN60">
        <v>197.3333334572141</v>
      </c>
      <c r="FO60">
        <v>10853.63846153846</v>
      </c>
      <c r="FP60">
        <v>15</v>
      </c>
      <c r="FQ60">
        <v>0</v>
      </c>
      <c r="FR60" t="s">
        <v>441</v>
      </c>
      <c r="FS60">
        <v>1747247426.5</v>
      </c>
      <c r="FT60">
        <v>1747247420.5</v>
      </c>
      <c r="FU60">
        <v>0</v>
      </c>
      <c r="FV60">
        <v>1.027</v>
      </c>
      <c r="FW60">
        <v>0.031</v>
      </c>
      <c r="FX60">
        <v>0.02</v>
      </c>
      <c r="FY60">
        <v>0.05</v>
      </c>
      <c r="FZ60">
        <v>420</v>
      </c>
      <c r="GA60">
        <v>16</v>
      </c>
      <c r="GB60">
        <v>0.01</v>
      </c>
      <c r="GC60">
        <v>0.1</v>
      </c>
      <c r="GD60">
        <v>-38.76891707317073</v>
      </c>
      <c r="GE60">
        <v>-2.892255052264833</v>
      </c>
      <c r="GF60">
        <v>0.4190062458946777</v>
      </c>
      <c r="GG60">
        <v>0</v>
      </c>
      <c r="GH60">
        <v>537.1055882352942</v>
      </c>
      <c r="GI60">
        <v>11.45793735373151</v>
      </c>
      <c r="GJ60">
        <v>1.15201187487872</v>
      </c>
      <c r="GK60">
        <v>-1</v>
      </c>
      <c r="GL60">
        <v>3.804113170731707</v>
      </c>
      <c r="GM60">
        <v>0.1824330313588847</v>
      </c>
      <c r="GN60">
        <v>0.0251865790276725</v>
      </c>
      <c r="GO60">
        <v>0</v>
      </c>
      <c r="GP60">
        <v>0</v>
      </c>
      <c r="GQ60">
        <v>2</v>
      </c>
      <c r="GR60" t="s">
        <v>452</v>
      </c>
      <c r="GS60">
        <v>3.1356</v>
      </c>
      <c r="GT60">
        <v>2.71389</v>
      </c>
      <c r="GU60">
        <v>0.133013</v>
      </c>
      <c r="GV60">
        <v>0.136811</v>
      </c>
      <c r="GW60">
        <v>0.105503</v>
      </c>
      <c r="GX60">
        <v>0.09220390000000001</v>
      </c>
      <c r="GY60">
        <v>27597.4</v>
      </c>
      <c r="GZ60">
        <v>27504</v>
      </c>
      <c r="HA60">
        <v>29590.4</v>
      </c>
      <c r="HB60">
        <v>29445.8</v>
      </c>
      <c r="HC60">
        <v>34979.9</v>
      </c>
      <c r="HD60">
        <v>35404.9</v>
      </c>
      <c r="HE60">
        <v>41651.3</v>
      </c>
      <c r="HF60">
        <v>41828.7</v>
      </c>
      <c r="HG60">
        <v>1.92418</v>
      </c>
      <c r="HH60">
        <v>1.87555</v>
      </c>
      <c r="HI60">
        <v>0.08209420000000001</v>
      </c>
      <c r="HJ60">
        <v>0</v>
      </c>
      <c r="HK60">
        <v>28.6521</v>
      </c>
      <c r="HL60">
        <v>999.9</v>
      </c>
      <c r="HM60">
        <v>51.7</v>
      </c>
      <c r="HN60">
        <v>30.4</v>
      </c>
      <c r="HO60">
        <v>24.9521</v>
      </c>
      <c r="HP60">
        <v>61.8965</v>
      </c>
      <c r="HQ60">
        <v>28.0088</v>
      </c>
      <c r="HR60">
        <v>1</v>
      </c>
      <c r="HS60">
        <v>0.0815396</v>
      </c>
      <c r="HT60">
        <v>-0.767045</v>
      </c>
      <c r="HU60">
        <v>20.3378</v>
      </c>
      <c r="HV60">
        <v>5.21729</v>
      </c>
      <c r="HW60">
        <v>12.0108</v>
      </c>
      <c r="HX60">
        <v>4.98845</v>
      </c>
      <c r="HY60">
        <v>3.28778</v>
      </c>
      <c r="HZ60">
        <v>9999</v>
      </c>
      <c r="IA60">
        <v>9999</v>
      </c>
      <c r="IB60">
        <v>9999</v>
      </c>
      <c r="IC60">
        <v>999.9</v>
      </c>
      <c r="ID60">
        <v>1.86797</v>
      </c>
      <c r="IE60">
        <v>1.86707</v>
      </c>
      <c r="IF60">
        <v>1.86639</v>
      </c>
      <c r="IG60">
        <v>1.86632</v>
      </c>
      <c r="IH60">
        <v>1.86817</v>
      </c>
      <c r="II60">
        <v>1.87059</v>
      </c>
      <c r="IJ60">
        <v>1.86928</v>
      </c>
      <c r="IK60">
        <v>1.87073</v>
      </c>
      <c r="IL60">
        <v>0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-0.387</v>
      </c>
      <c r="IZ60">
        <v>0.1354</v>
      </c>
      <c r="JA60">
        <v>-0.08705980112953694</v>
      </c>
      <c r="JB60">
        <v>-0.0002224285535733669</v>
      </c>
      <c r="JC60">
        <v>-3.124052291438484E-07</v>
      </c>
      <c r="JD60">
        <v>-1.20421793702977E-11</v>
      </c>
      <c r="JE60">
        <v>-0.06546867123436634</v>
      </c>
      <c r="JF60">
        <v>-0.004605065362839568</v>
      </c>
      <c r="JG60">
        <v>0.0008613744513886047</v>
      </c>
      <c r="JH60">
        <v>-1.299212498533341E-05</v>
      </c>
      <c r="JI60">
        <v>3</v>
      </c>
      <c r="JJ60">
        <v>2327</v>
      </c>
      <c r="JK60">
        <v>1</v>
      </c>
      <c r="JL60">
        <v>27</v>
      </c>
      <c r="JM60">
        <v>187029.3</v>
      </c>
      <c r="JN60">
        <v>187029.4</v>
      </c>
      <c r="JO60">
        <v>1.61865</v>
      </c>
      <c r="JP60">
        <v>2.24854</v>
      </c>
      <c r="JQ60">
        <v>1.39771</v>
      </c>
      <c r="JR60">
        <v>2.34131</v>
      </c>
      <c r="JS60">
        <v>1.49536</v>
      </c>
      <c r="JT60">
        <v>2.69653</v>
      </c>
      <c r="JU60">
        <v>37.3858</v>
      </c>
      <c r="JV60">
        <v>23.746</v>
      </c>
      <c r="JW60">
        <v>18</v>
      </c>
      <c r="JX60">
        <v>489.003</v>
      </c>
      <c r="JY60">
        <v>448.416</v>
      </c>
      <c r="JZ60">
        <v>29.1011</v>
      </c>
      <c r="KA60">
        <v>28.6002</v>
      </c>
      <c r="KB60">
        <v>30.0004</v>
      </c>
      <c r="KC60">
        <v>28.4208</v>
      </c>
      <c r="KD60">
        <v>28.3522</v>
      </c>
      <c r="KE60">
        <v>32.4392</v>
      </c>
      <c r="KF60">
        <v>25.8139</v>
      </c>
      <c r="KG60">
        <v>58.015</v>
      </c>
      <c r="KH60">
        <v>29.0988</v>
      </c>
      <c r="KI60">
        <v>741.328</v>
      </c>
      <c r="KJ60">
        <v>19.9934</v>
      </c>
      <c r="KK60">
        <v>101.148</v>
      </c>
      <c r="KL60">
        <v>100.589</v>
      </c>
    </row>
    <row r="61" spans="1:298">
      <c r="A61">
        <v>45</v>
      </c>
      <c r="B61">
        <v>1758469187.5</v>
      </c>
      <c r="C61">
        <v>312</v>
      </c>
      <c r="D61" t="s">
        <v>533</v>
      </c>
      <c r="E61" t="s">
        <v>534</v>
      </c>
      <c r="F61">
        <v>5</v>
      </c>
      <c r="G61" t="s">
        <v>436</v>
      </c>
      <c r="H61" t="s">
        <v>437</v>
      </c>
      <c r="I61" t="s">
        <v>438</v>
      </c>
      <c r="J61">
        <v>1758469179.714286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741.1846361177491</v>
      </c>
      <c r="AL61">
        <v>712.0785272727271</v>
      </c>
      <c r="AM61">
        <v>3.377395151515175</v>
      </c>
      <c r="AN61">
        <v>65.34</v>
      </c>
      <c r="AO61">
        <f>(AQ61 - AP61 + DZ61*1E3/(8.314*(EB61+273.15)) * AS61/DY61 * AR61) * DY61/(100*DM61) * 1000/(1000 - AQ61)</f>
        <v>0</v>
      </c>
      <c r="AP61">
        <v>19.96609733675325</v>
      </c>
      <c r="AQ61">
        <v>23.78194909090908</v>
      </c>
      <c r="AR61">
        <v>4.653536489741333E-05</v>
      </c>
      <c r="AS61">
        <v>112.87</v>
      </c>
      <c r="AT61">
        <v>2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3.21</v>
      </c>
      <c r="DN61">
        <v>0.5</v>
      </c>
      <c r="DO61" t="s">
        <v>440</v>
      </c>
      <c r="DP61">
        <v>2</v>
      </c>
      <c r="DQ61" t="b">
        <v>1</v>
      </c>
      <c r="DR61">
        <v>1758469179.714286</v>
      </c>
      <c r="DS61">
        <v>671.0996071428571</v>
      </c>
      <c r="DT61">
        <v>710.4107857142857</v>
      </c>
      <c r="DU61">
        <v>23.77070357142857</v>
      </c>
      <c r="DV61">
        <v>19.95146785714286</v>
      </c>
      <c r="DW61">
        <v>671.4804642857142</v>
      </c>
      <c r="DX61">
        <v>23.63537857142858</v>
      </c>
      <c r="DY61">
        <v>499.9973928571429</v>
      </c>
      <c r="DZ61">
        <v>90.32442857142857</v>
      </c>
      <c r="EA61">
        <v>0.05400964285714286</v>
      </c>
      <c r="EB61">
        <v>30.18648214285714</v>
      </c>
      <c r="EC61">
        <v>29.98755357142857</v>
      </c>
      <c r="ED61">
        <v>999.9000000000002</v>
      </c>
      <c r="EE61">
        <v>0</v>
      </c>
      <c r="EF61">
        <v>0</v>
      </c>
      <c r="EG61">
        <v>9997.516785714284</v>
      </c>
      <c r="EH61">
        <v>0</v>
      </c>
      <c r="EI61">
        <v>11.12603214285714</v>
      </c>
      <c r="EJ61">
        <v>-39.31124642857144</v>
      </c>
      <c r="EK61">
        <v>687.4405714285714</v>
      </c>
      <c r="EL61">
        <v>724.8732857142858</v>
      </c>
      <c r="EM61">
        <v>3.819250714285714</v>
      </c>
      <c r="EN61">
        <v>710.4107857142857</v>
      </c>
      <c r="EO61">
        <v>19.95146785714286</v>
      </c>
      <c r="EP61">
        <v>2.147075714285715</v>
      </c>
      <c r="EQ61">
        <v>1.802103928571429</v>
      </c>
      <c r="ER61">
        <v>18.57279285714285</v>
      </c>
      <c r="ES61">
        <v>15.80505357142857</v>
      </c>
      <c r="ET61">
        <v>1999.990357142857</v>
      </c>
      <c r="EU61">
        <v>0.979993642857143</v>
      </c>
      <c r="EV61">
        <v>0.02000625714285715</v>
      </c>
      <c r="EW61">
        <v>0</v>
      </c>
      <c r="EX61">
        <v>538.5265357142856</v>
      </c>
      <c r="EY61">
        <v>5.00097</v>
      </c>
      <c r="EZ61">
        <v>10868.74642857143</v>
      </c>
      <c r="FA61">
        <v>16707.46071428571</v>
      </c>
      <c r="FB61">
        <v>40.8705</v>
      </c>
      <c r="FC61">
        <v>41.2275</v>
      </c>
      <c r="FD61">
        <v>40.78321428571428</v>
      </c>
      <c r="FE61">
        <v>40.82999999999999</v>
      </c>
      <c r="FF61">
        <v>41.41485714285712</v>
      </c>
      <c r="FG61">
        <v>1955.080357142857</v>
      </c>
      <c r="FH61">
        <v>39.91</v>
      </c>
      <c r="FI61">
        <v>0</v>
      </c>
      <c r="FJ61">
        <v>1758469187.6</v>
      </c>
      <c r="FK61">
        <v>0</v>
      </c>
      <c r="FL61">
        <v>538.67684</v>
      </c>
      <c r="FM61">
        <v>9.658538468318833</v>
      </c>
      <c r="FN61">
        <v>170.6461540718761</v>
      </c>
      <c r="FO61">
        <v>10871.188</v>
      </c>
      <c r="FP61">
        <v>15</v>
      </c>
      <c r="FQ61">
        <v>0</v>
      </c>
      <c r="FR61" t="s">
        <v>441</v>
      </c>
      <c r="FS61">
        <v>1747247426.5</v>
      </c>
      <c r="FT61">
        <v>1747247420.5</v>
      </c>
      <c r="FU61">
        <v>0</v>
      </c>
      <c r="FV61">
        <v>1.027</v>
      </c>
      <c r="FW61">
        <v>0.031</v>
      </c>
      <c r="FX61">
        <v>0.02</v>
      </c>
      <c r="FY61">
        <v>0.05</v>
      </c>
      <c r="FZ61">
        <v>420</v>
      </c>
      <c r="GA61">
        <v>16</v>
      </c>
      <c r="GB61">
        <v>0.01</v>
      </c>
      <c r="GC61">
        <v>0.1</v>
      </c>
      <c r="GD61">
        <v>-39.05248292682927</v>
      </c>
      <c r="GE61">
        <v>-4.653045993031332</v>
      </c>
      <c r="GF61">
        <v>0.4846522353406638</v>
      </c>
      <c r="GG61">
        <v>0</v>
      </c>
      <c r="GH61">
        <v>538.1469411764707</v>
      </c>
      <c r="GI61">
        <v>9.350527116096798</v>
      </c>
      <c r="GJ61">
        <v>0.9452394325117208</v>
      </c>
      <c r="GK61">
        <v>-1</v>
      </c>
      <c r="GL61">
        <v>3.815131951219512</v>
      </c>
      <c r="GM61">
        <v>0.01098940766549874</v>
      </c>
      <c r="GN61">
        <v>0.01633123510623681</v>
      </c>
      <c r="GO61">
        <v>1</v>
      </c>
      <c r="GP61">
        <v>1</v>
      </c>
      <c r="GQ61">
        <v>2</v>
      </c>
      <c r="GR61" t="s">
        <v>442</v>
      </c>
      <c r="GS61">
        <v>3.13563</v>
      </c>
      <c r="GT61">
        <v>2.71444</v>
      </c>
      <c r="GU61">
        <v>0.135212</v>
      </c>
      <c r="GV61">
        <v>0.138965</v>
      </c>
      <c r="GW61">
        <v>0.105535</v>
      </c>
      <c r="GX61">
        <v>0.09221409999999999</v>
      </c>
      <c r="GY61">
        <v>27527</v>
      </c>
      <c r="GZ61">
        <v>27434.9</v>
      </c>
      <c r="HA61">
        <v>29590</v>
      </c>
      <c r="HB61">
        <v>29445.3</v>
      </c>
      <c r="HC61">
        <v>34978.4</v>
      </c>
      <c r="HD61">
        <v>35404</v>
      </c>
      <c r="HE61">
        <v>41651</v>
      </c>
      <c r="HF61">
        <v>41828.2</v>
      </c>
      <c r="HG61">
        <v>1.9242</v>
      </c>
      <c r="HH61">
        <v>1.8757</v>
      </c>
      <c r="HI61">
        <v>0.0819527</v>
      </c>
      <c r="HJ61">
        <v>0</v>
      </c>
      <c r="HK61">
        <v>28.658</v>
      </c>
      <c r="HL61">
        <v>999.9</v>
      </c>
      <c r="HM61">
        <v>51.7</v>
      </c>
      <c r="HN61">
        <v>30.4</v>
      </c>
      <c r="HO61">
        <v>24.9503</v>
      </c>
      <c r="HP61">
        <v>61.9665</v>
      </c>
      <c r="HQ61">
        <v>28.0769</v>
      </c>
      <c r="HR61">
        <v>1</v>
      </c>
      <c r="HS61">
        <v>0.0819487</v>
      </c>
      <c r="HT61">
        <v>-0.768037</v>
      </c>
      <c r="HU61">
        <v>20.3379</v>
      </c>
      <c r="HV61">
        <v>5.21804</v>
      </c>
      <c r="HW61">
        <v>12.0108</v>
      </c>
      <c r="HX61">
        <v>4.9891</v>
      </c>
      <c r="HY61">
        <v>3.28785</v>
      </c>
      <c r="HZ61">
        <v>9999</v>
      </c>
      <c r="IA61">
        <v>9999</v>
      </c>
      <c r="IB61">
        <v>9999</v>
      </c>
      <c r="IC61">
        <v>999.9</v>
      </c>
      <c r="ID61">
        <v>1.86797</v>
      </c>
      <c r="IE61">
        <v>1.86707</v>
      </c>
      <c r="IF61">
        <v>1.86642</v>
      </c>
      <c r="IG61">
        <v>1.86631</v>
      </c>
      <c r="IH61">
        <v>1.86821</v>
      </c>
      <c r="II61">
        <v>1.8706</v>
      </c>
      <c r="IJ61">
        <v>1.86927</v>
      </c>
      <c r="IK61">
        <v>1.87074</v>
      </c>
      <c r="IL61">
        <v>0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-0.398</v>
      </c>
      <c r="IZ61">
        <v>0.1355</v>
      </c>
      <c r="JA61">
        <v>-0.08705980112953694</v>
      </c>
      <c r="JB61">
        <v>-0.0002224285535733669</v>
      </c>
      <c r="JC61">
        <v>-3.124052291438484E-07</v>
      </c>
      <c r="JD61">
        <v>-1.20421793702977E-11</v>
      </c>
      <c r="JE61">
        <v>-0.06546867123436634</v>
      </c>
      <c r="JF61">
        <v>-0.004605065362839568</v>
      </c>
      <c r="JG61">
        <v>0.0008613744513886047</v>
      </c>
      <c r="JH61">
        <v>-1.299212498533341E-05</v>
      </c>
      <c r="JI61">
        <v>3</v>
      </c>
      <c r="JJ61">
        <v>2327</v>
      </c>
      <c r="JK61">
        <v>1</v>
      </c>
      <c r="JL61">
        <v>27</v>
      </c>
      <c r="JM61">
        <v>187029.4</v>
      </c>
      <c r="JN61">
        <v>187029.5</v>
      </c>
      <c r="JO61">
        <v>1.64673</v>
      </c>
      <c r="JP61">
        <v>2.2583</v>
      </c>
      <c r="JQ61">
        <v>1.39771</v>
      </c>
      <c r="JR61">
        <v>2.34131</v>
      </c>
      <c r="JS61">
        <v>1.49536</v>
      </c>
      <c r="JT61">
        <v>2.71484</v>
      </c>
      <c r="JU61">
        <v>37.3858</v>
      </c>
      <c r="JV61">
        <v>23.746</v>
      </c>
      <c r="JW61">
        <v>18</v>
      </c>
      <c r="JX61">
        <v>489.053</v>
      </c>
      <c r="JY61">
        <v>448.539</v>
      </c>
      <c r="JZ61">
        <v>29.1088</v>
      </c>
      <c r="KA61">
        <v>28.6045</v>
      </c>
      <c r="KB61">
        <v>30.0005</v>
      </c>
      <c r="KC61">
        <v>28.4251</v>
      </c>
      <c r="KD61">
        <v>28.3562</v>
      </c>
      <c r="KE61">
        <v>32.9959</v>
      </c>
      <c r="KF61">
        <v>25.8139</v>
      </c>
      <c r="KG61">
        <v>58.015</v>
      </c>
      <c r="KH61">
        <v>29.1081</v>
      </c>
      <c r="KI61">
        <v>754.694</v>
      </c>
      <c r="KJ61">
        <v>19.9934</v>
      </c>
      <c r="KK61">
        <v>101.147</v>
      </c>
      <c r="KL61">
        <v>100.588</v>
      </c>
    </row>
    <row r="62" spans="1:298">
      <c r="A62">
        <v>46</v>
      </c>
      <c r="B62">
        <v>1758469192.5</v>
      </c>
      <c r="C62">
        <v>317</v>
      </c>
      <c r="D62" t="s">
        <v>535</v>
      </c>
      <c r="E62" t="s">
        <v>536</v>
      </c>
      <c r="F62">
        <v>5</v>
      </c>
      <c r="G62" t="s">
        <v>436</v>
      </c>
      <c r="H62" t="s">
        <v>437</v>
      </c>
      <c r="I62" t="s">
        <v>438</v>
      </c>
      <c r="J62">
        <v>1758469185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758.2533431722946</v>
      </c>
      <c r="AL62">
        <v>728.9382545454542</v>
      </c>
      <c r="AM62">
        <v>3.38181696969683</v>
      </c>
      <c r="AN62">
        <v>65.34</v>
      </c>
      <c r="AO62">
        <f>(AQ62 - AP62 + DZ62*1E3/(8.314*(EB62+273.15)) * AS62/DY62 * AR62) * DY62/(100*DM62) * 1000/(1000 - AQ62)</f>
        <v>0</v>
      </c>
      <c r="AP62">
        <v>19.97033870748917</v>
      </c>
      <c r="AQ62">
        <v>23.79516000000001</v>
      </c>
      <c r="AR62">
        <v>7.348209940910943E-05</v>
      </c>
      <c r="AS62">
        <v>112.87</v>
      </c>
      <c r="AT62">
        <v>2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3.21</v>
      </c>
      <c r="DN62">
        <v>0.5</v>
      </c>
      <c r="DO62" t="s">
        <v>440</v>
      </c>
      <c r="DP62">
        <v>2</v>
      </c>
      <c r="DQ62" t="b">
        <v>1</v>
      </c>
      <c r="DR62">
        <v>1758469185</v>
      </c>
      <c r="DS62">
        <v>688.5264444444445</v>
      </c>
      <c r="DT62">
        <v>728.1191851851852</v>
      </c>
      <c r="DU62">
        <v>23.77788148148148</v>
      </c>
      <c r="DV62">
        <v>19.96442222222222</v>
      </c>
      <c r="DW62">
        <v>688.9189629629631</v>
      </c>
      <c r="DX62">
        <v>23.64244814814815</v>
      </c>
      <c r="DY62">
        <v>500.0005555555556</v>
      </c>
      <c r="DZ62">
        <v>90.32471851851851</v>
      </c>
      <c r="EA62">
        <v>0.05403358518518518</v>
      </c>
      <c r="EB62">
        <v>30.19271111111111</v>
      </c>
      <c r="EC62">
        <v>29.99307777777778</v>
      </c>
      <c r="ED62">
        <v>999.9000000000001</v>
      </c>
      <c r="EE62">
        <v>0</v>
      </c>
      <c r="EF62">
        <v>0</v>
      </c>
      <c r="EG62">
        <v>9997.402592592593</v>
      </c>
      <c r="EH62">
        <v>0</v>
      </c>
      <c r="EI62">
        <v>11.1291</v>
      </c>
      <c r="EJ62">
        <v>-39.59285185185185</v>
      </c>
      <c r="EK62">
        <v>705.297074074074</v>
      </c>
      <c r="EL62">
        <v>742.9519999999999</v>
      </c>
      <c r="EM62">
        <v>3.813474074074073</v>
      </c>
      <c r="EN62">
        <v>728.1191851851852</v>
      </c>
      <c r="EO62">
        <v>19.96442222222222</v>
      </c>
      <c r="EP62">
        <v>2.147730370370371</v>
      </c>
      <c r="EQ62">
        <v>1.80328</v>
      </c>
      <c r="ER62">
        <v>18.57766666666667</v>
      </c>
      <c r="ES62">
        <v>15.81525925925926</v>
      </c>
      <c r="ET62">
        <v>2000.006666666666</v>
      </c>
      <c r="EU62">
        <v>0.9799938888888888</v>
      </c>
      <c r="EV62">
        <v>0.02000601111111111</v>
      </c>
      <c r="EW62">
        <v>0</v>
      </c>
      <c r="EX62">
        <v>539.2063703703703</v>
      </c>
      <c r="EY62">
        <v>5.00097</v>
      </c>
      <c r="EZ62">
        <v>10883.46666666667</v>
      </c>
      <c r="FA62">
        <v>16707.6</v>
      </c>
      <c r="FB62">
        <v>40.875</v>
      </c>
      <c r="FC62">
        <v>41.236</v>
      </c>
      <c r="FD62">
        <v>40.80051851851851</v>
      </c>
      <c r="FE62">
        <v>40.84466666666667</v>
      </c>
      <c r="FF62">
        <v>41.4324074074074</v>
      </c>
      <c r="FG62">
        <v>1955.096666666667</v>
      </c>
      <c r="FH62">
        <v>39.91</v>
      </c>
      <c r="FI62">
        <v>0</v>
      </c>
      <c r="FJ62">
        <v>1758469192.4</v>
      </c>
      <c r="FK62">
        <v>0</v>
      </c>
      <c r="FL62">
        <v>539.31484</v>
      </c>
      <c r="FM62">
        <v>6.823923063578559</v>
      </c>
      <c r="FN62">
        <v>153.7769228000952</v>
      </c>
      <c r="FO62">
        <v>10884.232</v>
      </c>
      <c r="FP62">
        <v>15</v>
      </c>
      <c r="FQ62">
        <v>0</v>
      </c>
      <c r="FR62" t="s">
        <v>441</v>
      </c>
      <c r="FS62">
        <v>1747247426.5</v>
      </c>
      <c r="FT62">
        <v>1747247420.5</v>
      </c>
      <c r="FU62">
        <v>0</v>
      </c>
      <c r="FV62">
        <v>1.027</v>
      </c>
      <c r="FW62">
        <v>0.031</v>
      </c>
      <c r="FX62">
        <v>0.02</v>
      </c>
      <c r="FY62">
        <v>0.05</v>
      </c>
      <c r="FZ62">
        <v>420</v>
      </c>
      <c r="GA62">
        <v>16</v>
      </c>
      <c r="GB62">
        <v>0.01</v>
      </c>
      <c r="GC62">
        <v>0.1</v>
      </c>
      <c r="GD62">
        <v>-39.43894878048781</v>
      </c>
      <c r="GE62">
        <v>-3.295860627177755</v>
      </c>
      <c r="GF62">
        <v>0.3348018577635547</v>
      </c>
      <c r="GG62">
        <v>0</v>
      </c>
      <c r="GH62">
        <v>538.8142647058822</v>
      </c>
      <c r="GI62">
        <v>8.310328489915372</v>
      </c>
      <c r="GJ62">
        <v>0.8668392994709392</v>
      </c>
      <c r="GK62">
        <v>-1</v>
      </c>
      <c r="GL62">
        <v>3.81960268292683</v>
      </c>
      <c r="GM62">
        <v>-0.0544356794424983</v>
      </c>
      <c r="GN62">
        <v>0.01150196123772373</v>
      </c>
      <c r="GO62">
        <v>1</v>
      </c>
      <c r="GP62">
        <v>1</v>
      </c>
      <c r="GQ62">
        <v>2</v>
      </c>
      <c r="GR62" t="s">
        <v>442</v>
      </c>
      <c r="GS62">
        <v>3.13565</v>
      </c>
      <c r="GT62">
        <v>2.71456</v>
      </c>
      <c r="GU62">
        <v>0.137377</v>
      </c>
      <c r="GV62">
        <v>0.14109</v>
      </c>
      <c r="GW62">
        <v>0.105568</v>
      </c>
      <c r="GX62">
        <v>0.09222039999999999</v>
      </c>
      <c r="GY62">
        <v>27456.7</v>
      </c>
      <c r="GZ62">
        <v>27366.3</v>
      </c>
      <c r="HA62">
        <v>29588.6</v>
      </c>
      <c r="HB62">
        <v>29444.4</v>
      </c>
      <c r="HC62">
        <v>34975.5</v>
      </c>
      <c r="HD62">
        <v>35402.8</v>
      </c>
      <c r="HE62">
        <v>41649.1</v>
      </c>
      <c r="HF62">
        <v>41826.9</v>
      </c>
      <c r="HG62">
        <v>1.92393</v>
      </c>
      <c r="HH62">
        <v>1.87555</v>
      </c>
      <c r="HI62">
        <v>0.0821017</v>
      </c>
      <c r="HJ62">
        <v>0</v>
      </c>
      <c r="HK62">
        <v>28.6629</v>
      </c>
      <c r="HL62">
        <v>999.9</v>
      </c>
      <c r="HM62">
        <v>51.7</v>
      </c>
      <c r="HN62">
        <v>30.4</v>
      </c>
      <c r="HO62">
        <v>24.9498</v>
      </c>
      <c r="HP62">
        <v>62.1565</v>
      </c>
      <c r="HQ62">
        <v>28.0889</v>
      </c>
      <c r="HR62">
        <v>1</v>
      </c>
      <c r="HS62">
        <v>0.08239580000000001</v>
      </c>
      <c r="HT62">
        <v>-0.751721</v>
      </c>
      <c r="HU62">
        <v>20.3376</v>
      </c>
      <c r="HV62">
        <v>5.21714</v>
      </c>
      <c r="HW62">
        <v>12.0105</v>
      </c>
      <c r="HX62">
        <v>4.98865</v>
      </c>
      <c r="HY62">
        <v>3.2877</v>
      </c>
      <c r="HZ62">
        <v>9999</v>
      </c>
      <c r="IA62">
        <v>9999</v>
      </c>
      <c r="IB62">
        <v>9999</v>
      </c>
      <c r="IC62">
        <v>999.9</v>
      </c>
      <c r="ID62">
        <v>1.86795</v>
      </c>
      <c r="IE62">
        <v>1.86707</v>
      </c>
      <c r="IF62">
        <v>1.86642</v>
      </c>
      <c r="IG62">
        <v>1.86632</v>
      </c>
      <c r="IH62">
        <v>1.86821</v>
      </c>
      <c r="II62">
        <v>1.87062</v>
      </c>
      <c r="IJ62">
        <v>1.86928</v>
      </c>
      <c r="IK62">
        <v>1.87075</v>
      </c>
      <c r="IL62">
        <v>0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-0.409</v>
      </c>
      <c r="IZ62">
        <v>0.1356</v>
      </c>
      <c r="JA62">
        <v>-0.08705980112953694</v>
      </c>
      <c r="JB62">
        <v>-0.0002224285535733669</v>
      </c>
      <c r="JC62">
        <v>-3.124052291438484E-07</v>
      </c>
      <c r="JD62">
        <v>-1.20421793702977E-11</v>
      </c>
      <c r="JE62">
        <v>-0.06546867123436634</v>
      </c>
      <c r="JF62">
        <v>-0.004605065362839568</v>
      </c>
      <c r="JG62">
        <v>0.0008613744513886047</v>
      </c>
      <c r="JH62">
        <v>-1.299212498533341E-05</v>
      </c>
      <c r="JI62">
        <v>3</v>
      </c>
      <c r="JJ62">
        <v>2327</v>
      </c>
      <c r="JK62">
        <v>1</v>
      </c>
      <c r="JL62">
        <v>27</v>
      </c>
      <c r="JM62">
        <v>187029.4</v>
      </c>
      <c r="JN62">
        <v>187029.5</v>
      </c>
      <c r="JO62">
        <v>1.67725</v>
      </c>
      <c r="JP62">
        <v>2.2583</v>
      </c>
      <c r="JQ62">
        <v>1.39648</v>
      </c>
      <c r="JR62">
        <v>2.34375</v>
      </c>
      <c r="JS62">
        <v>1.49536</v>
      </c>
      <c r="JT62">
        <v>2.5708</v>
      </c>
      <c r="JU62">
        <v>37.3858</v>
      </c>
      <c r="JV62">
        <v>23.7373</v>
      </c>
      <c r="JW62">
        <v>18</v>
      </c>
      <c r="JX62">
        <v>488.909</v>
      </c>
      <c r="JY62">
        <v>448.476</v>
      </c>
      <c r="JZ62">
        <v>29.1159</v>
      </c>
      <c r="KA62">
        <v>28.6093</v>
      </c>
      <c r="KB62">
        <v>30.0005</v>
      </c>
      <c r="KC62">
        <v>28.4287</v>
      </c>
      <c r="KD62">
        <v>28.36</v>
      </c>
      <c r="KE62">
        <v>33.6286</v>
      </c>
      <c r="KF62">
        <v>25.8139</v>
      </c>
      <c r="KG62">
        <v>58.015</v>
      </c>
      <c r="KH62">
        <v>29.1136</v>
      </c>
      <c r="KI62">
        <v>774.789</v>
      </c>
      <c r="KJ62">
        <v>19.9934</v>
      </c>
      <c r="KK62">
        <v>101.142</v>
      </c>
      <c r="KL62">
        <v>100.585</v>
      </c>
    </row>
    <row r="63" spans="1:298">
      <c r="A63">
        <v>47</v>
      </c>
      <c r="B63">
        <v>1758469197.5</v>
      </c>
      <c r="C63">
        <v>322</v>
      </c>
      <c r="D63" t="s">
        <v>537</v>
      </c>
      <c r="E63" t="s">
        <v>538</v>
      </c>
      <c r="F63">
        <v>5</v>
      </c>
      <c r="G63" t="s">
        <v>436</v>
      </c>
      <c r="H63" t="s">
        <v>437</v>
      </c>
      <c r="I63" t="s">
        <v>438</v>
      </c>
      <c r="J63">
        <v>1758469189.714286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775.4430199445887</v>
      </c>
      <c r="AL63">
        <v>745.9018545454547</v>
      </c>
      <c r="AM63">
        <v>3.401542683982803</v>
      </c>
      <c r="AN63">
        <v>65.34</v>
      </c>
      <c r="AO63">
        <f>(AQ63 - AP63 + DZ63*1E3/(8.314*(EB63+273.15)) * AS63/DY63 * AR63) * DY63/(100*DM63) * 1000/(1000 - AQ63)</f>
        <v>0</v>
      </c>
      <c r="AP63">
        <v>19.97218481701299</v>
      </c>
      <c r="AQ63">
        <v>23.8005818181818</v>
      </c>
      <c r="AR63">
        <v>2.050805430377178E-05</v>
      </c>
      <c r="AS63">
        <v>112.87</v>
      </c>
      <c r="AT63">
        <v>2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3.21</v>
      </c>
      <c r="DN63">
        <v>0.5</v>
      </c>
      <c r="DO63" t="s">
        <v>440</v>
      </c>
      <c r="DP63">
        <v>2</v>
      </c>
      <c r="DQ63" t="b">
        <v>1</v>
      </c>
      <c r="DR63">
        <v>1758469189.714286</v>
      </c>
      <c r="DS63">
        <v>704.0711428571429</v>
      </c>
      <c r="DT63">
        <v>743.9761428571428</v>
      </c>
      <c r="DU63">
        <v>23.78874285714286</v>
      </c>
      <c r="DV63">
        <v>19.96895357142857</v>
      </c>
      <c r="DW63">
        <v>704.4742142857142</v>
      </c>
      <c r="DX63">
        <v>23.65315714285714</v>
      </c>
      <c r="DY63">
        <v>499.9956785714286</v>
      </c>
      <c r="DZ63">
        <v>90.32470357142857</v>
      </c>
      <c r="EA63">
        <v>0.05411616785714286</v>
      </c>
      <c r="EB63">
        <v>30.19838214285715</v>
      </c>
      <c r="EC63">
        <v>29.99614642857143</v>
      </c>
      <c r="ED63">
        <v>999.9000000000002</v>
      </c>
      <c r="EE63">
        <v>0</v>
      </c>
      <c r="EF63">
        <v>0</v>
      </c>
      <c r="EG63">
        <v>10004.14892857143</v>
      </c>
      <c r="EH63">
        <v>0</v>
      </c>
      <c r="EI63">
        <v>11.1291</v>
      </c>
      <c r="EJ63">
        <v>-39.90507142857143</v>
      </c>
      <c r="EK63">
        <v>721.2283928571427</v>
      </c>
      <c r="EL63">
        <v>759.1353928571427</v>
      </c>
      <c r="EM63">
        <v>3.819794642857143</v>
      </c>
      <c r="EN63">
        <v>743.9761428571428</v>
      </c>
      <c r="EO63">
        <v>19.96895357142857</v>
      </c>
      <c r="EP63">
        <v>2.148711071428572</v>
      </c>
      <c r="EQ63">
        <v>1.803688928571429</v>
      </c>
      <c r="ER63">
        <v>18.58495714285714</v>
      </c>
      <c r="ES63">
        <v>15.81880357142857</v>
      </c>
      <c r="ET63">
        <v>2000.012142857143</v>
      </c>
      <c r="EU63">
        <v>0.9799939642857142</v>
      </c>
      <c r="EV63">
        <v>0.02000593928571429</v>
      </c>
      <c r="EW63">
        <v>0</v>
      </c>
      <c r="EX63">
        <v>539.682</v>
      </c>
      <c r="EY63">
        <v>5.00097</v>
      </c>
      <c r="EZ63">
        <v>10895.225</v>
      </c>
      <c r="FA63">
        <v>16707.64642857143</v>
      </c>
      <c r="FB63">
        <v>40.875</v>
      </c>
      <c r="FC63">
        <v>41.2455</v>
      </c>
      <c r="FD63">
        <v>40.80535714285713</v>
      </c>
      <c r="FE63">
        <v>40.85475</v>
      </c>
      <c r="FF63">
        <v>41.43699999999999</v>
      </c>
      <c r="FG63">
        <v>1955.102142857143</v>
      </c>
      <c r="FH63">
        <v>39.91</v>
      </c>
      <c r="FI63">
        <v>0</v>
      </c>
      <c r="FJ63">
        <v>1758469197.2</v>
      </c>
      <c r="FK63">
        <v>0</v>
      </c>
      <c r="FL63">
        <v>539.78908</v>
      </c>
      <c r="FM63">
        <v>5.4907692223934</v>
      </c>
      <c r="FN63">
        <v>143.8153845408094</v>
      </c>
      <c r="FO63">
        <v>10896.168</v>
      </c>
      <c r="FP63">
        <v>15</v>
      </c>
      <c r="FQ63">
        <v>0</v>
      </c>
      <c r="FR63" t="s">
        <v>441</v>
      </c>
      <c r="FS63">
        <v>1747247426.5</v>
      </c>
      <c r="FT63">
        <v>1747247420.5</v>
      </c>
      <c r="FU63">
        <v>0</v>
      </c>
      <c r="FV63">
        <v>1.027</v>
      </c>
      <c r="FW63">
        <v>0.031</v>
      </c>
      <c r="FX63">
        <v>0.02</v>
      </c>
      <c r="FY63">
        <v>0.05</v>
      </c>
      <c r="FZ63">
        <v>420</v>
      </c>
      <c r="GA63">
        <v>16</v>
      </c>
      <c r="GB63">
        <v>0.01</v>
      </c>
      <c r="GC63">
        <v>0.1</v>
      </c>
      <c r="GD63">
        <v>-39.67845853658537</v>
      </c>
      <c r="GE63">
        <v>-3.565923344947714</v>
      </c>
      <c r="GF63">
        <v>0.3606967322710716</v>
      </c>
      <c r="GG63">
        <v>0</v>
      </c>
      <c r="GH63">
        <v>539.3535294117646</v>
      </c>
      <c r="GI63">
        <v>6.692161953715951</v>
      </c>
      <c r="GJ63">
        <v>0.710517757996992</v>
      </c>
      <c r="GK63">
        <v>-1</v>
      </c>
      <c r="GL63">
        <v>3.817307560975609</v>
      </c>
      <c r="GM63">
        <v>0.0428692682926879</v>
      </c>
      <c r="GN63">
        <v>0.008219533480467493</v>
      </c>
      <c r="GO63">
        <v>1</v>
      </c>
      <c r="GP63">
        <v>1</v>
      </c>
      <c r="GQ63">
        <v>2</v>
      </c>
      <c r="GR63" t="s">
        <v>442</v>
      </c>
      <c r="GS63">
        <v>3.13569</v>
      </c>
      <c r="GT63">
        <v>2.71449</v>
      </c>
      <c r="GU63">
        <v>0.139543</v>
      </c>
      <c r="GV63">
        <v>0.143216</v>
      </c>
      <c r="GW63">
        <v>0.105584</v>
      </c>
      <c r="GX63">
        <v>0.0922298</v>
      </c>
      <c r="GY63">
        <v>27387.7</v>
      </c>
      <c r="GZ63">
        <v>27298.6</v>
      </c>
      <c r="HA63">
        <v>29588.5</v>
      </c>
      <c r="HB63">
        <v>29444.5</v>
      </c>
      <c r="HC63">
        <v>34974.8</v>
      </c>
      <c r="HD63">
        <v>35402.7</v>
      </c>
      <c r="HE63">
        <v>41649</v>
      </c>
      <c r="HF63">
        <v>41827.2</v>
      </c>
      <c r="HG63">
        <v>1.92395</v>
      </c>
      <c r="HH63">
        <v>1.87535</v>
      </c>
      <c r="HI63">
        <v>0.0814348</v>
      </c>
      <c r="HJ63">
        <v>0</v>
      </c>
      <c r="HK63">
        <v>28.6684</v>
      </c>
      <c r="HL63">
        <v>999.9</v>
      </c>
      <c r="HM63">
        <v>51.7</v>
      </c>
      <c r="HN63">
        <v>30.4</v>
      </c>
      <c r="HO63">
        <v>24.9519</v>
      </c>
      <c r="HP63">
        <v>62.1065</v>
      </c>
      <c r="HQ63">
        <v>28.0088</v>
      </c>
      <c r="HR63">
        <v>1</v>
      </c>
      <c r="HS63">
        <v>0.08365599999999999</v>
      </c>
      <c r="HT63">
        <v>0.355283</v>
      </c>
      <c r="HU63">
        <v>20.3384</v>
      </c>
      <c r="HV63">
        <v>5.21654</v>
      </c>
      <c r="HW63">
        <v>12.011</v>
      </c>
      <c r="HX63">
        <v>4.9888</v>
      </c>
      <c r="HY63">
        <v>3.2875</v>
      </c>
      <c r="HZ63">
        <v>9999</v>
      </c>
      <c r="IA63">
        <v>9999</v>
      </c>
      <c r="IB63">
        <v>9999</v>
      </c>
      <c r="IC63">
        <v>999.9</v>
      </c>
      <c r="ID63">
        <v>1.86796</v>
      </c>
      <c r="IE63">
        <v>1.86707</v>
      </c>
      <c r="IF63">
        <v>1.86637</v>
      </c>
      <c r="IG63">
        <v>1.8663</v>
      </c>
      <c r="IH63">
        <v>1.86817</v>
      </c>
      <c r="II63">
        <v>1.8706</v>
      </c>
      <c r="IJ63">
        <v>1.86927</v>
      </c>
      <c r="IK63">
        <v>1.87074</v>
      </c>
      <c r="IL63">
        <v>0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-0.42</v>
      </c>
      <c r="IZ63">
        <v>0.1357</v>
      </c>
      <c r="JA63">
        <v>-0.08705980112953694</v>
      </c>
      <c r="JB63">
        <v>-0.0002224285535733669</v>
      </c>
      <c r="JC63">
        <v>-3.124052291438484E-07</v>
      </c>
      <c r="JD63">
        <v>-1.20421793702977E-11</v>
      </c>
      <c r="JE63">
        <v>-0.06546867123436634</v>
      </c>
      <c r="JF63">
        <v>-0.004605065362839568</v>
      </c>
      <c r="JG63">
        <v>0.0008613744513886047</v>
      </c>
      <c r="JH63">
        <v>-1.299212498533341E-05</v>
      </c>
      <c r="JI63">
        <v>3</v>
      </c>
      <c r="JJ63">
        <v>2327</v>
      </c>
      <c r="JK63">
        <v>1</v>
      </c>
      <c r="JL63">
        <v>27</v>
      </c>
      <c r="JM63">
        <v>187029.5</v>
      </c>
      <c r="JN63">
        <v>187029.6</v>
      </c>
      <c r="JO63">
        <v>1.70532</v>
      </c>
      <c r="JP63">
        <v>2.25586</v>
      </c>
      <c r="JQ63">
        <v>1.39648</v>
      </c>
      <c r="JR63">
        <v>2.34009</v>
      </c>
      <c r="JS63">
        <v>1.49536</v>
      </c>
      <c r="JT63">
        <v>2.59644</v>
      </c>
      <c r="JU63">
        <v>37.4098</v>
      </c>
      <c r="JV63">
        <v>23.746</v>
      </c>
      <c r="JW63">
        <v>18</v>
      </c>
      <c r="JX63">
        <v>488.954</v>
      </c>
      <c r="JY63">
        <v>448.379</v>
      </c>
      <c r="JZ63">
        <v>28.9772</v>
      </c>
      <c r="KA63">
        <v>28.6142</v>
      </c>
      <c r="KB63">
        <v>30.001</v>
      </c>
      <c r="KC63">
        <v>28.4323</v>
      </c>
      <c r="KD63">
        <v>28.3636</v>
      </c>
      <c r="KE63">
        <v>34.1763</v>
      </c>
      <c r="KF63">
        <v>25.8139</v>
      </c>
      <c r="KG63">
        <v>58.015</v>
      </c>
      <c r="KH63">
        <v>28.8365</v>
      </c>
      <c r="KI63">
        <v>788.147</v>
      </c>
      <c r="KJ63">
        <v>19.9934</v>
      </c>
      <c r="KK63">
        <v>101.142</v>
      </c>
      <c r="KL63">
        <v>100.585</v>
      </c>
    </row>
    <row r="64" spans="1:298">
      <c r="A64">
        <v>48</v>
      </c>
      <c r="B64">
        <v>1758469202.5</v>
      </c>
      <c r="C64">
        <v>327</v>
      </c>
      <c r="D64" t="s">
        <v>539</v>
      </c>
      <c r="E64" t="s">
        <v>540</v>
      </c>
      <c r="F64">
        <v>5</v>
      </c>
      <c r="G64" t="s">
        <v>436</v>
      </c>
      <c r="H64" t="s">
        <v>437</v>
      </c>
      <c r="I64" t="s">
        <v>438</v>
      </c>
      <c r="J64">
        <v>1758469195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792.5294138389614</v>
      </c>
      <c r="AL64">
        <v>762.9053030303027</v>
      </c>
      <c r="AM64">
        <v>3.396608138528128</v>
      </c>
      <c r="AN64">
        <v>65.34</v>
      </c>
      <c r="AO64">
        <f>(AQ64 - AP64 + DZ64*1E3/(8.314*(EB64+273.15)) * AS64/DY64 * AR64) * DY64/(100*DM64) * 1000/(1000 - AQ64)</f>
        <v>0</v>
      </c>
      <c r="AP64">
        <v>19.97360434030303</v>
      </c>
      <c r="AQ64">
        <v>23.79811939393939</v>
      </c>
      <c r="AR64">
        <v>-5.787520335453123E-06</v>
      </c>
      <c r="AS64">
        <v>112.87</v>
      </c>
      <c r="AT64">
        <v>2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3.21</v>
      </c>
      <c r="DN64">
        <v>0.5</v>
      </c>
      <c r="DO64" t="s">
        <v>440</v>
      </c>
      <c r="DP64">
        <v>2</v>
      </c>
      <c r="DQ64" t="b">
        <v>1</v>
      </c>
      <c r="DR64">
        <v>1758469195</v>
      </c>
      <c r="DS64">
        <v>721.5335925925925</v>
      </c>
      <c r="DT64">
        <v>761.725962962963</v>
      </c>
      <c r="DU64">
        <v>23.79590740740741</v>
      </c>
      <c r="DV64">
        <v>19.97167037037038</v>
      </c>
      <c r="DW64">
        <v>721.9486666666667</v>
      </c>
      <c r="DX64">
        <v>23.66021111111111</v>
      </c>
      <c r="DY64">
        <v>499.9924074074074</v>
      </c>
      <c r="DZ64">
        <v>90.32527407407406</v>
      </c>
      <c r="EA64">
        <v>0.05431052592592592</v>
      </c>
      <c r="EB64">
        <v>30.20218888888889</v>
      </c>
      <c r="EC64">
        <v>29.99882222222222</v>
      </c>
      <c r="ED64">
        <v>999.9000000000001</v>
      </c>
      <c r="EE64">
        <v>0</v>
      </c>
      <c r="EF64">
        <v>0</v>
      </c>
      <c r="EG64">
        <v>10001.52962962963</v>
      </c>
      <c r="EH64">
        <v>0</v>
      </c>
      <c r="EI64">
        <v>11.1291</v>
      </c>
      <c r="EJ64">
        <v>-40.19233333333333</v>
      </c>
      <c r="EK64">
        <v>739.1216666666668</v>
      </c>
      <c r="EL64">
        <v>777.248962962963</v>
      </c>
      <c r="EM64">
        <v>3.824243703703703</v>
      </c>
      <c r="EN64">
        <v>761.725962962963</v>
      </c>
      <c r="EO64">
        <v>19.97167037037038</v>
      </c>
      <c r="EP64">
        <v>2.149371851851852</v>
      </c>
      <c r="EQ64">
        <v>1.803945555555555</v>
      </c>
      <c r="ER64">
        <v>18.58987037037037</v>
      </c>
      <c r="ES64">
        <v>15.82102962962963</v>
      </c>
      <c r="ET64">
        <v>2000.003333333334</v>
      </c>
      <c r="EU64">
        <v>0.9799938888888888</v>
      </c>
      <c r="EV64">
        <v>0.02000601481481482</v>
      </c>
      <c r="EW64">
        <v>0</v>
      </c>
      <c r="EX64">
        <v>540.2871481481482</v>
      </c>
      <c r="EY64">
        <v>5.00097</v>
      </c>
      <c r="EZ64">
        <v>10907.08148148148</v>
      </c>
      <c r="FA64">
        <v>16707.57407407407</v>
      </c>
      <c r="FB64">
        <v>40.875</v>
      </c>
      <c r="FC64">
        <v>41.25</v>
      </c>
      <c r="FD64">
        <v>40.81199999999999</v>
      </c>
      <c r="FE64">
        <v>40.87033333333333</v>
      </c>
      <c r="FF64">
        <v>41.43699999999999</v>
      </c>
      <c r="FG64">
        <v>1955.093333333333</v>
      </c>
      <c r="FH64">
        <v>39.91</v>
      </c>
      <c r="FI64">
        <v>0</v>
      </c>
      <c r="FJ64">
        <v>1758469202.6</v>
      </c>
      <c r="FK64">
        <v>0</v>
      </c>
      <c r="FL64">
        <v>540.3580384615385</v>
      </c>
      <c r="FM64">
        <v>6.877709389318753</v>
      </c>
      <c r="FN64">
        <v>125.3675213434985</v>
      </c>
      <c r="FO64">
        <v>10907.43846153846</v>
      </c>
      <c r="FP64">
        <v>15</v>
      </c>
      <c r="FQ64">
        <v>0</v>
      </c>
      <c r="FR64" t="s">
        <v>441</v>
      </c>
      <c r="FS64">
        <v>1747247426.5</v>
      </c>
      <c r="FT64">
        <v>1747247420.5</v>
      </c>
      <c r="FU64">
        <v>0</v>
      </c>
      <c r="FV64">
        <v>1.027</v>
      </c>
      <c r="FW64">
        <v>0.031</v>
      </c>
      <c r="FX64">
        <v>0.02</v>
      </c>
      <c r="FY64">
        <v>0.05</v>
      </c>
      <c r="FZ64">
        <v>420</v>
      </c>
      <c r="GA64">
        <v>16</v>
      </c>
      <c r="GB64">
        <v>0.01</v>
      </c>
      <c r="GC64">
        <v>0.1</v>
      </c>
      <c r="GD64">
        <v>-39.994715</v>
      </c>
      <c r="GE64">
        <v>-3.462535834896663</v>
      </c>
      <c r="GF64">
        <v>0.3402793701872038</v>
      </c>
      <c r="GG64">
        <v>0</v>
      </c>
      <c r="GH64">
        <v>539.9720882352941</v>
      </c>
      <c r="GI64">
        <v>6.566921305148638</v>
      </c>
      <c r="GJ64">
        <v>0.695506728839913</v>
      </c>
      <c r="GK64">
        <v>-1</v>
      </c>
      <c r="GL64">
        <v>3.820791749999999</v>
      </c>
      <c r="GM64">
        <v>0.05869609756096873</v>
      </c>
      <c r="GN64">
        <v>0.006282491499198409</v>
      </c>
      <c r="GO64">
        <v>1</v>
      </c>
      <c r="GP64">
        <v>1</v>
      </c>
      <c r="GQ64">
        <v>2</v>
      </c>
      <c r="GR64" t="s">
        <v>442</v>
      </c>
      <c r="GS64">
        <v>3.13562</v>
      </c>
      <c r="GT64">
        <v>2.7146</v>
      </c>
      <c r="GU64">
        <v>0.141686</v>
      </c>
      <c r="GV64">
        <v>0.145304</v>
      </c>
      <c r="GW64">
        <v>0.105578</v>
      </c>
      <c r="GX64">
        <v>0.0922347</v>
      </c>
      <c r="GY64">
        <v>27319.2</v>
      </c>
      <c r="GZ64">
        <v>27231.9</v>
      </c>
      <c r="HA64">
        <v>29588.3</v>
      </c>
      <c r="HB64">
        <v>29444.3</v>
      </c>
      <c r="HC64">
        <v>34974.8</v>
      </c>
      <c r="HD64">
        <v>35402</v>
      </c>
      <c r="HE64">
        <v>41648.6</v>
      </c>
      <c r="HF64">
        <v>41826.6</v>
      </c>
      <c r="HG64">
        <v>1.92385</v>
      </c>
      <c r="HH64">
        <v>1.87553</v>
      </c>
      <c r="HI64">
        <v>0.0813268</v>
      </c>
      <c r="HJ64">
        <v>0</v>
      </c>
      <c r="HK64">
        <v>28.6734</v>
      </c>
      <c r="HL64">
        <v>999.9</v>
      </c>
      <c r="HM64">
        <v>51.6</v>
      </c>
      <c r="HN64">
        <v>30.4</v>
      </c>
      <c r="HO64">
        <v>24.903</v>
      </c>
      <c r="HP64">
        <v>62.0565</v>
      </c>
      <c r="HQ64">
        <v>28.1731</v>
      </c>
      <c r="HR64">
        <v>1</v>
      </c>
      <c r="HS64">
        <v>0.0830386</v>
      </c>
      <c r="HT64">
        <v>-0.44558</v>
      </c>
      <c r="HU64">
        <v>20.3391</v>
      </c>
      <c r="HV64">
        <v>5.21669</v>
      </c>
      <c r="HW64">
        <v>12.0108</v>
      </c>
      <c r="HX64">
        <v>4.9888</v>
      </c>
      <c r="HY64">
        <v>3.28763</v>
      </c>
      <c r="HZ64">
        <v>9999</v>
      </c>
      <c r="IA64">
        <v>9999</v>
      </c>
      <c r="IB64">
        <v>9999</v>
      </c>
      <c r="IC64">
        <v>999.9</v>
      </c>
      <c r="ID64">
        <v>1.86798</v>
      </c>
      <c r="IE64">
        <v>1.86707</v>
      </c>
      <c r="IF64">
        <v>1.86636</v>
      </c>
      <c r="IG64">
        <v>1.86631</v>
      </c>
      <c r="IH64">
        <v>1.86818</v>
      </c>
      <c r="II64">
        <v>1.87059</v>
      </c>
      <c r="IJ64">
        <v>1.86926</v>
      </c>
      <c r="IK64">
        <v>1.87073</v>
      </c>
      <c r="IL64">
        <v>0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-0.432</v>
      </c>
      <c r="IZ64">
        <v>0.1357</v>
      </c>
      <c r="JA64">
        <v>-0.08705980112953694</v>
      </c>
      <c r="JB64">
        <v>-0.0002224285535733669</v>
      </c>
      <c r="JC64">
        <v>-3.124052291438484E-07</v>
      </c>
      <c r="JD64">
        <v>-1.20421793702977E-11</v>
      </c>
      <c r="JE64">
        <v>-0.06546867123436634</v>
      </c>
      <c r="JF64">
        <v>-0.004605065362839568</v>
      </c>
      <c r="JG64">
        <v>0.0008613744513886047</v>
      </c>
      <c r="JH64">
        <v>-1.299212498533341E-05</v>
      </c>
      <c r="JI64">
        <v>3</v>
      </c>
      <c r="JJ64">
        <v>2327</v>
      </c>
      <c r="JK64">
        <v>1</v>
      </c>
      <c r="JL64">
        <v>27</v>
      </c>
      <c r="JM64">
        <v>187029.6</v>
      </c>
      <c r="JN64">
        <v>187029.7</v>
      </c>
      <c r="JO64">
        <v>1.73584</v>
      </c>
      <c r="JP64">
        <v>2.26196</v>
      </c>
      <c r="JQ64">
        <v>1.39771</v>
      </c>
      <c r="JR64">
        <v>2.34253</v>
      </c>
      <c r="JS64">
        <v>1.49536</v>
      </c>
      <c r="JT64">
        <v>2.65625</v>
      </c>
      <c r="JU64">
        <v>37.4098</v>
      </c>
      <c r="JV64">
        <v>23.7373</v>
      </c>
      <c r="JW64">
        <v>18</v>
      </c>
      <c r="JX64">
        <v>488.924</v>
      </c>
      <c r="JY64">
        <v>448.516</v>
      </c>
      <c r="JZ64">
        <v>28.8476</v>
      </c>
      <c r="KA64">
        <v>28.6191</v>
      </c>
      <c r="KB64">
        <v>30</v>
      </c>
      <c r="KC64">
        <v>28.4365</v>
      </c>
      <c r="KD64">
        <v>28.3672</v>
      </c>
      <c r="KE64">
        <v>34.7966</v>
      </c>
      <c r="KF64">
        <v>25.8139</v>
      </c>
      <c r="KG64">
        <v>58.015</v>
      </c>
      <c r="KH64">
        <v>28.8963</v>
      </c>
      <c r="KI64">
        <v>808.191</v>
      </c>
      <c r="KJ64">
        <v>19.9934</v>
      </c>
      <c r="KK64">
        <v>101.141</v>
      </c>
      <c r="KL64">
        <v>100.584</v>
      </c>
    </row>
    <row r="65" spans="1:298">
      <c r="A65">
        <v>49</v>
      </c>
      <c r="B65">
        <v>1758469207.5</v>
      </c>
      <c r="C65">
        <v>332</v>
      </c>
      <c r="D65" t="s">
        <v>541</v>
      </c>
      <c r="E65" t="s">
        <v>542</v>
      </c>
      <c r="F65">
        <v>5</v>
      </c>
      <c r="G65" t="s">
        <v>436</v>
      </c>
      <c r="H65" t="s">
        <v>437</v>
      </c>
      <c r="I65" t="s">
        <v>438</v>
      </c>
      <c r="J65">
        <v>1758469199.714286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809.630423896104</v>
      </c>
      <c r="AL65">
        <v>779.9581454545456</v>
      </c>
      <c r="AM65">
        <v>3.397535411255357</v>
      </c>
      <c r="AN65">
        <v>65.34</v>
      </c>
      <c r="AO65">
        <f>(AQ65 - AP65 + DZ65*1E3/(8.314*(EB65+273.15)) * AS65/DY65 * AR65) * DY65/(100*DM65) * 1000/(1000 - AQ65)</f>
        <v>0</v>
      </c>
      <c r="AP65">
        <v>19.97754917025974</v>
      </c>
      <c r="AQ65">
        <v>23.79791757575758</v>
      </c>
      <c r="AR65">
        <v>-1.53459315135791E-06</v>
      </c>
      <c r="AS65">
        <v>112.87</v>
      </c>
      <c r="AT65">
        <v>2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3.21</v>
      </c>
      <c r="DN65">
        <v>0.5</v>
      </c>
      <c r="DO65" t="s">
        <v>440</v>
      </c>
      <c r="DP65">
        <v>2</v>
      </c>
      <c r="DQ65" t="b">
        <v>1</v>
      </c>
      <c r="DR65">
        <v>1758469199.714286</v>
      </c>
      <c r="DS65">
        <v>737.1818928571429</v>
      </c>
      <c r="DT65">
        <v>777.5537857142859</v>
      </c>
      <c r="DU65">
        <v>23.79843214285714</v>
      </c>
      <c r="DV65">
        <v>19.97390714285714</v>
      </c>
      <c r="DW65">
        <v>737.6078571428571</v>
      </c>
      <c r="DX65">
        <v>23.66268928571429</v>
      </c>
      <c r="DY65">
        <v>499.9931428571428</v>
      </c>
      <c r="DZ65">
        <v>90.326125</v>
      </c>
      <c r="EA65">
        <v>0.05432081785714286</v>
      </c>
      <c r="EB65">
        <v>30.20217142857143</v>
      </c>
      <c r="EC65">
        <v>29.99671785714286</v>
      </c>
      <c r="ED65">
        <v>999.9000000000002</v>
      </c>
      <c r="EE65">
        <v>0</v>
      </c>
      <c r="EF65">
        <v>0</v>
      </c>
      <c r="EG65">
        <v>10002.01071428571</v>
      </c>
      <c r="EH65">
        <v>0</v>
      </c>
      <c r="EI65">
        <v>11.12538214285714</v>
      </c>
      <c r="EJ65">
        <v>-40.37189642857143</v>
      </c>
      <c r="EK65">
        <v>755.1532500000001</v>
      </c>
      <c r="EL65">
        <v>793.4011785714284</v>
      </c>
      <c r="EM65">
        <v>3.824528214285714</v>
      </c>
      <c r="EN65">
        <v>777.5537857142859</v>
      </c>
      <c r="EO65">
        <v>19.97390714285714</v>
      </c>
      <c r="EP65">
        <v>2.14962</v>
      </c>
      <c r="EQ65">
        <v>1.804164285714286</v>
      </c>
      <c r="ER65">
        <v>18.59170714285714</v>
      </c>
      <c r="ES65">
        <v>15.82292142857143</v>
      </c>
      <c r="ET65">
        <v>1999.983928571429</v>
      </c>
      <c r="EU65">
        <v>0.9799937500000001</v>
      </c>
      <c r="EV65">
        <v>0.02000615</v>
      </c>
      <c r="EW65">
        <v>0</v>
      </c>
      <c r="EX65">
        <v>540.7747142857143</v>
      </c>
      <c r="EY65">
        <v>5.00097</v>
      </c>
      <c r="EZ65">
        <v>10916.425</v>
      </c>
      <c r="FA65">
        <v>16707.4</v>
      </c>
      <c r="FB65">
        <v>40.875</v>
      </c>
      <c r="FC65">
        <v>41.25</v>
      </c>
      <c r="FD65">
        <v>40.81199999999999</v>
      </c>
      <c r="FE65">
        <v>40.875</v>
      </c>
      <c r="FF65">
        <v>41.43699999999999</v>
      </c>
      <c r="FG65">
        <v>1955.073928571429</v>
      </c>
      <c r="FH65">
        <v>39.91</v>
      </c>
      <c r="FI65">
        <v>0</v>
      </c>
      <c r="FJ65">
        <v>1758469207.4</v>
      </c>
      <c r="FK65">
        <v>0</v>
      </c>
      <c r="FL65">
        <v>540.8076923076923</v>
      </c>
      <c r="FM65">
        <v>5.728547004823044</v>
      </c>
      <c r="FN65">
        <v>110.9333333097682</v>
      </c>
      <c r="FO65">
        <v>10916.96923076923</v>
      </c>
      <c r="FP65">
        <v>15</v>
      </c>
      <c r="FQ65">
        <v>0</v>
      </c>
      <c r="FR65" t="s">
        <v>441</v>
      </c>
      <c r="FS65">
        <v>1747247426.5</v>
      </c>
      <c r="FT65">
        <v>1747247420.5</v>
      </c>
      <c r="FU65">
        <v>0</v>
      </c>
      <c r="FV65">
        <v>1.027</v>
      </c>
      <c r="FW65">
        <v>0.031</v>
      </c>
      <c r="FX65">
        <v>0.02</v>
      </c>
      <c r="FY65">
        <v>0.05</v>
      </c>
      <c r="FZ65">
        <v>420</v>
      </c>
      <c r="GA65">
        <v>16</v>
      </c>
      <c r="GB65">
        <v>0.01</v>
      </c>
      <c r="GC65">
        <v>0.1</v>
      </c>
      <c r="GD65">
        <v>-40.23736829268292</v>
      </c>
      <c r="GE65">
        <v>-2.509779094076628</v>
      </c>
      <c r="GF65">
        <v>0.2635734288756747</v>
      </c>
      <c r="GG65">
        <v>0</v>
      </c>
      <c r="GH65">
        <v>540.5155588235293</v>
      </c>
      <c r="GI65">
        <v>5.982811301505897</v>
      </c>
      <c r="GJ65">
        <v>0.6389088212209167</v>
      </c>
      <c r="GK65">
        <v>-1</v>
      </c>
      <c r="GL65">
        <v>3.823229268292684</v>
      </c>
      <c r="GM65">
        <v>0.007755470383281219</v>
      </c>
      <c r="GN65">
        <v>0.003511104607123716</v>
      </c>
      <c r="GO65">
        <v>1</v>
      </c>
      <c r="GP65">
        <v>1</v>
      </c>
      <c r="GQ65">
        <v>2</v>
      </c>
      <c r="GR65" t="s">
        <v>442</v>
      </c>
      <c r="GS65">
        <v>3.13566</v>
      </c>
      <c r="GT65">
        <v>2.71466</v>
      </c>
      <c r="GU65">
        <v>0.143802</v>
      </c>
      <c r="GV65">
        <v>0.147358</v>
      </c>
      <c r="GW65">
        <v>0.105581</v>
      </c>
      <c r="GX65">
        <v>0.092247</v>
      </c>
      <c r="GY65">
        <v>27251.5</v>
      </c>
      <c r="GZ65">
        <v>27166.7</v>
      </c>
      <c r="HA65">
        <v>29587.9</v>
      </c>
      <c r="HB65">
        <v>29444.7</v>
      </c>
      <c r="HC65">
        <v>34974.2</v>
      </c>
      <c r="HD65">
        <v>35402.3</v>
      </c>
      <c r="HE65">
        <v>41647.9</v>
      </c>
      <c r="HF65">
        <v>41827.4</v>
      </c>
      <c r="HG65">
        <v>1.92402</v>
      </c>
      <c r="HH65">
        <v>1.87545</v>
      </c>
      <c r="HI65">
        <v>0.08115169999999999</v>
      </c>
      <c r="HJ65">
        <v>0</v>
      </c>
      <c r="HK65">
        <v>28.6783</v>
      </c>
      <c r="HL65">
        <v>999.9</v>
      </c>
      <c r="HM65">
        <v>51.6</v>
      </c>
      <c r="HN65">
        <v>30.4</v>
      </c>
      <c r="HO65">
        <v>24.9005</v>
      </c>
      <c r="HP65">
        <v>62.0065</v>
      </c>
      <c r="HQ65">
        <v>28.0008</v>
      </c>
      <c r="HR65">
        <v>1</v>
      </c>
      <c r="HS65">
        <v>0.0834121</v>
      </c>
      <c r="HT65">
        <v>-0.537514</v>
      </c>
      <c r="HU65">
        <v>20.3389</v>
      </c>
      <c r="HV65">
        <v>5.21669</v>
      </c>
      <c r="HW65">
        <v>12.0119</v>
      </c>
      <c r="HX65">
        <v>4.9888</v>
      </c>
      <c r="HY65">
        <v>3.2875</v>
      </c>
      <c r="HZ65">
        <v>9999</v>
      </c>
      <c r="IA65">
        <v>9999</v>
      </c>
      <c r="IB65">
        <v>9999</v>
      </c>
      <c r="IC65">
        <v>999.9</v>
      </c>
      <c r="ID65">
        <v>1.86797</v>
      </c>
      <c r="IE65">
        <v>1.86707</v>
      </c>
      <c r="IF65">
        <v>1.86635</v>
      </c>
      <c r="IG65">
        <v>1.8663</v>
      </c>
      <c r="IH65">
        <v>1.86817</v>
      </c>
      <c r="II65">
        <v>1.87059</v>
      </c>
      <c r="IJ65">
        <v>1.86926</v>
      </c>
      <c r="IK65">
        <v>1.87073</v>
      </c>
      <c r="IL65">
        <v>0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-0.445</v>
      </c>
      <c r="IZ65">
        <v>0.1358</v>
      </c>
      <c r="JA65">
        <v>-0.08705980112953694</v>
      </c>
      <c r="JB65">
        <v>-0.0002224285535733669</v>
      </c>
      <c r="JC65">
        <v>-3.124052291438484E-07</v>
      </c>
      <c r="JD65">
        <v>-1.20421793702977E-11</v>
      </c>
      <c r="JE65">
        <v>-0.06546867123436634</v>
      </c>
      <c r="JF65">
        <v>-0.004605065362839568</v>
      </c>
      <c r="JG65">
        <v>0.0008613744513886047</v>
      </c>
      <c r="JH65">
        <v>-1.299212498533341E-05</v>
      </c>
      <c r="JI65">
        <v>3</v>
      </c>
      <c r="JJ65">
        <v>2327</v>
      </c>
      <c r="JK65">
        <v>1</v>
      </c>
      <c r="JL65">
        <v>27</v>
      </c>
      <c r="JM65">
        <v>187029.7</v>
      </c>
      <c r="JN65">
        <v>187029.8</v>
      </c>
      <c r="JO65">
        <v>1.76392</v>
      </c>
      <c r="JP65">
        <v>2.24731</v>
      </c>
      <c r="JQ65">
        <v>1.39648</v>
      </c>
      <c r="JR65">
        <v>2.34253</v>
      </c>
      <c r="JS65">
        <v>1.49536</v>
      </c>
      <c r="JT65">
        <v>2.66602</v>
      </c>
      <c r="JU65">
        <v>37.4098</v>
      </c>
      <c r="JV65">
        <v>23.7548</v>
      </c>
      <c r="JW65">
        <v>18</v>
      </c>
      <c r="JX65">
        <v>489.065</v>
      </c>
      <c r="JY65">
        <v>448.501</v>
      </c>
      <c r="JZ65">
        <v>28.8663</v>
      </c>
      <c r="KA65">
        <v>28.6241</v>
      </c>
      <c r="KB65">
        <v>30.0004</v>
      </c>
      <c r="KC65">
        <v>28.4401</v>
      </c>
      <c r="KD65">
        <v>28.3714</v>
      </c>
      <c r="KE65">
        <v>35.3396</v>
      </c>
      <c r="KF65">
        <v>25.8139</v>
      </c>
      <c r="KG65">
        <v>58.015</v>
      </c>
      <c r="KH65">
        <v>28.8974</v>
      </c>
      <c r="KI65">
        <v>821.547</v>
      </c>
      <c r="KJ65">
        <v>19.9934</v>
      </c>
      <c r="KK65">
        <v>101.14</v>
      </c>
      <c r="KL65">
        <v>100.586</v>
      </c>
    </row>
    <row r="66" spans="1:298">
      <c r="A66">
        <v>50</v>
      </c>
      <c r="B66">
        <v>1758469212.5</v>
      </c>
      <c r="C66">
        <v>337</v>
      </c>
      <c r="D66" t="s">
        <v>543</v>
      </c>
      <c r="E66" t="s">
        <v>544</v>
      </c>
      <c r="F66">
        <v>5</v>
      </c>
      <c r="G66" t="s">
        <v>436</v>
      </c>
      <c r="H66" t="s">
        <v>437</v>
      </c>
      <c r="I66" t="s">
        <v>438</v>
      </c>
      <c r="J66">
        <v>1758469205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826.7597935203464</v>
      </c>
      <c r="AL66">
        <v>796.9363818181815</v>
      </c>
      <c r="AM66">
        <v>3.405227359307417</v>
      </c>
      <c r="AN66">
        <v>65.34</v>
      </c>
      <c r="AO66">
        <f>(AQ66 - AP66 + DZ66*1E3/(8.314*(EB66+273.15)) * AS66/DY66 * AR66) * DY66/(100*DM66) * 1000/(1000 - AQ66)</f>
        <v>0</v>
      </c>
      <c r="AP66">
        <v>19.97838101610389</v>
      </c>
      <c r="AQ66">
        <v>23.79823454545453</v>
      </c>
      <c r="AR66">
        <v>-5.356225695271634E-06</v>
      </c>
      <c r="AS66">
        <v>112.87</v>
      </c>
      <c r="AT66">
        <v>2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3.21</v>
      </c>
      <c r="DN66">
        <v>0.5</v>
      </c>
      <c r="DO66" t="s">
        <v>440</v>
      </c>
      <c r="DP66">
        <v>2</v>
      </c>
      <c r="DQ66" t="b">
        <v>1</v>
      </c>
      <c r="DR66">
        <v>1758469205</v>
      </c>
      <c r="DS66">
        <v>754.7363333333334</v>
      </c>
      <c r="DT66">
        <v>795.2844444444445</v>
      </c>
      <c r="DU66">
        <v>23.79844444444445</v>
      </c>
      <c r="DV66">
        <v>19.97614074074074</v>
      </c>
      <c r="DW66">
        <v>755.1747037037036</v>
      </c>
      <c r="DX66">
        <v>23.6627037037037</v>
      </c>
      <c r="DY66">
        <v>499.9934814814814</v>
      </c>
      <c r="DZ66">
        <v>90.32711481481482</v>
      </c>
      <c r="EA66">
        <v>0.05437987037037037</v>
      </c>
      <c r="EB66">
        <v>30.19777777777778</v>
      </c>
      <c r="EC66">
        <v>29.9955037037037</v>
      </c>
      <c r="ED66">
        <v>999.9000000000001</v>
      </c>
      <c r="EE66">
        <v>0</v>
      </c>
      <c r="EF66">
        <v>0</v>
      </c>
      <c r="EG66">
        <v>9997.934444444443</v>
      </c>
      <c r="EH66">
        <v>0</v>
      </c>
      <c r="EI66">
        <v>11.11987037037037</v>
      </c>
      <c r="EJ66">
        <v>-40.54819259259259</v>
      </c>
      <c r="EK66">
        <v>773.1356296296295</v>
      </c>
      <c r="EL66">
        <v>811.4950740740742</v>
      </c>
      <c r="EM66">
        <v>3.822309629629629</v>
      </c>
      <c r="EN66">
        <v>795.2844444444445</v>
      </c>
      <c r="EO66">
        <v>19.97614074074074</v>
      </c>
      <c r="EP66">
        <v>2.149645185185185</v>
      </c>
      <c r="EQ66">
        <v>1.804386296296296</v>
      </c>
      <c r="ER66">
        <v>18.59189259259259</v>
      </c>
      <c r="ES66">
        <v>15.82484074074074</v>
      </c>
      <c r="ET66">
        <v>1999.964074074074</v>
      </c>
      <c r="EU66">
        <v>0.9799936666666667</v>
      </c>
      <c r="EV66">
        <v>0.02000622962962963</v>
      </c>
      <c r="EW66">
        <v>0</v>
      </c>
      <c r="EX66">
        <v>541.2437407407407</v>
      </c>
      <c r="EY66">
        <v>5.00097</v>
      </c>
      <c r="EZ66">
        <v>10925.74074074074</v>
      </c>
      <c r="FA66">
        <v>16707.22962962963</v>
      </c>
      <c r="FB66">
        <v>40.875</v>
      </c>
      <c r="FC66">
        <v>41.25</v>
      </c>
      <c r="FD66">
        <v>40.81199999999999</v>
      </c>
      <c r="FE66">
        <v>40.875</v>
      </c>
      <c r="FF66">
        <v>41.43699999999999</v>
      </c>
      <c r="FG66">
        <v>1955.054074074074</v>
      </c>
      <c r="FH66">
        <v>39.91</v>
      </c>
      <c r="FI66">
        <v>0</v>
      </c>
      <c r="FJ66">
        <v>1758469212.2</v>
      </c>
      <c r="FK66">
        <v>0</v>
      </c>
      <c r="FL66">
        <v>541.2116153846154</v>
      </c>
      <c r="FM66">
        <v>3.760752131744924</v>
      </c>
      <c r="FN66">
        <v>99.42905991370952</v>
      </c>
      <c r="FO66">
        <v>10925.38076923077</v>
      </c>
      <c r="FP66">
        <v>15</v>
      </c>
      <c r="FQ66">
        <v>0</v>
      </c>
      <c r="FR66" t="s">
        <v>441</v>
      </c>
      <c r="FS66">
        <v>1747247426.5</v>
      </c>
      <c r="FT66">
        <v>1747247420.5</v>
      </c>
      <c r="FU66">
        <v>0</v>
      </c>
      <c r="FV66">
        <v>1.027</v>
      </c>
      <c r="FW66">
        <v>0.031</v>
      </c>
      <c r="FX66">
        <v>0.02</v>
      </c>
      <c r="FY66">
        <v>0.05</v>
      </c>
      <c r="FZ66">
        <v>420</v>
      </c>
      <c r="GA66">
        <v>16</v>
      </c>
      <c r="GB66">
        <v>0.01</v>
      </c>
      <c r="GC66">
        <v>0.1</v>
      </c>
      <c r="GD66">
        <v>-40.45330731707318</v>
      </c>
      <c r="GE66">
        <v>-2.053705923344951</v>
      </c>
      <c r="GF66">
        <v>0.2136516396314156</v>
      </c>
      <c r="GG66">
        <v>0</v>
      </c>
      <c r="GH66">
        <v>540.9722647058824</v>
      </c>
      <c r="GI66">
        <v>4.93547746380229</v>
      </c>
      <c r="GJ66">
        <v>0.5318355179621678</v>
      </c>
      <c r="GK66">
        <v>-1</v>
      </c>
      <c r="GL66">
        <v>3.823563414634146</v>
      </c>
      <c r="GM66">
        <v>-0.02504634146340996</v>
      </c>
      <c r="GN66">
        <v>0.002873629989383378</v>
      </c>
      <c r="GO66">
        <v>1</v>
      </c>
      <c r="GP66">
        <v>1</v>
      </c>
      <c r="GQ66">
        <v>2</v>
      </c>
      <c r="GR66" t="s">
        <v>442</v>
      </c>
      <c r="GS66">
        <v>3.13551</v>
      </c>
      <c r="GT66">
        <v>2.71489</v>
      </c>
      <c r="GU66">
        <v>0.145894</v>
      </c>
      <c r="GV66">
        <v>0.149404</v>
      </c>
      <c r="GW66">
        <v>0.105579</v>
      </c>
      <c r="GX66">
        <v>0.0922478</v>
      </c>
      <c r="GY66">
        <v>27185</v>
      </c>
      <c r="GZ66">
        <v>27100.8</v>
      </c>
      <c r="HA66">
        <v>29588.1</v>
      </c>
      <c r="HB66">
        <v>29444</v>
      </c>
      <c r="HC66">
        <v>34974.7</v>
      </c>
      <c r="HD66">
        <v>35401.5</v>
      </c>
      <c r="HE66">
        <v>41648.4</v>
      </c>
      <c r="HF66">
        <v>41826.5</v>
      </c>
      <c r="HG66">
        <v>1.92367</v>
      </c>
      <c r="HH66">
        <v>1.87545</v>
      </c>
      <c r="HI66">
        <v>0.0802279</v>
      </c>
      <c r="HJ66">
        <v>0</v>
      </c>
      <c r="HK66">
        <v>28.6821</v>
      </c>
      <c r="HL66">
        <v>999.9</v>
      </c>
      <c r="HM66">
        <v>51.6</v>
      </c>
      <c r="HN66">
        <v>30.4</v>
      </c>
      <c r="HO66">
        <v>24.9046</v>
      </c>
      <c r="HP66">
        <v>61.9565</v>
      </c>
      <c r="HQ66">
        <v>28.2051</v>
      </c>
      <c r="HR66">
        <v>1</v>
      </c>
      <c r="HS66">
        <v>0.08387699999999999</v>
      </c>
      <c r="HT66">
        <v>-0.601718</v>
      </c>
      <c r="HU66">
        <v>20.3385</v>
      </c>
      <c r="HV66">
        <v>5.21669</v>
      </c>
      <c r="HW66">
        <v>12.0113</v>
      </c>
      <c r="HX66">
        <v>4.9884</v>
      </c>
      <c r="HY66">
        <v>3.2876</v>
      </c>
      <c r="HZ66">
        <v>9999</v>
      </c>
      <c r="IA66">
        <v>9999</v>
      </c>
      <c r="IB66">
        <v>9999</v>
      </c>
      <c r="IC66">
        <v>999.9</v>
      </c>
      <c r="ID66">
        <v>1.86796</v>
      </c>
      <c r="IE66">
        <v>1.86706</v>
      </c>
      <c r="IF66">
        <v>1.86638</v>
      </c>
      <c r="IG66">
        <v>1.8663</v>
      </c>
      <c r="IH66">
        <v>1.86819</v>
      </c>
      <c r="II66">
        <v>1.87059</v>
      </c>
      <c r="IJ66">
        <v>1.86924</v>
      </c>
      <c r="IK66">
        <v>1.87073</v>
      </c>
      <c r="IL66">
        <v>0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-0.457</v>
      </c>
      <c r="IZ66">
        <v>0.1358</v>
      </c>
      <c r="JA66">
        <v>-0.08705980112953694</v>
      </c>
      <c r="JB66">
        <v>-0.0002224285535733669</v>
      </c>
      <c r="JC66">
        <v>-3.124052291438484E-07</v>
      </c>
      <c r="JD66">
        <v>-1.20421793702977E-11</v>
      </c>
      <c r="JE66">
        <v>-0.06546867123436634</v>
      </c>
      <c r="JF66">
        <v>-0.004605065362839568</v>
      </c>
      <c r="JG66">
        <v>0.0008613744513886047</v>
      </c>
      <c r="JH66">
        <v>-1.299212498533341E-05</v>
      </c>
      <c r="JI66">
        <v>3</v>
      </c>
      <c r="JJ66">
        <v>2327</v>
      </c>
      <c r="JK66">
        <v>1</v>
      </c>
      <c r="JL66">
        <v>27</v>
      </c>
      <c r="JM66">
        <v>187029.8</v>
      </c>
      <c r="JN66">
        <v>187029.9</v>
      </c>
      <c r="JO66">
        <v>1.79443</v>
      </c>
      <c r="JP66">
        <v>2.26196</v>
      </c>
      <c r="JQ66">
        <v>1.39648</v>
      </c>
      <c r="JR66">
        <v>2.34253</v>
      </c>
      <c r="JS66">
        <v>1.49536</v>
      </c>
      <c r="JT66">
        <v>2.64648</v>
      </c>
      <c r="JU66">
        <v>37.4338</v>
      </c>
      <c r="JV66">
        <v>23.7373</v>
      </c>
      <c r="JW66">
        <v>18</v>
      </c>
      <c r="JX66">
        <v>488.878</v>
      </c>
      <c r="JY66">
        <v>448.536</v>
      </c>
      <c r="JZ66">
        <v>28.8808</v>
      </c>
      <c r="KA66">
        <v>28.6295</v>
      </c>
      <c r="KB66">
        <v>30.0004</v>
      </c>
      <c r="KC66">
        <v>28.4444</v>
      </c>
      <c r="KD66">
        <v>28.376</v>
      </c>
      <c r="KE66">
        <v>35.9558</v>
      </c>
      <c r="KF66">
        <v>25.8139</v>
      </c>
      <c r="KG66">
        <v>58.015</v>
      </c>
      <c r="KH66">
        <v>28.9005</v>
      </c>
      <c r="KI66">
        <v>841.5839999999999</v>
      </c>
      <c r="KJ66">
        <v>19.9934</v>
      </c>
      <c r="KK66">
        <v>101.141</v>
      </c>
      <c r="KL66">
        <v>100.584</v>
      </c>
    </row>
    <row r="67" spans="1:298">
      <c r="A67">
        <v>51</v>
      </c>
      <c r="B67">
        <v>1758469217.5</v>
      </c>
      <c r="C67">
        <v>342</v>
      </c>
      <c r="D67" t="s">
        <v>545</v>
      </c>
      <c r="E67" t="s">
        <v>546</v>
      </c>
      <c r="F67">
        <v>5</v>
      </c>
      <c r="G67" t="s">
        <v>436</v>
      </c>
      <c r="H67" t="s">
        <v>437</v>
      </c>
      <c r="I67" t="s">
        <v>438</v>
      </c>
      <c r="J67">
        <v>1758469209.714286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843.8963865419914</v>
      </c>
      <c r="AL67">
        <v>813.9088666666668</v>
      </c>
      <c r="AM67">
        <v>3.387024761904774</v>
      </c>
      <c r="AN67">
        <v>65.34</v>
      </c>
      <c r="AO67">
        <f>(AQ67 - AP67 + DZ67*1E3/(8.314*(EB67+273.15)) * AS67/DY67 * AR67) * DY67/(100*DM67) * 1000/(1000 - AQ67)</f>
        <v>0</v>
      </c>
      <c r="AP67">
        <v>19.98017804285715</v>
      </c>
      <c r="AQ67">
        <v>23.80130303030303</v>
      </c>
      <c r="AR67">
        <v>1.433136560397206E-05</v>
      </c>
      <c r="AS67">
        <v>112.87</v>
      </c>
      <c r="AT67">
        <v>2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3.21</v>
      </c>
      <c r="DN67">
        <v>0.5</v>
      </c>
      <c r="DO67" t="s">
        <v>440</v>
      </c>
      <c r="DP67">
        <v>2</v>
      </c>
      <c r="DQ67" t="b">
        <v>1</v>
      </c>
      <c r="DR67">
        <v>1758469209.714286</v>
      </c>
      <c r="DS67">
        <v>770.3915714285713</v>
      </c>
      <c r="DT67">
        <v>811.0943571428572</v>
      </c>
      <c r="DU67">
        <v>23.79885714285714</v>
      </c>
      <c r="DV67">
        <v>19.978125</v>
      </c>
      <c r="DW67">
        <v>770.8412499999998</v>
      </c>
      <c r="DX67">
        <v>23.66311428571429</v>
      </c>
      <c r="DY67">
        <v>500.0101071428571</v>
      </c>
      <c r="DZ67">
        <v>90.32694285714285</v>
      </c>
      <c r="EA67">
        <v>0.05444807142857143</v>
      </c>
      <c r="EB67">
        <v>30.19429285714286</v>
      </c>
      <c r="EC67">
        <v>29.99725714285714</v>
      </c>
      <c r="ED67">
        <v>999.9000000000002</v>
      </c>
      <c r="EE67">
        <v>0</v>
      </c>
      <c r="EF67">
        <v>0</v>
      </c>
      <c r="EG67">
        <v>9999.078571428572</v>
      </c>
      <c r="EH67">
        <v>0</v>
      </c>
      <c r="EI67">
        <v>11.11566785714286</v>
      </c>
      <c r="EJ67">
        <v>-40.70286071428571</v>
      </c>
      <c r="EK67">
        <v>789.1728928571428</v>
      </c>
      <c r="EL67">
        <v>827.628892857143</v>
      </c>
      <c r="EM67">
        <v>3.820729642857143</v>
      </c>
      <c r="EN67">
        <v>811.0943571428572</v>
      </c>
      <c r="EO67">
        <v>19.978125</v>
      </c>
      <c r="EP67">
        <v>2.149677857142857</v>
      </c>
      <c r="EQ67">
        <v>1.804563571428572</v>
      </c>
      <c r="ER67">
        <v>18.59213928571429</v>
      </c>
      <c r="ES67">
        <v>15.82637142857143</v>
      </c>
      <c r="ET67">
        <v>2000.006071428571</v>
      </c>
      <c r="EU67">
        <v>0.9799941785714287</v>
      </c>
      <c r="EV67">
        <v>0.02000572142857143</v>
      </c>
      <c r="EW67">
        <v>0</v>
      </c>
      <c r="EX67">
        <v>541.5313928571429</v>
      </c>
      <c r="EY67">
        <v>5.00097</v>
      </c>
      <c r="EZ67">
        <v>10933.44642857143</v>
      </c>
      <c r="FA67">
        <v>16707.58928571429</v>
      </c>
      <c r="FB67">
        <v>40.875</v>
      </c>
      <c r="FC67">
        <v>41.25</v>
      </c>
      <c r="FD67">
        <v>40.81199999999999</v>
      </c>
      <c r="FE67">
        <v>40.875</v>
      </c>
      <c r="FF67">
        <v>41.43699999999999</v>
      </c>
      <c r="FG67">
        <v>1955.096071428572</v>
      </c>
      <c r="FH67">
        <v>39.91</v>
      </c>
      <c r="FI67">
        <v>0</v>
      </c>
      <c r="FJ67">
        <v>1758469217.6</v>
      </c>
      <c r="FK67">
        <v>0</v>
      </c>
      <c r="FL67">
        <v>541.5694</v>
      </c>
      <c r="FM67">
        <v>4.256615390461381</v>
      </c>
      <c r="FN67">
        <v>90.75384630163103</v>
      </c>
      <c r="FO67">
        <v>10934.568</v>
      </c>
      <c r="FP67">
        <v>15</v>
      </c>
      <c r="FQ67">
        <v>0</v>
      </c>
      <c r="FR67" t="s">
        <v>441</v>
      </c>
      <c r="FS67">
        <v>1747247426.5</v>
      </c>
      <c r="FT67">
        <v>1747247420.5</v>
      </c>
      <c r="FU67">
        <v>0</v>
      </c>
      <c r="FV67">
        <v>1.027</v>
      </c>
      <c r="FW67">
        <v>0.031</v>
      </c>
      <c r="FX67">
        <v>0.02</v>
      </c>
      <c r="FY67">
        <v>0.05</v>
      </c>
      <c r="FZ67">
        <v>420</v>
      </c>
      <c r="GA67">
        <v>16</v>
      </c>
      <c r="GB67">
        <v>0.01</v>
      </c>
      <c r="GC67">
        <v>0.1</v>
      </c>
      <c r="GD67">
        <v>-40.5923731707317</v>
      </c>
      <c r="GE67">
        <v>-1.940866202090539</v>
      </c>
      <c r="GF67">
        <v>0.1980744772768142</v>
      </c>
      <c r="GG67">
        <v>0</v>
      </c>
      <c r="GH67">
        <v>541.2771470588236</v>
      </c>
      <c r="GI67">
        <v>4.200443084870336</v>
      </c>
      <c r="GJ67">
        <v>0.4530490904677955</v>
      </c>
      <c r="GK67">
        <v>-1</v>
      </c>
      <c r="GL67">
        <v>3.822348780487805</v>
      </c>
      <c r="GM67">
        <v>-0.02589721254354531</v>
      </c>
      <c r="GN67">
        <v>0.002815626426095417</v>
      </c>
      <c r="GO67">
        <v>1</v>
      </c>
      <c r="GP67">
        <v>1</v>
      </c>
      <c r="GQ67">
        <v>2</v>
      </c>
      <c r="GR67" t="s">
        <v>442</v>
      </c>
      <c r="GS67">
        <v>3.13564</v>
      </c>
      <c r="GT67">
        <v>2.71475</v>
      </c>
      <c r="GU67">
        <v>0.147951</v>
      </c>
      <c r="GV67">
        <v>0.151405</v>
      </c>
      <c r="GW67">
        <v>0.105585</v>
      </c>
      <c r="GX67">
        <v>0.0922494</v>
      </c>
      <c r="GY67">
        <v>27119</v>
      </c>
      <c r="GZ67">
        <v>27037.1</v>
      </c>
      <c r="HA67">
        <v>29587.5</v>
      </c>
      <c r="HB67">
        <v>29444.1</v>
      </c>
      <c r="HC67">
        <v>34974</v>
      </c>
      <c r="HD67">
        <v>35401.6</v>
      </c>
      <c r="HE67">
        <v>41647.8</v>
      </c>
      <c r="HF67">
        <v>41826.7</v>
      </c>
      <c r="HG67">
        <v>1.9239</v>
      </c>
      <c r="HH67">
        <v>1.87567</v>
      </c>
      <c r="HI67">
        <v>0.08082019999999999</v>
      </c>
      <c r="HJ67">
        <v>0</v>
      </c>
      <c r="HK67">
        <v>28.6864</v>
      </c>
      <c r="HL67">
        <v>999.9</v>
      </c>
      <c r="HM67">
        <v>51.6</v>
      </c>
      <c r="HN67">
        <v>30.4</v>
      </c>
      <c r="HO67">
        <v>24.903</v>
      </c>
      <c r="HP67">
        <v>62.0565</v>
      </c>
      <c r="HQ67">
        <v>28.0449</v>
      </c>
      <c r="HR67">
        <v>1</v>
      </c>
      <c r="HS67">
        <v>0.0844868</v>
      </c>
      <c r="HT67">
        <v>-0.615479</v>
      </c>
      <c r="HU67">
        <v>20.3383</v>
      </c>
      <c r="HV67">
        <v>5.21654</v>
      </c>
      <c r="HW67">
        <v>12.0119</v>
      </c>
      <c r="HX67">
        <v>4.98855</v>
      </c>
      <c r="HY67">
        <v>3.28753</v>
      </c>
      <c r="HZ67">
        <v>9999</v>
      </c>
      <c r="IA67">
        <v>9999</v>
      </c>
      <c r="IB67">
        <v>9999</v>
      </c>
      <c r="IC67">
        <v>999.9</v>
      </c>
      <c r="ID67">
        <v>1.86796</v>
      </c>
      <c r="IE67">
        <v>1.86707</v>
      </c>
      <c r="IF67">
        <v>1.86635</v>
      </c>
      <c r="IG67">
        <v>1.86631</v>
      </c>
      <c r="IH67">
        <v>1.86818</v>
      </c>
      <c r="II67">
        <v>1.8706</v>
      </c>
      <c r="IJ67">
        <v>1.86927</v>
      </c>
      <c r="IK67">
        <v>1.87073</v>
      </c>
      <c r="IL67">
        <v>0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-0.468</v>
      </c>
      <c r="IZ67">
        <v>0.1358</v>
      </c>
      <c r="JA67">
        <v>-0.08705980112953694</v>
      </c>
      <c r="JB67">
        <v>-0.0002224285535733669</v>
      </c>
      <c r="JC67">
        <v>-3.124052291438484E-07</v>
      </c>
      <c r="JD67">
        <v>-1.20421793702977E-11</v>
      </c>
      <c r="JE67">
        <v>-0.06546867123436634</v>
      </c>
      <c r="JF67">
        <v>-0.004605065362839568</v>
      </c>
      <c r="JG67">
        <v>0.0008613744513886047</v>
      </c>
      <c r="JH67">
        <v>-1.299212498533341E-05</v>
      </c>
      <c r="JI67">
        <v>3</v>
      </c>
      <c r="JJ67">
        <v>2327</v>
      </c>
      <c r="JK67">
        <v>1</v>
      </c>
      <c r="JL67">
        <v>27</v>
      </c>
      <c r="JM67">
        <v>187029.9</v>
      </c>
      <c r="JN67">
        <v>187030</v>
      </c>
      <c r="JO67">
        <v>1.82129</v>
      </c>
      <c r="JP67">
        <v>2.25586</v>
      </c>
      <c r="JQ67">
        <v>1.39648</v>
      </c>
      <c r="JR67">
        <v>2.34131</v>
      </c>
      <c r="JS67">
        <v>1.49536</v>
      </c>
      <c r="JT67">
        <v>2.56714</v>
      </c>
      <c r="JU67">
        <v>37.4338</v>
      </c>
      <c r="JV67">
        <v>23.7373</v>
      </c>
      <c r="JW67">
        <v>18</v>
      </c>
      <c r="JX67">
        <v>489.054</v>
      </c>
      <c r="JY67">
        <v>448.703</v>
      </c>
      <c r="JZ67">
        <v>28.8972</v>
      </c>
      <c r="KA67">
        <v>28.635</v>
      </c>
      <c r="KB67">
        <v>30.0006</v>
      </c>
      <c r="KC67">
        <v>28.4486</v>
      </c>
      <c r="KD67">
        <v>28.3796</v>
      </c>
      <c r="KE67">
        <v>36.4948</v>
      </c>
      <c r="KF67">
        <v>25.8139</v>
      </c>
      <c r="KG67">
        <v>58.015</v>
      </c>
      <c r="KH67">
        <v>28.9058</v>
      </c>
      <c r="KI67">
        <v>854.941</v>
      </c>
      <c r="KJ67">
        <v>19.9934</v>
      </c>
      <c r="KK67">
        <v>101.139</v>
      </c>
      <c r="KL67">
        <v>100.584</v>
      </c>
    </row>
    <row r="68" spans="1:298">
      <c r="A68">
        <v>52</v>
      </c>
      <c r="B68">
        <v>1758469222</v>
      </c>
      <c r="C68">
        <v>346.5</v>
      </c>
      <c r="D68" t="s">
        <v>547</v>
      </c>
      <c r="E68" t="s">
        <v>548</v>
      </c>
      <c r="F68">
        <v>5</v>
      </c>
      <c r="G68" t="s">
        <v>436</v>
      </c>
      <c r="H68" t="s">
        <v>437</v>
      </c>
      <c r="I68" t="s">
        <v>438</v>
      </c>
      <c r="J68">
        <v>1758469214.160714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859.1883271341991</v>
      </c>
      <c r="AL68">
        <v>829.1658242424238</v>
      </c>
      <c r="AM68">
        <v>3.397495584415389</v>
      </c>
      <c r="AN68">
        <v>65.34</v>
      </c>
      <c r="AO68">
        <f>(AQ68 - AP68 + DZ68*1E3/(8.314*(EB68+273.15)) * AS68/DY68 * AR68) * DY68/(100*DM68) * 1000/(1000 - AQ68)</f>
        <v>0</v>
      </c>
      <c r="AP68">
        <v>19.97993863376624</v>
      </c>
      <c r="AQ68">
        <v>23.7976006060606</v>
      </c>
      <c r="AR68">
        <v>-2.834561357023809E-05</v>
      </c>
      <c r="AS68">
        <v>112.87</v>
      </c>
      <c r="AT68">
        <v>2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3.21</v>
      </c>
      <c r="DN68">
        <v>0.5</v>
      </c>
      <c r="DO68" t="s">
        <v>440</v>
      </c>
      <c r="DP68">
        <v>2</v>
      </c>
      <c r="DQ68" t="b">
        <v>1</v>
      </c>
      <c r="DR68">
        <v>1758469214.160714</v>
      </c>
      <c r="DS68">
        <v>785.1181071428573</v>
      </c>
      <c r="DT68">
        <v>825.9883214285716</v>
      </c>
      <c r="DU68">
        <v>23.79946785714286</v>
      </c>
      <c r="DV68">
        <v>19.97926428571429</v>
      </c>
      <c r="DW68">
        <v>785.5786428571429</v>
      </c>
      <c r="DX68">
        <v>23.66372857142857</v>
      </c>
      <c r="DY68">
        <v>500.0195714285714</v>
      </c>
      <c r="DZ68">
        <v>90.3264857142857</v>
      </c>
      <c r="EA68">
        <v>0.05447906428571429</v>
      </c>
      <c r="EB68">
        <v>30.19333571428572</v>
      </c>
      <c r="EC68">
        <v>29.99987142857143</v>
      </c>
      <c r="ED68">
        <v>999.9000000000002</v>
      </c>
      <c r="EE68">
        <v>0</v>
      </c>
      <c r="EF68">
        <v>0</v>
      </c>
      <c r="EG68">
        <v>9998.119642857142</v>
      </c>
      <c r="EH68">
        <v>0</v>
      </c>
      <c r="EI68">
        <v>11.116875</v>
      </c>
      <c r="EJ68">
        <v>-40.87025357142857</v>
      </c>
      <c r="EK68">
        <v>804.2591071428573</v>
      </c>
      <c r="EL68">
        <v>842.8274642857143</v>
      </c>
      <c r="EM68">
        <v>3.82021</v>
      </c>
      <c r="EN68">
        <v>825.9883214285716</v>
      </c>
      <c r="EO68">
        <v>19.97926428571429</v>
      </c>
      <c r="EP68">
        <v>2.149722857142857</v>
      </c>
      <c r="EQ68">
        <v>1.804656785714286</v>
      </c>
      <c r="ER68">
        <v>18.592475</v>
      </c>
      <c r="ES68">
        <v>15.82717857142857</v>
      </c>
      <c r="ET68">
        <v>2000</v>
      </c>
      <c r="EU68">
        <v>0.9799941785714287</v>
      </c>
      <c r="EV68">
        <v>0.02000572500000001</v>
      </c>
      <c r="EW68">
        <v>0</v>
      </c>
      <c r="EX68">
        <v>541.8187857142857</v>
      </c>
      <c r="EY68">
        <v>5.00097</v>
      </c>
      <c r="EZ68">
        <v>10939.69642857142</v>
      </c>
      <c r="FA68">
        <v>16707.54285714286</v>
      </c>
      <c r="FB68">
        <v>40.875</v>
      </c>
      <c r="FC68">
        <v>41.25442857142856</v>
      </c>
      <c r="FD68">
        <v>40.81199999999999</v>
      </c>
      <c r="FE68">
        <v>40.875</v>
      </c>
      <c r="FF68">
        <v>41.43699999999999</v>
      </c>
      <c r="FG68">
        <v>1955.09</v>
      </c>
      <c r="FH68">
        <v>39.91</v>
      </c>
      <c r="FI68">
        <v>0</v>
      </c>
      <c r="FJ68">
        <v>1758469221.8</v>
      </c>
      <c r="FK68">
        <v>0</v>
      </c>
      <c r="FL68">
        <v>541.8208846153847</v>
      </c>
      <c r="FM68">
        <v>4.232786324904602</v>
      </c>
      <c r="FN68">
        <v>80.71111115244389</v>
      </c>
      <c r="FO68">
        <v>10940.03076923077</v>
      </c>
      <c r="FP68">
        <v>15</v>
      </c>
      <c r="FQ68">
        <v>0</v>
      </c>
      <c r="FR68" t="s">
        <v>441</v>
      </c>
      <c r="FS68">
        <v>1747247426.5</v>
      </c>
      <c r="FT68">
        <v>1747247420.5</v>
      </c>
      <c r="FU68">
        <v>0</v>
      </c>
      <c r="FV68">
        <v>1.027</v>
      </c>
      <c r="FW68">
        <v>0.031</v>
      </c>
      <c r="FX68">
        <v>0.02</v>
      </c>
      <c r="FY68">
        <v>0.05</v>
      </c>
      <c r="FZ68">
        <v>420</v>
      </c>
      <c r="GA68">
        <v>16</v>
      </c>
      <c r="GB68">
        <v>0.01</v>
      </c>
      <c r="GC68">
        <v>0.1</v>
      </c>
      <c r="GD68">
        <v>-40.77596</v>
      </c>
      <c r="GE68">
        <v>-2.162816510318879</v>
      </c>
      <c r="GF68">
        <v>0.2118997932986251</v>
      </c>
      <c r="GG68">
        <v>0</v>
      </c>
      <c r="GH68">
        <v>541.6392647058823</v>
      </c>
      <c r="GI68">
        <v>3.983239113663082</v>
      </c>
      <c r="GJ68">
        <v>0.429612089655144</v>
      </c>
      <c r="GK68">
        <v>-1</v>
      </c>
      <c r="GL68">
        <v>3.820651499999999</v>
      </c>
      <c r="GM68">
        <v>-0.007564953095690947</v>
      </c>
      <c r="GN68">
        <v>0.001331764900423522</v>
      </c>
      <c r="GO68">
        <v>1</v>
      </c>
      <c r="GP68">
        <v>1</v>
      </c>
      <c r="GQ68">
        <v>2</v>
      </c>
      <c r="GR68" t="s">
        <v>442</v>
      </c>
      <c r="GS68">
        <v>3.13554</v>
      </c>
      <c r="GT68">
        <v>2.71444</v>
      </c>
      <c r="GU68">
        <v>0.149798</v>
      </c>
      <c r="GV68">
        <v>0.153213</v>
      </c>
      <c r="GW68">
        <v>0.105573</v>
      </c>
      <c r="GX68">
        <v>0.0922549</v>
      </c>
      <c r="GY68">
        <v>27059.6</v>
      </c>
      <c r="GZ68">
        <v>26979.2</v>
      </c>
      <c r="HA68">
        <v>29587</v>
      </c>
      <c r="HB68">
        <v>29443.8</v>
      </c>
      <c r="HC68">
        <v>34973.9</v>
      </c>
      <c r="HD68">
        <v>35401</v>
      </c>
      <c r="HE68">
        <v>41647</v>
      </c>
      <c r="HF68">
        <v>41826.1</v>
      </c>
      <c r="HG68">
        <v>1.92375</v>
      </c>
      <c r="HH68">
        <v>1.87545</v>
      </c>
      <c r="HI68">
        <v>0.0806376</v>
      </c>
      <c r="HJ68">
        <v>0</v>
      </c>
      <c r="HK68">
        <v>28.6897</v>
      </c>
      <c r="HL68">
        <v>999.9</v>
      </c>
      <c r="HM68">
        <v>51.6</v>
      </c>
      <c r="HN68">
        <v>30.4</v>
      </c>
      <c r="HO68">
        <v>24.9033</v>
      </c>
      <c r="HP68">
        <v>62.0065</v>
      </c>
      <c r="HQ68">
        <v>28.1851</v>
      </c>
      <c r="HR68">
        <v>1</v>
      </c>
      <c r="HS68">
        <v>0.0847282</v>
      </c>
      <c r="HT68">
        <v>-0.558244</v>
      </c>
      <c r="HU68">
        <v>20.3383</v>
      </c>
      <c r="HV68">
        <v>5.21669</v>
      </c>
      <c r="HW68">
        <v>12.012</v>
      </c>
      <c r="HX68">
        <v>4.9882</v>
      </c>
      <c r="HY68">
        <v>3.2876</v>
      </c>
      <c r="HZ68">
        <v>9999</v>
      </c>
      <c r="IA68">
        <v>9999</v>
      </c>
      <c r="IB68">
        <v>9999</v>
      </c>
      <c r="IC68">
        <v>999.9</v>
      </c>
      <c r="ID68">
        <v>1.86797</v>
      </c>
      <c r="IE68">
        <v>1.86707</v>
      </c>
      <c r="IF68">
        <v>1.8664</v>
      </c>
      <c r="IG68">
        <v>1.86632</v>
      </c>
      <c r="IH68">
        <v>1.86818</v>
      </c>
      <c r="II68">
        <v>1.87061</v>
      </c>
      <c r="IJ68">
        <v>1.8693</v>
      </c>
      <c r="IK68">
        <v>1.87073</v>
      </c>
      <c r="IL68">
        <v>0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-0.48</v>
      </c>
      <c r="IZ68">
        <v>0.1357</v>
      </c>
      <c r="JA68">
        <v>-0.08705980112953694</v>
      </c>
      <c r="JB68">
        <v>-0.0002224285535733669</v>
      </c>
      <c r="JC68">
        <v>-3.124052291438484E-07</v>
      </c>
      <c r="JD68">
        <v>-1.20421793702977E-11</v>
      </c>
      <c r="JE68">
        <v>-0.06546867123436634</v>
      </c>
      <c r="JF68">
        <v>-0.004605065362839568</v>
      </c>
      <c r="JG68">
        <v>0.0008613744513886047</v>
      </c>
      <c r="JH68">
        <v>-1.299212498533341E-05</v>
      </c>
      <c r="JI68">
        <v>3</v>
      </c>
      <c r="JJ68">
        <v>2327</v>
      </c>
      <c r="JK68">
        <v>1</v>
      </c>
      <c r="JL68">
        <v>27</v>
      </c>
      <c r="JM68">
        <v>187029.9</v>
      </c>
      <c r="JN68">
        <v>187030</v>
      </c>
      <c r="JO68">
        <v>1.84692</v>
      </c>
      <c r="JP68">
        <v>2.2522</v>
      </c>
      <c r="JQ68">
        <v>1.39648</v>
      </c>
      <c r="JR68">
        <v>2.34253</v>
      </c>
      <c r="JS68">
        <v>1.49536</v>
      </c>
      <c r="JT68">
        <v>2.70142</v>
      </c>
      <c r="JU68">
        <v>37.4338</v>
      </c>
      <c r="JV68">
        <v>23.746</v>
      </c>
      <c r="JW68">
        <v>18</v>
      </c>
      <c r="JX68">
        <v>488.991</v>
      </c>
      <c r="JY68">
        <v>448.595</v>
      </c>
      <c r="JZ68">
        <v>28.9026</v>
      </c>
      <c r="KA68">
        <v>28.6391</v>
      </c>
      <c r="KB68">
        <v>30.0005</v>
      </c>
      <c r="KC68">
        <v>28.4525</v>
      </c>
      <c r="KD68">
        <v>28.3836</v>
      </c>
      <c r="KE68">
        <v>37.065</v>
      </c>
      <c r="KF68">
        <v>25.8139</v>
      </c>
      <c r="KG68">
        <v>58.015</v>
      </c>
      <c r="KH68">
        <v>28.8973</v>
      </c>
      <c r="KI68">
        <v>874.977</v>
      </c>
      <c r="KJ68">
        <v>19.9934</v>
      </c>
      <c r="KK68">
        <v>101.137</v>
      </c>
      <c r="KL68">
        <v>100.583</v>
      </c>
    </row>
    <row r="69" spans="1:298">
      <c r="A69">
        <v>53</v>
      </c>
      <c r="B69">
        <v>1758469227.5</v>
      </c>
      <c r="C69">
        <v>352</v>
      </c>
      <c r="D69" t="s">
        <v>549</v>
      </c>
      <c r="E69" t="s">
        <v>550</v>
      </c>
      <c r="F69">
        <v>5</v>
      </c>
      <c r="G69" t="s">
        <v>436</v>
      </c>
      <c r="H69" t="s">
        <v>437</v>
      </c>
      <c r="I69" t="s">
        <v>438</v>
      </c>
      <c r="J69">
        <v>1758469219.732143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878.0124014164503</v>
      </c>
      <c r="AL69">
        <v>847.8293818181814</v>
      </c>
      <c r="AM69">
        <v>3.397572121212017</v>
      </c>
      <c r="AN69">
        <v>65.34</v>
      </c>
      <c r="AO69">
        <f>(AQ69 - AP69 + DZ69*1E3/(8.314*(EB69+273.15)) * AS69/DY69 * AR69) * DY69/(100*DM69) * 1000/(1000 - AQ69)</f>
        <v>0</v>
      </c>
      <c r="AP69">
        <v>19.98242402398268</v>
      </c>
      <c r="AQ69">
        <v>23.79291212121213</v>
      </c>
      <c r="AR69">
        <v>-1.491854361422577E-05</v>
      </c>
      <c r="AS69">
        <v>112.87</v>
      </c>
      <c r="AT69">
        <v>2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3.21</v>
      </c>
      <c r="DN69">
        <v>0.5</v>
      </c>
      <c r="DO69" t="s">
        <v>440</v>
      </c>
      <c r="DP69">
        <v>2</v>
      </c>
      <c r="DQ69" t="b">
        <v>1</v>
      </c>
      <c r="DR69">
        <v>1758469219.732143</v>
      </c>
      <c r="DS69">
        <v>803.5798571428569</v>
      </c>
      <c r="DT69">
        <v>844.648642857143</v>
      </c>
      <c r="DU69">
        <v>23.79807857142857</v>
      </c>
      <c r="DV69">
        <v>19.98075357142857</v>
      </c>
      <c r="DW69">
        <v>804.054142857143</v>
      </c>
      <c r="DX69">
        <v>23.66235714285714</v>
      </c>
      <c r="DY69">
        <v>500.01825</v>
      </c>
      <c r="DZ69">
        <v>90.32665714285713</v>
      </c>
      <c r="EA69">
        <v>0.05435262857142856</v>
      </c>
      <c r="EB69">
        <v>30.195575</v>
      </c>
      <c r="EC69">
        <v>30.00333571428572</v>
      </c>
      <c r="ED69">
        <v>999.9000000000002</v>
      </c>
      <c r="EE69">
        <v>0</v>
      </c>
      <c r="EF69">
        <v>0</v>
      </c>
      <c r="EG69">
        <v>9996.740714285714</v>
      </c>
      <c r="EH69">
        <v>0</v>
      </c>
      <c r="EI69">
        <v>11.12341071428571</v>
      </c>
      <c r="EJ69">
        <v>-41.06874642857143</v>
      </c>
      <c r="EK69">
        <v>823.1697142857141</v>
      </c>
      <c r="EL69">
        <v>861.8693928571428</v>
      </c>
      <c r="EM69">
        <v>3.817335357142857</v>
      </c>
      <c r="EN69">
        <v>844.648642857143</v>
      </c>
      <c r="EO69">
        <v>19.98075357142857</v>
      </c>
      <c r="EP69">
        <v>2.149601071428571</v>
      </c>
      <c r="EQ69">
        <v>1.804793928571428</v>
      </c>
      <c r="ER69">
        <v>18.591575</v>
      </c>
      <c r="ES69">
        <v>15.82836785714286</v>
      </c>
      <c r="ET69">
        <v>2000.013571428572</v>
      </c>
      <c r="EU69">
        <v>0.979994392857143</v>
      </c>
      <c r="EV69">
        <v>0.02000551071428572</v>
      </c>
      <c r="EW69">
        <v>0</v>
      </c>
      <c r="EX69">
        <v>542.2446428571428</v>
      </c>
      <c r="EY69">
        <v>5.00097</v>
      </c>
      <c r="EZ69">
        <v>10946.78571428571</v>
      </c>
      <c r="FA69">
        <v>16707.66071428572</v>
      </c>
      <c r="FB69">
        <v>40.8905</v>
      </c>
      <c r="FC69">
        <v>41.27435714285713</v>
      </c>
      <c r="FD69">
        <v>40.81649999999998</v>
      </c>
      <c r="FE69">
        <v>40.875</v>
      </c>
      <c r="FF69">
        <v>41.43924999999999</v>
      </c>
      <c r="FG69">
        <v>1955.103571428572</v>
      </c>
      <c r="FH69">
        <v>39.91</v>
      </c>
      <c r="FI69">
        <v>0</v>
      </c>
      <c r="FJ69">
        <v>1758469227.2</v>
      </c>
      <c r="FK69">
        <v>0</v>
      </c>
      <c r="FL69">
        <v>542.24572</v>
      </c>
      <c r="FM69">
        <v>4.268846148251522</v>
      </c>
      <c r="FN69">
        <v>67.76153844754046</v>
      </c>
      <c r="FO69">
        <v>10947.252</v>
      </c>
      <c r="FP69">
        <v>15</v>
      </c>
      <c r="FQ69">
        <v>0</v>
      </c>
      <c r="FR69" t="s">
        <v>441</v>
      </c>
      <c r="FS69">
        <v>1747247426.5</v>
      </c>
      <c r="FT69">
        <v>1747247420.5</v>
      </c>
      <c r="FU69">
        <v>0</v>
      </c>
      <c r="FV69">
        <v>1.027</v>
      </c>
      <c r="FW69">
        <v>0.031</v>
      </c>
      <c r="FX69">
        <v>0.02</v>
      </c>
      <c r="FY69">
        <v>0.05</v>
      </c>
      <c r="FZ69">
        <v>420</v>
      </c>
      <c r="GA69">
        <v>16</v>
      </c>
      <c r="GB69">
        <v>0.01</v>
      </c>
      <c r="GC69">
        <v>0.1</v>
      </c>
      <c r="GD69">
        <v>-40.97481707317073</v>
      </c>
      <c r="GE69">
        <v>-2.14000766550521</v>
      </c>
      <c r="GF69">
        <v>0.2133585667396315</v>
      </c>
      <c r="GG69">
        <v>0</v>
      </c>
      <c r="GH69">
        <v>542.0020000000001</v>
      </c>
      <c r="GI69">
        <v>4.322964093064204</v>
      </c>
      <c r="GJ69">
        <v>0.4700954221031681</v>
      </c>
      <c r="GK69">
        <v>-1</v>
      </c>
      <c r="GL69">
        <v>3.818216829268292</v>
      </c>
      <c r="GM69">
        <v>-0.02790271777002867</v>
      </c>
      <c r="GN69">
        <v>0.003538051991941319</v>
      </c>
      <c r="GO69">
        <v>1</v>
      </c>
      <c r="GP69">
        <v>1</v>
      </c>
      <c r="GQ69">
        <v>2</v>
      </c>
      <c r="GR69" t="s">
        <v>442</v>
      </c>
      <c r="GS69">
        <v>3.13553</v>
      </c>
      <c r="GT69">
        <v>2.71454</v>
      </c>
      <c r="GU69">
        <v>0.152021</v>
      </c>
      <c r="GV69">
        <v>0.155388</v>
      </c>
      <c r="GW69">
        <v>0.105554</v>
      </c>
      <c r="GX69">
        <v>0.0922592</v>
      </c>
      <c r="GY69">
        <v>26988.4</v>
      </c>
      <c r="GZ69">
        <v>26909.1</v>
      </c>
      <c r="HA69">
        <v>29586.6</v>
      </c>
      <c r="HB69">
        <v>29442.9</v>
      </c>
      <c r="HC69">
        <v>34974.1</v>
      </c>
      <c r="HD69">
        <v>35400</v>
      </c>
      <c r="HE69">
        <v>41646.3</v>
      </c>
      <c r="HF69">
        <v>41825.1</v>
      </c>
      <c r="HG69">
        <v>1.92335</v>
      </c>
      <c r="HH69">
        <v>1.8754</v>
      </c>
      <c r="HI69">
        <v>0.0807829</v>
      </c>
      <c r="HJ69">
        <v>0</v>
      </c>
      <c r="HK69">
        <v>28.6944</v>
      </c>
      <c r="HL69">
        <v>999.9</v>
      </c>
      <c r="HM69">
        <v>51.6</v>
      </c>
      <c r="HN69">
        <v>30.4</v>
      </c>
      <c r="HO69">
        <v>24.9027</v>
      </c>
      <c r="HP69">
        <v>62.1365</v>
      </c>
      <c r="HQ69">
        <v>28.0569</v>
      </c>
      <c r="HR69">
        <v>1</v>
      </c>
      <c r="HS69">
        <v>0.08533789999999999</v>
      </c>
      <c r="HT69">
        <v>-0.545654</v>
      </c>
      <c r="HU69">
        <v>20.3387</v>
      </c>
      <c r="HV69">
        <v>5.21759</v>
      </c>
      <c r="HW69">
        <v>12.0114</v>
      </c>
      <c r="HX69">
        <v>4.9892</v>
      </c>
      <c r="HY69">
        <v>3.28775</v>
      </c>
      <c r="HZ69">
        <v>9999</v>
      </c>
      <c r="IA69">
        <v>9999</v>
      </c>
      <c r="IB69">
        <v>9999</v>
      </c>
      <c r="IC69">
        <v>999.9</v>
      </c>
      <c r="ID69">
        <v>1.86798</v>
      </c>
      <c r="IE69">
        <v>1.86707</v>
      </c>
      <c r="IF69">
        <v>1.86643</v>
      </c>
      <c r="IG69">
        <v>1.86631</v>
      </c>
      <c r="IH69">
        <v>1.86821</v>
      </c>
      <c r="II69">
        <v>1.87062</v>
      </c>
      <c r="IJ69">
        <v>1.86929</v>
      </c>
      <c r="IK69">
        <v>1.87074</v>
      </c>
      <c r="IL69">
        <v>0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-0.494</v>
      </c>
      <c r="IZ69">
        <v>0.1357</v>
      </c>
      <c r="JA69">
        <v>-0.08705980112953694</v>
      </c>
      <c r="JB69">
        <v>-0.0002224285535733669</v>
      </c>
      <c r="JC69">
        <v>-3.124052291438484E-07</v>
      </c>
      <c r="JD69">
        <v>-1.20421793702977E-11</v>
      </c>
      <c r="JE69">
        <v>-0.06546867123436634</v>
      </c>
      <c r="JF69">
        <v>-0.004605065362839568</v>
      </c>
      <c r="JG69">
        <v>0.0008613744513886047</v>
      </c>
      <c r="JH69">
        <v>-1.299212498533341E-05</v>
      </c>
      <c r="JI69">
        <v>3</v>
      </c>
      <c r="JJ69">
        <v>2327</v>
      </c>
      <c r="JK69">
        <v>1</v>
      </c>
      <c r="JL69">
        <v>27</v>
      </c>
      <c r="JM69">
        <v>187030</v>
      </c>
      <c r="JN69">
        <v>187030.1</v>
      </c>
      <c r="JO69">
        <v>1.87866</v>
      </c>
      <c r="JP69">
        <v>2.25708</v>
      </c>
      <c r="JQ69">
        <v>1.39648</v>
      </c>
      <c r="JR69">
        <v>2.34009</v>
      </c>
      <c r="JS69">
        <v>1.49536</v>
      </c>
      <c r="JT69">
        <v>2.58179</v>
      </c>
      <c r="JU69">
        <v>37.4578</v>
      </c>
      <c r="JV69">
        <v>23.746</v>
      </c>
      <c r="JW69">
        <v>18</v>
      </c>
      <c r="JX69">
        <v>488.776</v>
      </c>
      <c r="JY69">
        <v>448.599</v>
      </c>
      <c r="JZ69">
        <v>28.8972</v>
      </c>
      <c r="KA69">
        <v>28.6455</v>
      </c>
      <c r="KB69">
        <v>30.0005</v>
      </c>
      <c r="KC69">
        <v>28.4571</v>
      </c>
      <c r="KD69">
        <v>28.3882</v>
      </c>
      <c r="KE69">
        <v>37.6428</v>
      </c>
      <c r="KF69">
        <v>25.8139</v>
      </c>
      <c r="KG69">
        <v>58.015</v>
      </c>
      <c r="KH69">
        <v>28.8942</v>
      </c>
      <c r="KI69">
        <v>888.357</v>
      </c>
      <c r="KJ69">
        <v>19.9934</v>
      </c>
      <c r="KK69">
        <v>101.136</v>
      </c>
      <c r="KL69">
        <v>100.58</v>
      </c>
    </row>
    <row r="70" spans="1:298">
      <c r="A70">
        <v>54</v>
      </c>
      <c r="B70">
        <v>1758469232</v>
      </c>
      <c r="C70">
        <v>356.5</v>
      </c>
      <c r="D70" t="s">
        <v>551</v>
      </c>
      <c r="E70" t="s">
        <v>552</v>
      </c>
      <c r="F70">
        <v>5</v>
      </c>
      <c r="G70" t="s">
        <v>436</v>
      </c>
      <c r="H70" t="s">
        <v>437</v>
      </c>
      <c r="I70" t="s">
        <v>438</v>
      </c>
      <c r="J70">
        <v>1758469224.178571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893.3951441939397</v>
      </c>
      <c r="AL70">
        <v>863.109193939394</v>
      </c>
      <c r="AM70">
        <v>3.393557056277167</v>
      </c>
      <c r="AN70">
        <v>65.34</v>
      </c>
      <c r="AO70">
        <f>(AQ70 - AP70 + DZ70*1E3/(8.314*(EB70+273.15)) * AS70/DY70 * AR70) * DY70/(100*DM70) * 1000/(1000 - AQ70)</f>
        <v>0</v>
      </c>
      <c r="AP70">
        <v>19.98443268073594</v>
      </c>
      <c r="AQ70">
        <v>23.78679575757575</v>
      </c>
      <c r="AR70">
        <v>-2.783293249967067E-05</v>
      </c>
      <c r="AS70">
        <v>112.87</v>
      </c>
      <c r="AT70">
        <v>2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3.21</v>
      </c>
      <c r="DN70">
        <v>0.5</v>
      </c>
      <c r="DO70" t="s">
        <v>440</v>
      </c>
      <c r="DP70">
        <v>2</v>
      </c>
      <c r="DQ70" t="b">
        <v>1</v>
      </c>
      <c r="DR70">
        <v>1758469224.178571</v>
      </c>
      <c r="DS70">
        <v>818.3001785714287</v>
      </c>
      <c r="DT70">
        <v>859.5266785714286</v>
      </c>
      <c r="DU70">
        <v>23.79523928571428</v>
      </c>
      <c r="DV70">
        <v>19.98207857142857</v>
      </c>
      <c r="DW70">
        <v>818.7855714285714</v>
      </c>
      <c r="DX70">
        <v>23.65956071428571</v>
      </c>
      <c r="DY70">
        <v>499.9979642857143</v>
      </c>
      <c r="DZ70">
        <v>90.32691428571427</v>
      </c>
      <c r="EA70">
        <v>0.05414884642857143</v>
      </c>
      <c r="EB70">
        <v>30.19699642857142</v>
      </c>
      <c r="EC70">
        <v>30.00688928571428</v>
      </c>
      <c r="ED70">
        <v>999.9000000000002</v>
      </c>
      <c r="EE70">
        <v>0</v>
      </c>
      <c r="EF70">
        <v>0</v>
      </c>
      <c r="EG70">
        <v>9998.703214285715</v>
      </c>
      <c r="EH70">
        <v>0</v>
      </c>
      <c r="EI70">
        <v>11.12608214285714</v>
      </c>
      <c r="EJ70">
        <v>-41.22647857142857</v>
      </c>
      <c r="EK70">
        <v>838.2464642857143</v>
      </c>
      <c r="EL70">
        <v>877.0520357142858</v>
      </c>
      <c r="EM70">
        <v>3.813175</v>
      </c>
      <c r="EN70">
        <v>859.5266785714286</v>
      </c>
      <c r="EO70">
        <v>19.98207857142857</v>
      </c>
      <c r="EP70">
        <v>2.149351071428571</v>
      </c>
      <c r="EQ70">
        <v>1.804917857142857</v>
      </c>
      <c r="ER70">
        <v>18.58971071428571</v>
      </c>
      <c r="ES70">
        <v>15.82944642857143</v>
      </c>
      <c r="ET70">
        <v>2000.006785714286</v>
      </c>
      <c r="EU70">
        <v>0.979994392857143</v>
      </c>
      <c r="EV70">
        <v>0.02000550714285714</v>
      </c>
      <c r="EW70">
        <v>0</v>
      </c>
      <c r="EX70">
        <v>542.4948571428571</v>
      </c>
      <c r="EY70">
        <v>5.00097</v>
      </c>
      <c r="EZ70">
        <v>10951.54642857143</v>
      </c>
      <c r="FA70">
        <v>16707.61071428572</v>
      </c>
      <c r="FB70">
        <v>40.90821428571427</v>
      </c>
      <c r="FC70">
        <v>41.29207142857142</v>
      </c>
      <c r="FD70">
        <v>40.8165</v>
      </c>
      <c r="FE70">
        <v>40.87942857142856</v>
      </c>
      <c r="FF70">
        <v>41.44824999999999</v>
      </c>
      <c r="FG70">
        <v>1955.096785714286</v>
      </c>
      <c r="FH70">
        <v>39.91</v>
      </c>
      <c r="FI70">
        <v>0</v>
      </c>
      <c r="FJ70">
        <v>1758469232</v>
      </c>
      <c r="FK70">
        <v>0</v>
      </c>
      <c r="FL70">
        <v>542.50812</v>
      </c>
      <c r="FM70">
        <v>3.641461534536268</v>
      </c>
      <c r="FN70">
        <v>60.54615377841489</v>
      </c>
      <c r="FO70">
        <v>10952.324</v>
      </c>
      <c r="FP70">
        <v>15</v>
      </c>
      <c r="FQ70">
        <v>0</v>
      </c>
      <c r="FR70" t="s">
        <v>441</v>
      </c>
      <c r="FS70">
        <v>1747247426.5</v>
      </c>
      <c r="FT70">
        <v>1747247420.5</v>
      </c>
      <c r="FU70">
        <v>0</v>
      </c>
      <c r="FV70">
        <v>1.027</v>
      </c>
      <c r="FW70">
        <v>0.031</v>
      </c>
      <c r="FX70">
        <v>0.02</v>
      </c>
      <c r="FY70">
        <v>0.05</v>
      </c>
      <c r="FZ70">
        <v>420</v>
      </c>
      <c r="GA70">
        <v>16</v>
      </c>
      <c r="GB70">
        <v>0.01</v>
      </c>
      <c r="GC70">
        <v>0.1</v>
      </c>
      <c r="GD70">
        <v>-41.10793</v>
      </c>
      <c r="GE70">
        <v>-2.141443902438965</v>
      </c>
      <c r="GF70">
        <v>0.2082094356651491</v>
      </c>
      <c r="GG70">
        <v>0</v>
      </c>
      <c r="GH70">
        <v>542.249294117647</v>
      </c>
      <c r="GI70">
        <v>3.47810542227383</v>
      </c>
      <c r="GJ70">
        <v>0.3975276926655379</v>
      </c>
      <c r="GK70">
        <v>-1</v>
      </c>
      <c r="GL70">
        <v>3.8156615</v>
      </c>
      <c r="GM70">
        <v>-0.0507030393996312</v>
      </c>
      <c r="GN70">
        <v>0.005453198396354188</v>
      </c>
      <c r="GO70">
        <v>1</v>
      </c>
      <c r="GP70">
        <v>1</v>
      </c>
      <c r="GQ70">
        <v>2</v>
      </c>
      <c r="GR70" t="s">
        <v>442</v>
      </c>
      <c r="GS70">
        <v>3.13561</v>
      </c>
      <c r="GT70">
        <v>2.71421</v>
      </c>
      <c r="GU70">
        <v>0.153826</v>
      </c>
      <c r="GV70">
        <v>0.157153</v>
      </c>
      <c r="GW70">
        <v>0.105534</v>
      </c>
      <c r="GX70">
        <v>0.09226090000000001</v>
      </c>
      <c r="GY70">
        <v>26930.5</v>
      </c>
      <c r="GZ70">
        <v>26852.7</v>
      </c>
      <c r="HA70">
        <v>29586.2</v>
      </c>
      <c r="HB70">
        <v>29442.9</v>
      </c>
      <c r="HC70">
        <v>34974.2</v>
      </c>
      <c r="HD70">
        <v>35399.8</v>
      </c>
      <c r="HE70">
        <v>41645.5</v>
      </c>
      <c r="HF70">
        <v>41824.9</v>
      </c>
      <c r="HG70">
        <v>1.92377</v>
      </c>
      <c r="HH70">
        <v>1.8753</v>
      </c>
      <c r="HI70">
        <v>0.08104740000000001</v>
      </c>
      <c r="HJ70">
        <v>0</v>
      </c>
      <c r="HK70">
        <v>28.6983</v>
      </c>
      <c r="HL70">
        <v>999.9</v>
      </c>
      <c r="HM70">
        <v>51.6</v>
      </c>
      <c r="HN70">
        <v>30.4</v>
      </c>
      <c r="HO70">
        <v>24.9037</v>
      </c>
      <c r="HP70">
        <v>62.1465</v>
      </c>
      <c r="HQ70">
        <v>27.9808</v>
      </c>
      <c r="HR70">
        <v>1</v>
      </c>
      <c r="HS70">
        <v>0.0857368</v>
      </c>
      <c r="HT70">
        <v>-0.524164</v>
      </c>
      <c r="HU70">
        <v>20.3387</v>
      </c>
      <c r="HV70">
        <v>5.21804</v>
      </c>
      <c r="HW70">
        <v>12.0123</v>
      </c>
      <c r="HX70">
        <v>4.98855</v>
      </c>
      <c r="HY70">
        <v>3.28783</v>
      </c>
      <c r="HZ70">
        <v>9999</v>
      </c>
      <c r="IA70">
        <v>9999</v>
      </c>
      <c r="IB70">
        <v>9999</v>
      </c>
      <c r="IC70">
        <v>999.9</v>
      </c>
      <c r="ID70">
        <v>1.86798</v>
      </c>
      <c r="IE70">
        <v>1.86707</v>
      </c>
      <c r="IF70">
        <v>1.8664</v>
      </c>
      <c r="IG70">
        <v>1.86632</v>
      </c>
      <c r="IH70">
        <v>1.86818</v>
      </c>
      <c r="II70">
        <v>1.87059</v>
      </c>
      <c r="IJ70">
        <v>1.86931</v>
      </c>
      <c r="IK70">
        <v>1.87073</v>
      </c>
      <c r="IL70">
        <v>0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-0.505</v>
      </c>
      <c r="IZ70">
        <v>0.1356</v>
      </c>
      <c r="JA70">
        <v>-0.08705980112953694</v>
      </c>
      <c r="JB70">
        <v>-0.0002224285535733669</v>
      </c>
      <c r="JC70">
        <v>-3.124052291438484E-07</v>
      </c>
      <c r="JD70">
        <v>-1.20421793702977E-11</v>
      </c>
      <c r="JE70">
        <v>-0.06546867123436634</v>
      </c>
      <c r="JF70">
        <v>-0.004605065362839568</v>
      </c>
      <c r="JG70">
        <v>0.0008613744513886047</v>
      </c>
      <c r="JH70">
        <v>-1.299212498533341E-05</v>
      </c>
      <c r="JI70">
        <v>3</v>
      </c>
      <c r="JJ70">
        <v>2327</v>
      </c>
      <c r="JK70">
        <v>1</v>
      </c>
      <c r="JL70">
        <v>27</v>
      </c>
      <c r="JM70">
        <v>187030.1</v>
      </c>
      <c r="JN70">
        <v>187030.2</v>
      </c>
      <c r="JO70">
        <v>1.90308</v>
      </c>
      <c r="JP70">
        <v>2.24854</v>
      </c>
      <c r="JQ70">
        <v>1.39648</v>
      </c>
      <c r="JR70">
        <v>2.34009</v>
      </c>
      <c r="JS70">
        <v>1.49536</v>
      </c>
      <c r="JT70">
        <v>2.60132</v>
      </c>
      <c r="JU70">
        <v>37.4578</v>
      </c>
      <c r="JV70">
        <v>23.746</v>
      </c>
      <c r="JW70">
        <v>18</v>
      </c>
      <c r="JX70">
        <v>489.075</v>
      </c>
      <c r="JY70">
        <v>448.561</v>
      </c>
      <c r="JZ70">
        <v>28.8927</v>
      </c>
      <c r="KA70">
        <v>28.6501</v>
      </c>
      <c r="KB70">
        <v>30.0005</v>
      </c>
      <c r="KC70">
        <v>28.4609</v>
      </c>
      <c r="KD70">
        <v>28.3914</v>
      </c>
      <c r="KE70">
        <v>38.2068</v>
      </c>
      <c r="KF70">
        <v>25.8139</v>
      </c>
      <c r="KG70">
        <v>58.015</v>
      </c>
      <c r="KH70">
        <v>28.8878</v>
      </c>
      <c r="KI70">
        <v>908.3920000000001</v>
      </c>
      <c r="KJ70">
        <v>19.9934</v>
      </c>
      <c r="KK70">
        <v>101.134</v>
      </c>
      <c r="KL70">
        <v>100.58</v>
      </c>
    </row>
    <row r="71" spans="1:298">
      <c r="A71">
        <v>55</v>
      </c>
      <c r="B71">
        <v>1758469237.5</v>
      </c>
      <c r="C71">
        <v>362</v>
      </c>
      <c r="D71" t="s">
        <v>553</v>
      </c>
      <c r="E71" t="s">
        <v>554</v>
      </c>
      <c r="F71">
        <v>5</v>
      </c>
      <c r="G71" t="s">
        <v>436</v>
      </c>
      <c r="H71" t="s">
        <v>437</v>
      </c>
      <c r="I71" t="s">
        <v>438</v>
      </c>
      <c r="J71">
        <v>1758469229.75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912.2397384727275</v>
      </c>
      <c r="AL71">
        <v>881.722696969697</v>
      </c>
      <c r="AM71">
        <v>3.365203290043179</v>
      </c>
      <c r="AN71">
        <v>65.34</v>
      </c>
      <c r="AO71">
        <f>(AQ71 - AP71 + DZ71*1E3/(8.314*(EB71+273.15)) * AS71/DY71 * AR71) * DY71/(100*DM71) * 1000/(1000 - AQ71)</f>
        <v>0</v>
      </c>
      <c r="AP71">
        <v>19.97615176207791</v>
      </c>
      <c r="AQ71">
        <v>23.77425333333332</v>
      </c>
      <c r="AR71">
        <v>-2.169414726248479E-05</v>
      </c>
      <c r="AS71">
        <v>112.87</v>
      </c>
      <c r="AT71">
        <v>2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3.21</v>
      </c>
      <c r="DN71">
        <v>0.5</v>
      </c>
      <c r="DO71" t="s">
        <v>440</v>
      </c>
      <c r="DP71">
        <v>2</v>
      </c>
      <c r="DQ71" t="b">
        <v>1</v>
      </c>
      <c r="DR71">
        <v>1758469229.75</v>
      </c>
      <c r="DS71">
        <v>836.7841785714287</v>
      </c>
      <c r="DT71">
        <v>878.2110000000001</v>
      </c>
      <c r="DU71">
        <v>23.78703214285715</v>
      </c>
      <c r="DV71">
        <v>19.98153214285714</v>
      </c>
      <c r="DW71">
        <v>837.2835714285715</v>
      </c>
      <c r="DX71">
        <v>23.65146428571429</v>
      </c>
      <c r="DY71">
        <v>500.0012857142858</v>
      </c>
      <c r="DZ71">
        <v>90.32721785714284</v>
      </c>
      <c r="EA71">
        <v>0.05403417500000001</v>
      </c>
      <c r="EB71">
        <v>30.19821785714285</v>
      </c>
      <c r="EC71">
        <v>30.01036785714286</v>
      </c>
      <c r="ED71">
        <v>999.9000000000002</v>
      </c>
      <c r="EE71">
        <v>0</v>
      </c>
      <c r="EF71">
        <v>0</v>
      </c>
      <c r="EG71">
        <v>10003.59964285714</v>
      </c>
      <c r="EH71">
        <v>0</v>
      </c>
      <c r="EI71">
        <v>11.12557857142857</v>
      </c>
      <c r="EJ71">
        <v>-41.42683214285714</v>
      </c>
      <c r="EK71">
        <v>857.1736428571429</v>
      </c>
      <c r="EL71">
        <v>896.1167142857142</v>
      </c>
      <c r="EM71">
        <v>3.805511428571429</v>
      </c>
      <c r="EN71">
        <v>878.2110000000001</v>
      </c>
      <c r="EO71">
        <v>19.98153214285714</v>
      </c>
      <c r="EP71">
        <v>2.148617142857143</v>
      </c>
      <c r="EQ71">
        <v>1.804875</v>
      </c>
      <c r="ER71">
        <v>18.58425</v>
      </c>
      <c r="ES71">
        <v>15.829075</v>
      </c>
      <c r="ET71">
        <v>2000.018214285714</v>
      </c>
      <c r="EU71">
        <v>0.9799946071428572</v>
      </c>
      <c r="EV71">
        <v>0.02000528928571428</v>
      </c>
      <c r="EW71">
        <v>0</v>
      </c>
      <c r="EX71">
        <v>542.7602142857143</v>
      </c>
      <c r="EY71">
        <v>5.00097</v>
      </c>
      <c r="EZ71">
        <v>10956.96428571428</v>
      </c>
      <c r="FA71">
        <v>16707.70714285714</v>
      </c>
      <c r="FB71">
        <v>40.93035714285713</v>
      </c>
      <c r="FC71">
        <v>41.3097857142857</v>
      </c>
      <c r="FD71">
        <v>40.8345</v>
      </c>
      <c r="FE71">
        <v>40.87942857142857</v>
      </c>
      <c r="FF71">
        <v>41.45499999999998</v>
      </c>
      <c r="FG71">
        <v>1955.108214285714</v>
      </c>
      <c r="FH71">
        <v>39.91</v>
      </c>
      <c r="FI71">
        <v>0</v>
      </c>
      <c r="FJ71">
        <v>1758469237.4</v>
      </c>
      <c r="FK71">
        <v>0</v>
      </c>
      <c r="FL71">
        <v>542.8018076923076</v>
      </c>
      <c r="FM71">
        <v>2.798666681932819</v>
      </c>
      <c r="FN71">
        <v>53.54529916947607</v>
      </c>
      <c r="FO71">
        <v>10957.12307692308</v>
      </c>
      <c r="FP71">
        <v>15</v>
      </c>
      <c r="FQ71">
        <v>0</v>
      </c>
      <c r="FR71" t="s">
        <v>441</v>
      </c>
      <c r="FS71">
        <v>1747247426.5</v>
      </c>
      <c r="FT71">
        <v>1747247420.5</v>
      </c>
      <c r="FU71">
        <v>0</v>
      </c>
      <c r="FV71">
        <v>1.027</v>
      </c>
      <c r="FW71">
        <v>0.031</v>
      </c>
      <c r="FX71">
        <v>0.02</v>
      </c>
      <c r="FY71">
        <v>0.05</v>
      </c>
      <c r="FZ71">
        <v>420</v>
      </c>
      <c r="GA71">
        <v>16</v>
      </c>
      <c r="GB71">
        <v>0.01</v>
      </c>
      <c r="GC71">
        <v>0.1</v>
      </c>
      <c r="GD71">
        <v>-41.28651951219511</v>
      </c>
      <c r="GE71">
        <v>-2.166744250871155</v>
      </c>
      <c r="GF71">
        <v>0.21561330021367</v>
      </c>
      <c r="GG71">
        <v>0</v>
      </c>
      <c r="GH71">
        <v>542.5674705882352</v>
      </c>
      <c r="GI71">
        <v>3.089809019669028</v>
      </c>
      <c r="GJ71">
        <v>0.3798336505315442</v>
      </c>
      <c r="GK71">
        <v>-1</v>
      </c>
      <c r="GL71">
        <v>3.809897073170732</v>
      </c>
      <c r="GM71">
        <v>-0.08796041811847227</v>
      </c>
      <c r="GN71">
        <v>0.008884590728293569</v>
      </c>
      <c r="GO71">
        <v>1</v>
      </c>
      <c r="GP71">
        <v>1</v>
      </c>
      <c r="GQ71">
        <v>2</v>
      </c>
      <c r="GR71" t="s">
        <v>442</v>
      </c>
      <c r="GS71">
        <v>3.13556</v>
      </c>
      <c r="GT71">
        <v>2.71434</v>
      </c>
      <c r="GU71">
        <v>0.156004</v>
      </c>
      <c r="GV71">
        <v>0.159284</v>
      </c>
      <c r="GW71">
        <v>0.105489</v>
      </c>
      <c r="GX71">
        <v>0.0921672</v>
      </c>
      <c r="GY71">
        <v>26860.6</v>
      </c>
      <c r="GZ71">
        <v>26784.2</v>
      </c>
      <c r="HA71">
        <v>29585.6</v>
      </c>
      <c r="HB71">
        <v>29442.3</v>
      </c>
      <c r="HC71">
        <v>34975.7</v>
      </c>
      <c r="HD71">
        <v>35402.8</v>
      </c>
      <c r="HE71">
        <v>41645</v>
      </c>
      <c r="HF71">
        <v>41824</v>
      </c>
      <c r="HG71">
        <v>1.92367</v>
      </c>
      <c r="HH71">
        <v>1.8751</v>
      </c>
      <c r="HI71">
        <v>0.0804737</v>
      </c>
      <c r="HJ71">
        <v>0</v>
      </c>
      <c r="HK71">
        <v>28.7018</v>
      </c>
      <c r="HL71">
        <v>999.9</v>
      </c>
      <c r="HM71">
        <v>51.5</v>
      </c>
      <c r="HN71">
        <v>30.4</v>
      </c>
      <c r="HO71">
        <v>24.8554</v>
      </c>
      <c r="HP71">
        <v>61.9765</v>
      </c>
      <c r="HQ71">
        <v>28.0729</v>
      </c>
      <c r="HR71">
        <v>1</v>
      </c>
      <c r="HS71">
        <v>0.0862475</v>
      </c>
      <c r="HT71">
        <v>-0.477459</v>
      </c>
      <c r="HU71">
        <v>20.3386</v>
      </c>
      <c r="HV71">
        <v>5.21744</v>
      </c>
      <c r="HW71">
        <v>12.0108</v>
      </c>
      <c r="HX71">
        <v>4.9888</v>
      </c>
      <c r="HY71">
        <v>3.28772</v>
      </c>
      <c r="HZ71">
        <v>9999</v>
      </c>
      <c r="IA71">
        <v>9999</v>
      </c>
      <c r="IB71">
        <v>9999</v>
      </c>
      <c r="IC71">
        <v>999.9</v>
      </c>
      <c r="ID71">
        <v>1.86798</v>
      </c>
      <c r="IE71">
        <v>1.86707</v>
      </c>
      <c r="IF71">
        <v>1.86639</v>
      </c>
      <c r="IG71">
        <v>1.8663</v>
      </c>
      <c r="IH71">
        <v>1.86818</v>
      </c>
      <c r="II71">
        <v>1.87058</v>
      </c>
      <c r="IJ71">
        <v>1.8693</v>
      </c>
      <c r="IK71">
        <v>1.87073</v>
      </c>
      <c r="IL71">
        <v>0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-0.519</v>
      </c>
      <c r="IZ71">
        <v>0.1353</v>
      </c>
      <c r="JA71">
        <v>-0.08705980112953694</v>
      </c>
      <c r="JB71">
        <v>-0.0002224285535733669</v>
      </c>
      <c r="JC71">
        <v>-3.124052291438484E-07</v>
      </c>
      <c r="JD71">
        <v>-1.20421793702977E-11</v>
      </c>
      <c r="JE71">
        <v>-0.06546867123436634</v>
      </c>
      <c r="JF71">
        <v>-0.004605065362839568</v>
      </c>
      <c r="JG71">
        <v>0.0008613744513886047</v>
      </c>
      <c r="JH71">
        <v>-1.299212498533341E-05</v>
      </c>
      <c r="JI71">
        <v>3</v>
      </c>
      <c r="JJ71">
        <v>2327</v>
      </c>
      <c r="JK71">
        <v>1</v>
      </c>
      <c r="JL71">
        <v>27</v>
      </c>
      <c r="JM71">
        <v>187030.2</v>
      </c>
      <c r="JN71">
        <v>187030.3</v>
      </c>
      <c r="JO71">
        <v>1.93604</v>
      </c>
      <c r="JP71">
        <v>2.24731</v>
      </c>
      <c r="JQ71">
        <v>1.39648</v>
      </c>
      <c r="JR71">
        <v>2.34009</v>
      </c>
      <c r="JS71">
        <v>1.49536</v>
      </c>
      <c r="JT71">
        <v>2.71729</v>
      </c>
      <c r="JU71">
        <v>37.4578</v>
      </c>
      <c r="JV71">
        <v>23.746</v>
      </c>
      <c r="JW71">
        <v>18</v>
      </c>
      <c r="JX71">
        <v>489.053</v>
      </c>
      <c r="JY71">
        <v>448.472</v>
      </c>
      <c r="JZ71">
        <v>28.8796</v>
      </c>
      <c r="KA71">
        <v>28.6571</v>
      </c>
      <c r="KB71">
        <v>30.0006</v>
      </c>
      <c r="KC71">
        <v>28.4661</v>
      </c>
      <c r="KD71">
        <v>28.396</v>
      </c>
      <c r="KE71">
        <v>38.7829</v>
      </c>
      <c r="KF71">
        <v>25.8139</v>
      </c>
      <c r="KG71">
        <v>57.6442</v>
      </c>
      <c r="KH71">
        <v>28.8721</v>
      </c>
      <c r="KI71">
        <v>921.7809999999999</v>
      </c>
      <c r="KJ71">
        <v>20.0031</v>
      </c>
      <c r="KK71">
        <v>101.132</v>
      </c>
      <c r="KL71">
        <v>100.578</v>
      </c>
    </row>
    <row r="72" spans="1:298">
      <c r="A72">
        <v>56</v>
      </c>
      <c r="B72">
        <v>1758469242</v>
      </c>
      <c r="C72">
        <v>366.5</v>
      </c>
      <c r="D72" t="s">
        <v>555</v>
      </c>
      <c r="E72" t="s">
        <v>556</v>
      </c>
      <c r="F72">
        <v>5</v>
      </c>
      <c r="G72" t="s">
        <v>436</v>
      </c>
      <c r="H72" t="s">
        <v>437</v>
      </c>
      <c r="I72" t="s">
        <v>438</v>
      </c>
      <c r="J72">
        <v>1758469234.178571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927.6517485021649</v>
      </c>
      <c r="AL72">
        <v>897.0474242424239</v>
      </c>
      <c r="AM72">
        <v>3.405284155844045</v>
      </c>
      <c r="AN72">
        <v>65.34</v>
      </c>
      <c r="AO72">
        <f>(AQ72 - AP72 + DZ72*1E3/(8.314*(EB72+273.15)) * AS72/DY72 * AR72) * DY72/(100*DM72) * 1000/(1000 - AQ72)</f>
        <v>0</v>
      </c>
      <c r="AP72">
        <v>19.92585151588746</v>
      </c>
      <c r="AQ72">
        <v>23.74449333333332</v>
      </c>
      <c r="AR72">
        <v>-0.007955809523812831</v>
      </c>
      <c r="AS72">
        <v>112.87</v>
      </c>
      <c r="AT72">
        <v>2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3.21</v>
      </c>
      <c r="DN72">
        <v>0.5</v>
      </c>
      <c r="DO72" t="s">
        <v>440</v>
      </c>
      <c r="DP72">
        <v>2</v>
      </c>
      <c r="DQ72" t="b">
        <v>1</v>
      </c>
      <c r="DR72">
        <v>1758469234.178571</v>
      </c>
      <c r="DS72">
        <v>851.4663571428571</v>
      </c>
      <c r="DT72">
        <v>893.0813928571428</v>
      </c>
      <c r="DU72">
        <v>23.77668214285714</v>
      </c>
      <c r="DV72">
        <v>19.96721785714286</v>
      </c>
      <c r="DW72">
        <v>851.9771428571429</v>
      </c>
      <c r="DX72">
        <v>23.64126785714286</v>
      </c>
      <c r="DY72">
        <v>499.9996785714287</v>
      </c>
      <c r="DZ72">
        <v>90.32701428571428</v>
      </c>
      <c r="EA72">
        <v>0.05402817142857143</v>
      </c>
      <c r="EB72">
        <v>30.20053214285715</v>
      </c>
      <c r="EC72">
        <v>30.01549642857143</v>
      </c>
      <c r="ED72">
        <v>999.9000000000002</v>
      </c>
      <c r="EE72">
        <v>0</v>
      </c>
      <c r="EF72">
        <v>0</v>
      </c>
      <c r="EG72">
        <v>10005.69785714286</v>
      </c>
      <c r="EH72">
        <v>0</v>
      </c>
      <c r="EI72">
        <v>11.12422142857143</v>
      </c>
      <c r="EJ72">
        <v>-41.61501785714286</v>
      </c>
      <c r="EK72">
        <v>872.2042857142858</v>
      </c>
      <c r="EL72">
        <v>911.2766785714285</v>
      </c>
      <c r="EM72">
        <v>3.809475714285714</v>
      </c>
      <c r="EN72">
        <v>893.0813928571428</v>
      </c>
      <c r="EO72">
        <v>19.96721785714286</v>
      </c>
      <c r="EP72">
        <v>2.147678214285714</v>
      </c>
      <c r="EQ72">
        <v>1.803578928571429</v>
      </c>
      <c r="ER72">
        <v>18.57726428571429</v>
      </c>
      <c r="ES72">
        <v>15.81783571428572</v>
      </c>
      <c r="ET72">
        <v>2000.0125</v>
      </c>
      <c r="EU72">
        <v>0.9799946071428572</v>
      </c>
      <c r="EV72">
        <v>0.02000529285714286</v>
      </c>
      <c r="EW72">
        <v>0</v>
      </c>
      <c r="EX72">
        <v>542.9209285714286</v>
      </c>
      <c r="EY72">
        <v>5.00097</v>
      </c>
      <c r="EZ72">
        <v>10961.02142857143</v>
      </c>
      <c r="FA72">
        <v>16707.66428571429</v>
      </c>
      <c r="FB72">
        <v>40.9347857142857</v>
      </c>
      <c r="FC72">
        <v>41.31199999999999</v>
      </c>
      <c r="FD72">
        <v>40.848</v>
      </c>
      <c r="FE72">
        <v>40.88828571428571</v>
      </c>
      <c r="FF72">
        <v>41.46399999999999</v>
      </c>
      <c r="FG72">
        <v>1955.1025</v>
      </c>
      <c r="FH72">
        <v>39.91</v>
      </c>
      <c r="FI72">
        <v>0</v>
      </c>
      <c r="FJ72">
        <v>1758469242.2</v>
      </c>
      <c r="FK72">
        <v>0</v>
      </c>
      <c r="FL72">
        <v>542.9940769230769</v>
      </c>
      <c r="FM72">
        <v>3.068717971534856</v>
      </c>
      <c r="FN72">
        <v>53.64102569634097</v>
      </c>
      <c r="FO72">
        <v>10961.53076923077</v>
      </c>
      <c r="FP72">
        <v>15</v>
      </c>
      <c r="FQ72">
        <v>0</v>
      </c>
      <c r="FR72" t="s">
        <v>441</v>
      </c>
      <c r="FS72">
        <v>1747247426.5</v>
      </c>
      <c r="FT72">
        <v>1747247420.5</v>
      </c>
      <c r="FU72">
        <v>0</v>
      </c>
      <c r="FV72">
        <v>1.027</v>
      </c>
      <c r="FW72">
        <v>0.031</v>
      </c>
      <c r="FX72">
        <v>0.02</v>
      </c>
      <c r="FY72">
        <v>0.05</v>
      </c>
      <c r="FZ72">
        <v>420</v>
      </c>
      <c r="GA72">
        <v>16</v>
      </c>
      <c r="GB72">
        <v>0.01</v>
      </c>
      <c r="GC72">
        <v>0.1</v>
      </c>
      <c r="GD72">
        <v>-41.5254925</v>
      </c>
      <c r="GE72">
        <v>-2.440708818011257</v>
      </c>
      <c r="GF72">
        <v>0.2390458244641595</v>
      </c>
      <c r="GG72">
        <v>0</v>
      </c>
      <c r="GH72">
        <v>542.8557352941177</v>
      </c>
      <c r="GI72">
        <v>2.637051191645244</v>
      </c>
      <c r="GJ72">
        <v>0.3546025371349763</v>
      </c>
      <c r="GK72">
        <v>-1</v>
      </c>
      <c r="GL72">
        <v>3.81025325</v>
      </c>
      <c r="GM72">
        <v>0.02912859287054095</v>
      </c>
      <c r="GN72">
        <v>0.01046046829436905</v>
      </c>
      <c r="GO72">
        <v>1</v>
      </c>
      <c r="GP72">
        <v>1</v>
      </c>
      <c r="GQ72">
        <v>2</v>
      </c>
      <c r="GR72" t="s">
        <v>442</v>
      </c>
      <c r="GS72">
        <v>3.13557</v>
      </c>
      <c r="GT72">
        <v>2.71443</v>
      </c>
      <c r="GU72">
        <v>0.15778</v>
      </c>
      <c r="GV72">
        <v>0.161028</v>
      </c>
      <c r="GW72">
        <v>0.105392</v>
      </c>
      <c r="GX72">
        <v>0.0920549</v>
      </c>
      <c r="GY72">
        <v>26803.8</v>
      </c>
      <c r="GZ72">
        <v>26728.6</v>
      </c>
      <c r="HA72">
        <v>29585.3</v>
      </c>
      <c r="HB72">
        <v>29442.3</v>
      </c>
      <c r="HC72">
        <v>34979</v>
      </c>
      <c r="HD72">
        <v>35407.1</v>
      </c>
      <c r="HE72">
        <v>41644.4</v>
      </c>
      <c r="HF72">
        <v>41823.9</v>
      </c>
      <c r="HG72">
        <v>1.92348</v>
      </c>
      <c r="HH72">
        <v>1.87512</v>
      </c>
      <c r="HI72">
        <v>0.08071209999999999</v>
      </c>
      <c r="HJ72">
        <v>0</v>
      </c>
      <c r="HK72">
        <v>28.705</v>
      </c>
      <c r="HL72">
        <v>999.9</v>
      </c>
      <c r="HM72">
        <v>51.5</v>
      </c>
      <c r="HN72">
        <v>30.4</v>
      </c>
      <c r="HO72">
        <v>24.8529</v>
      </c>
      <c r="HP72">
        <v>62.0765</v>
      </c>
      <c r="HQ72">
        <v>28.0529</v>
      </c>
      <c r="HR72">
        <v>1</v>
      </c>
      <c r="HS72">
        <v>0.0866692</v>
      </c>
      <c r="HT72">
        <v>-0.460182</v>
      </c>
      <c r="HU72">
        <v>20.3388</v>
      </c>
      <c r="HV72">
        <v>5.21684</v>
      </c>
      <c r="HW72">
        <v>12.011</v>
      </c>
      <c r="HX72">
        <v>4.98845</v>
      </c>
      <c r="HY72">
        <v>3.2876</v>
      </c>
      <c r="HZ72">
        <v>9999</v>
      </c>
      <c r="IA72">
        <v>9999</v>
      </c>
      <c r="IB72">
        <v>9999</v>
      </c>
      <c r="IC72">
        <v>999.9</v>
      </c>
      <c r="ID72">
        <v>1.86796</v>
      </c>
      <c r="IE72">
        <v>1.86707</v>
      </c>
      <c r="IF72">
        <v>1.86638</v>
      </c>
      <c r="IG72">
        <v>1.86631</v>
      </c>
      <c r="IH72">
        <v>1.8682</v>
      </c>
      <c r="II72">
        <v>1.87061</v>
      </c>
      <c r="IJ72">
        <v>1.86931</v>
      </c>
      <c r="IK72">
        <v>1.87073</v>
      </c>
      <c r="IL72">
        <v>0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-0.531</v>
      </c>
      <c r="IZ72">
        <v>0.1349</v>
      </c>
      <c r="JA72">
        <v>-0.08705980112953694</v>
      </c>
      <c r="JB72">
        <v>-0.0002224285535733669</v>
      </c>
      <c r="JC72">
        <v>-3.124052291438484E-07</v>
      </c>
      <c r="JD72">
        <v>-1.20421793702977E-11</v>
      </c>
      <c r="JE72">
        <v>-0.06546867123436634</v>
      </c>
      <c r="JF72">
        <v>-0.004605065362839568</v>
      </c>
      <c r="JG72">
        <v>0.0008613744513886047</v>
      </c>
      <c r="JH72">
        <v>-1.299212498533341E-05</v>
      </c>
      <c r="JI72">
        <v>3</v>
      </c>
      <c r="JJ72">
        <v>2327</v>
      </c>
      <c r="JK72">
        <v>1</v>
      </c>
      <c r="JL72">
        <v>27</v>
      </c>
      <c r="JM72">
        <v>187030.3</v>
      </c>
      <c r="JN72">
        <v>187030.4</v>
      </c>
      <c r="JO72">
        <v>1.96045</v>
      </c>
      <c r="JP72">
        <v>2.25952</v>
      </c>
      <c r="JQ72">
        <v>1.39648</v>
      </c>
      <c r="JR72">
        <v>2.34131</v>
      </c>
      <c r="JS72">
        <v>1.49536</v>
      </c>
      <c r="JT72">
        <v>2.55005</v>
      </c>
      <c r="JU72">
        <v>37.4578</v>
      </c>
      <c r="JV72">
        <v>23.7373</v>
      </c>
      <c r="JW72">
        <v>18</v>
      </c>
      <c r="JX72">
        <v>488.954</v>
      </c>
      <c r="JY72">
        <v>448.521</v>
      </c>
      <c r="JZ72">
        <v>28.8667</v>
      </c>
      <c r="KA72">
        <v>28.6611</v>
      </c>
      <c r="KB72">
        <v>30.0005</v>
      </c>
      <c r="KC72">
        <v>28.4695</v>
      </c>
      <c r="KD72">
        <v>28.4004</v>
      </c>
      <c r="KE72">
        <v>39.3413</v>
      </c>
      <c r="KF72">
        <v>25.5381</v>
      </c>
      <c r="KG72">
        <v>57.6442</v>
      </c>
      <c r="KH72">
        <v>28.8598</v>
      </c>
      <c r="KI72">
        <v>941.8200000000001</v>
      </c>
      <c r="KJ72">
        <v>20.0415</v>
      </c>
      <c r="KK72">
        <v>101.131</v>
      </c>
      <c r="KL72">
        <v>100.578</v>
      </c>
    </row>
    <row r="73" spans="1:298">
      <c r="A73">
        <v>57</v>
      </c>
      <c r="B73">
        <v>1758469247.5</v>
      </c>
      <c r="C73">
        <v>372</v>
      </c>
      <c r="D73" t="s">
        <v>557</v>
      </c>
      <c r="E73" t="s">
        <v>558</v>
      </c>
      <c r="F73">
        <v>5</v>
      </c>
      <c r="G73" t="s">
        <v>436</v>
      </c>
      <c r="H73" t="s">
        <v>437</v>
      </c>
      <c r="I73" t="s">
        <v>438</v>
      </c>
      <c r="J73">
        <v>1758469239.75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946.3761845021648</v>
      </c>
      <c r="AL73">
        <v>915.6979151515144</v>
      </c>
      <c r="AM73">
        <v>3.402606406926235</v>
      </c>
      <c r="AN73">
        <v>65.34</v>
      </c>
      <c r="AO73">
        <f>(AQ73 - AP73 + DZ73*1E3/(8.314*(EB73+273.15)) * AS73/DY73 * AR73) * DY73/(100*DM73) * 1000/(1000 - AQ73)</f>
        <v>0</v>
      </c>
      <c r="AP73">
        <v>19.94745845402598</v>
      </c>
      <c r="AQ73">
        <v>23.71000666666665</v>
      </c>
      <c r="AR73">
        <v>-0.003424533333337904</v>
      </c>
      <c r="AS73">
        <v>112.87</v>
      </c>
      <c r="AT73">
        <v>2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3.21</v>
      </c>
      <c r="DN73">
        <v>0.5</v>
      </c>
      <c r="DO73" t="s">
        <v>440</v>
      </c>
      <c r="DP73">
        <v>2</v>
      </c>
      <c r="DQ73" t="b">
        <v>1</v>
      </c>
      <c r="DR73">
        <v>1758469239.75</v>
      </c>
      <c r="DS73">
        <v>869.9402499999999</v>
      </c>
      <c r="DT73">
        <v>911.7672857142854</v>
      </c>
      <c r="DU73">
        <v>23.75175357142857</v>
      </c>
      <c r="DV73">
        <v>19.95067142857143</v>
      </c>
      <c r="DW73">
        <v>870.4656428571428</v>
      </c>
      <c r="DX73">
        <v>23.61668571428572</v>
      </c>
      <c r="DY73">
        <v>500.0143571428571</v>
      </c>
      <c r="DZ73">
        <v>90.32749642857144</v>
      </c>
      <c r="EA73">
        <v>0.05418790357142857</v>
      </c>
      <c r="EB73">
        <v>30.20332142857143</v>
      </c>
      <c r="EC73">
        <v>30.01817857142857</v>
      </c>
      <c r="ED73">
        <v>999.9000000000002</v>
      </c>
      <c r="EE73">
        <v>0</v>
      </c>
      <c r="EF73">
        <v>0</v>
      </c>
      <c r="EG73">
        <v>10005.20928571429</v>
      </c>
      <c r="EH73">
        <v>0</v>
      </c>
      <c r="EI73">
        <v>11.12246071428572</v>
      </c>
      <c r="EJ73">
        <v>-41.82695714285715</v>
      </c>
      <c r="EK73">
        <v>891.1052142857142</v>
      </c>
      <c r="EL73">
        <v>930.3275714285716</v>
      </c>
      <c r="EM73">
        <v>3.801085714285715</v>
      </c>
      <c r="EN73">
        <v>911.7672857142854</v>
      </c>
      <c r="EO73">
        <v>19.95067142857143</v>
      </c>
      <c r="EP73">
        <v>2.145437499999999</v>
      </c>
      <c r="EQ73">
        <v>1.802093928571429</v>
      </c>
      <c r="ER73">
        <v>18.56058214285714</v>
      </c>
      <c r="ES73">
        <v>15.80496071428571</v>
      </c>
      <c r="ET73">
        <v>1999.991785714286</v>
      </c>
      <c r="EU73">
        <v>0.9799945000000001</v>
      </c>
      <c r="EV73">
        <v>0.02000540357142857</v>
      </c>
      <c r="EW73">
        <v>0</v>
      </c>
      <c r="EX73">
        <v>543.1302499999999</v>
      </c>
      <c r="EY73">
        <v>5.00097</v>
      </c>
      <c r="EZ73">
        <v>10965.93571428572</v>
      </c>
      <c r="FA73">
        <v>16707.48214285714</v>
      </c>
      <c r="FB73">
        <v>40.93699999999999</v>
      </c>
      <c r="FC73">
        <v>41.3165</v>
      </c>
      <c r="FD73">
        <v>40.8705</v>
      </c>
      <c r="FE73">
        <v>40.89492857142857</v>
      </c>
      <c r="FF73">
        <v>41.47075</v>
      </c>
      <c r="FG73">
        <v>1955.081785714285</v>
      </c>
      <c r="FH73">
        <v>39.91</v>
      </c>
      <c r="FI73">
        <v>0</v>
      </c>
      <c r="FJ73">
        <v>1758469247.6</v>
      </c>
      <c r="FK73">
        <v>0</v>
      </c>
      <c r="FL73">
        <v>543.2294800000001</v>
      </c>
      <c r="FM73">
        <v>2.104384619493129</v>
      </c>
      <c r="FN73">
        <v>55.70000000156449</v>
      </c>
      <c r="FO73">
        <v>10966.692</v>
      </c>
      <c r="FP73">
        <v>15</v>
      </c>
      <c r="FQ73">
        <v>0</v>
      </c>
      <c r="FR73" t="s">
        <v>441</v>
      </c>
      <c r="FS73">
        <v>1747247426.5</v>
      </c>
      <c r="FT73">
        <v>1747247420.5</v>
      </c>
      <c r="FU73">
        <v>0</v>
      </c>
      <c r="FV73">
        <v>1.027</v>
      </c>
      <c r="FW73">
        <v>0.031</v>
      </c>
      <c r="FX73">
        <v>0.02</v>
      </c>
      <c r="FY73">
        <v>0.05</v>
      </c>
      <c r="FZ73">
        <v>420</v>
      </c>
      <c r="GA73">
        <v>16</v>
      </c>
      <c r="GB73">
        <v>0.01</v>
      </c>
      <c r="GC73">
        <v>0.1</v>
      </c>
      <c r="GD73">
        <v>-41.72249024390243</v>
      </c>
      <c r="GE73">
        <v>-2.360082229965188</v>
      </c>
      <c r="GF73">
        <v>0.2402160285922306</v>
      </c>
      <c r="GG73">
        <v>0</v>
      </c>
      <c r="GH73">
        <v>543.0642352941177</v>
      </c>
      <c r="GI73">
        <v>2.314896874599261</v>
      </c>
      <c r="GJ73">
        <v>0.3359394254591915</v>
      </c>
      <c r="GK73">
        <v>-1</v>
      </c>
      <c r="GL73">
        <v>3.803075853658537</v>
      </c>
      <c r="GM73">
        <v>-0.06021114982578714</v>
      </c>
      <c r="GN73">
        <v>0.02009552103665595</v>
      </c>
      <c r="GO73">
        <v>1</v>
      </c>
      <c r="GP73">
        <v>1</v>
      </c>
      <c r="GQ73">
        <v>2</v>
      </c>
      <c r="GR73" t="s">
        <v>442</v>
      </c>
      <c r="GS73">
        <v>3.1356</v>
      </c>
      <c r="GT73">
        <v>2.71478</v>
      </c>
      <c r="GU73">
        <v>0.159921</v>
      </c>
      <c r="GV73">
        <v>0.163109</v>
      </c>
      <c r="GW73">
        <v>0.105291</v>
      </c>
      <c r="GX73">
        <v>0.0922494</v>
      </c>
      <c r="GY73">
        <v>26735.1</v>
      </c>
      <c r="GZ73">
        <v>26661.9</v>
      </c>
      <c r="HA73">
        <v>29584.7</v>
      </c>
      <c r="HB73">
        <v>29441.9</v>
      </c>
      <c r="HC73">
        <v>34982.4</v>
      </c>
      <c r="HD73">
        <v>35399.1</v>
      </c>
      <c r="HE73">
        <v>41643.5</v>
      </c>
      <c r="HF73">
        <v>41823.5</v>
      </c>
      <c r="HG73">
        <v>1.92355</v>
      </c>
      <c r="HH73">
        <v>1.87512</v>
      </c>
      <c r="HI73">
        <v>0.0804141</v>
      </c>
      <c r="HJ73">
        <v>0</v>
      </c>
      <c r="HK73">
        <v>28.708</v>
      </c>
      <c r="HL73">
        <v>999.9</v>
      </c>
      <c r="HM73">
        <v>51.5</v>
      </c>
      <c r="HN73">
        <v>30.4</v>
      </c>
      <c r="HO73">
        <v>24.8566</v>
      </c>
      <c r="HP73">
        <v>62.0565</v>
      </c>
      <c r="HQ73">
        <v>28.0048</v>
      </c>
      <c r="HR73">
        <v>1</v>
      </c>
      <c r="HS73">
        <v>0.0872078</v>
      </c>
      <c r="HT73">
        <v>-0.425114</v>
      </c>
      <c r="HU73">
        <v>20.3387</v>
      </c>
      <c r="HV73">
        <v>5.21669</v>
      </c>
      <c r="HW73">
        <v>12.0111</v>
      </c>
      <c r="HX73">
        <v>4.98855</v>
      </c>
      <c r="HY73">
        <v>3.2876</v>
      </c>
      <c r="HZ73">
        <v>9999</v>
      </c>
      <c r="IA73">
        <v>9999</v>
      </c>
      <c r="IB73">
        <v>9999</v>
      </c>
      <c r="IC73">
        <v>999.9</v>
      </c>
      <c r="ID73">
        <v>1.86797</v>
      </c>
      <c r="IE73">
        <v>1.86707</v>
      </c>
      <c r="IF73">
        <v>1.86644</v>
      </c>
      <c r="IG73">
        <v>1.86633</v>
      </c>
      <c r="IH73">
        <v>1.86816</v>
      </c>
      <c r="II73">
        <v>1.87059</v>
      </c>
      <c r="IJ73">
        <v>1.86928</v>
      </c>
      <c r="IK73">
        <v>1.87073</v>
      </c>
      <c r="IL73">
        <v>0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-0.546</v>
      </c>
      <c r="IZ73">
        <v>0.1344</v>
      </c>
      <c r="JA73">
        <v>-0.08705980112953694</v>
      </c>
      <c r="JB73">
        <v>-0.0002224285535733669</v>
      </c>
      <c r="JC73">
        <v>-3.124052291438484E-07</v>
      </c>
      <c r="JD73">
        <v>-1.20421793702977E-11</v>
      </c>
      <c r="JE73">
        <v>-0.06546867123436634</v>
      </c>
      <c r="JF73">
        <v>-0.004605065362839568</v>
      </c>
      <c r="JG73">
        <v>0.0008613744513886047</v>
      </c>
      <c r="JH73">
        <v>-1.299212498533341E-05</v>
      </c>
      <c r="JI73">
        <v>3</v>
      </c>
      <c r="JJ73">
        <v>2327</v>
      </c>
      <c r="JK73">
        <v>1</v>
      </c>
      <c r="JL73">
        <v>27</v>
      </c>
      <c r="JM73">
        <v>187030.4</v>
      </c>
      <c r="JN73">
        <v>187030.5</v>
      </c>
      <c r="JO73">
        <v>1.99219</v>
      </c>
      <c r="JP73">
        <v>2.24365</v>
      </c>
      <c r="JQ73">
        <v>1.39648</v>
      </c>
      <c r="JR73">
        <v>2.33887</v>
      </c>
      <c r="JS73">
        <v>1.49536</v>
      </c>
      <c r="JT73">
        <v>2.70874</v>
      </c>
      <c r="JU73">
        <v>37.4819</v>
      </c>
      <c r="JV73">
        <v>23.746</v>
      </c>
      <c r="JW73">
        <v>18</v>
      </c>
      <c r="JX73">
        <v>489.039</v>
      </c>
      <c r="JY73">
        <v>448.557</v>
      </c>
      <c r="JZ73">
        <v>28.8455</v>
      </c>
      <c r="KA73">
        <v>28.6681</v>
      </c>
      <c r="KB73">
        <v>30.0005</v>
      </c>
      <c r="KC73">
        <v>28.474</v>
      </c>
      <c r="KD73">
        <v>28.405</v>
      </c>
      <c r="KE73">
        <v>39.9122</v>
      </c>
      <c r="KF73">
        <v>25.5381</v>
      </c>
      <c r="KG73">
        <v>57.6442</v>
      </c>
      <c r="KH73">
        <v>28.839</v>
      </c>
      <c r="KI73">
        <v>955.194</v>
      </c>
      <c r="KJ73">
        <v>20.0735</v>
      </c>
      <c r="KK73">
        <v>101.129</v>
      </c>
      <c r="KL73">
        <v>100.576</v>
      </c>
    </row>
    <row r="74" spans="1:298">
      <c r="A74">
        <v>58</v>
      </c>
      <c r="B74">
        <v>1758469252</v>
      </c>
      <c r="C74">
        <v>376.5</v>
      </c>
      <c r="D74" t="s">
        <v>559</v>
      </c>
      <c r="E74" t="s">
        <v>560</v>
      </c>
      <c r="F74">
        <v>5</v>
      </c>
      <c r="G74" t="s">
        <v>436</v>
      </c>
      <c r="H74" t="s">
        <v>437</v>
      </c>
      <c r="I74" t="s">
        <v>438</v>
      </c>
      <c r="J74">
        <v>1758469244.178571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961.8231253714291</v>
      </c>
      <c r="AL74">
        <v>930.9598666666661</v>
      </c>
      <c r="AM74">
        <v>3.388567619047484</v>
      </c>
      <c r="AN74">
        <v>65.34</v>
      </c>
      <c r="AO74">
        <f>(AQ74 - AP74 + DZ74*1E3/(8.314*(EB74+273.15)) * AS74/DY74 * AR74) * DY74/(100*DM74) * 1000/(1000 - AQ74)</f>
        <v>0</v>
      </c>
      <c r="AP74">
        <v>20.00393093571429</v>
      </c>
      <c r="AQ74">
        <v>23.70881151515151</v>
      </c>
      <c r="AR74">
        <v>0.0001191960420513343</v>
      </c>
      <c r="AS74">
        <v>112.87</v>
      </c>
      <c r="AT74">
        <v>2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3.21</v>
      </c>
      <c r="DN74">
        <v>0.5</v>
      </c>
      <c r="DO74" t="s">
        <v>440</v>
      </c>
      <c r="DP74">
        <v>2</v>
      </c>
      <c r="DQ74" t="b">
        <v>1</v>
      </c>
      <c r="DR74">
        <v>1758469244.178571</v>
      </c>
      <c r="DS74">
        <v>884.6092499999999</v>
      </c>
      <c r="DT74">
        <v>926.6012857142857</v>
      </c>
      <c r="DU74">
        <v>23.73169642857143</v>
      </c>
      <c r="DV74">
        <v>19.95584285714286</v>
      </c>
      <c r="DW74">
        <v>885.1463571428569</v>
      </c>
      <c r="DX74">
        <v>23.59691428571429</v>
      </c>
      <c r="DY74">
        <v>500.0071428571428</v>
      </c>
      <c r="DZ74">
        <v>90.32741785714286</v>
      </c>
      <c r="EA74">
        <v>0.05426073214285715</v>
      </c>
      <c r="EB74">
        <v>30.20490714285714</v>
      </c>
      <c r="EC74">
        <v>30.01916785714285</v>
      </c>
      <c r="ED74">
        <v>999.9000000000002</v>
      </c>
      <c r="EE74">
        <v>0</v>
      </c>
      <c r="EF74">
        <v>0</v>
      </c>
      <c r="EG74">
        <v>10003.70571428571</v>
      </c>
      <c r="EH74">
        <v>0</v>
      </c>
      <c r="EI74">
        <v>11.12200714285714</v>
      </c>
      <c r="EJ74">
        <v>-41.99202142857143</v>
      </c>
      <c r="EK74">
        <v>906.1125357142857</v>
      </c>
      <c r="EL74">
        <v>945.4692142857142</v>
      </c>
      <c r="EM74">
        <v>3.775852142857143</v>
      </c>
      <c r="EN74">
        <v>926.6012857142857</v>
      </c>
      <c r="EO74">
        <v>19.95584285714286</v>
      </c>
      <c r="EP74">
        <v>2.143622857142857</v>
      </c>
      <c r="EQ74">
        <v>1.802559642857143</v>
      </c>
      <c r="ER74">
        <v>18.54708214285715</v>
      </c>
      <c r="ES74">
        <v>15.80899642857143</v>
      </c>
      <c r="ET74">
        <v>1999.998928571428</v>
      </c>
      <c r="EU74">
        <v>0.9799946071428572</v>
      </c>
      <c r="EV74">
        <v>0.02000529642857143</v>
      </c>
      <c r="EW74">
        <v>0</v>
      </c>
      <c r="EX74">
        <v>543.291142857143</v>
      </c>
      <c r="EY74">
        <v>5.00097</v>
      </c>
      <c r="EZ74">
        <v>10970.11428571429</v>
      </c>
      <c r="FA74">
        <v>16707.54642857143</v>
      </c>
      <c r="FB74">
        <v>40.93699999999999</v>
      </c>
      <c r="FC74">
        <v>41.31649999999998</v>
      </c>
      <c r="FD74">
        <v>40.875</v>
      </c>
      <c r="FE74">
        <v>40.90821428571429</v>
      </c>
      <c r="FF74">
        <v>41.48200000000001</v>
      </c>
      <c r="FG74">
        <v>1955.088928571429</v>
      </c>
      <c r="FH74">
        <v>39.91</v>
      </c>
      <c r="FI74">
        <v>0</v>
      </c>
      <c r="FJ74">
        <v>1758469251.8</v>
      </c>
      <c r="FK74">
        <v>0</v>
      </c>
      <c r="FL74">
        <v>543.3718461538461</v>
      </c>
      <c r="FM74">
        <v>1.749948718736164</v>
      </c>
      <c r="FN74">
        <v>56.11965806617039</v>
      </c>
      <c r="FO74">
        <v>10970.33461538462</v>
      </c>
      <c r="FP74">
        <v>15</v>
      </c>
      <c r="FQ74">
        <v>0</v>
      </c>
      <c r="FR74" t="s">
        <v>441</v>
      </c>
      <c r="FS74">
        <v>1747247426.5</v>
      </c>
      <c r="FT74">
        <v>1747247420.5</v>
      </c>
      <c r="FU74">
        <v>0</v>
      </c>
      <c r="FV74">
        <v>1.027</v>
      </c>
      <c r="FW74">
        <v>0.031</v>
      </c>
      <c r="FX74">
        <v>0.02</v>
      </c>
      <c r="FY74">
        <v>0.05</v>
      </c>
      <c r="FZ74">
        <v>420</v>
      </c>
      <c r="GA74">
        <v>16</v>
      </c>
      <c r="GB74">
        <v>0.01</v>
      </c>
      <c r="GC74">
        <v>0.1</v>
      </c>
      <c r="GD74">
        <v>-41.8641487804878</v>
      </c>
      <c r="GE74">
        <v>-2.144259930313536</v>
      </c>
      <c r="GF74">
        <v>0.2207515921241382</v>
      </c>
      <c r="GG74">
        <v>0</v>
      </c>
      <c r="GH74">
        <v>543.2128235294118</v>
      </c>
      <c r="GI74">
        <v>2.115721932868454</v>
      </c>
      <c r="GJ74">
        <v>0.329943263446042</v>
      </c>
      <c r="GK74">
        <v>-1</v>
      </c>
      <c r="GL74">
        <v>3.784348780487805</v>
      </c>
      <c r="GM74">
        <v>-0.3010728919860555</v>
      </c>
      <c r="GN74">
        <v>0.04145483420544094</v>
      </c>
      <c r="GO74">
        <v>0</v>
      </c>
      <c r="GP74">
        <v>0</v>
      </c>
      <c r="GQ74">
        <v>2</v>
      </c>
      <c r="GR74" t="s">
        <v>452</v>
      </c>
      <c r="GS74">
        <v>3.13565</v>
      </c>
      <c r="GT74">
        <v>2.71465</v>
      </c>
      <c r="GU74">
        <v>0.161658</v>
      </c>
      <c r="GV74">
        <v>0.164807</v>
      </c>
      <c r="GW74">
        <v>0.105293</v>
      </c>
      <c r="GX74">
        <v>0.0923282</v>
      </c>
      <c r="GY74">
        <v>26679.8</v>
      </c>
      <c r="GZ74">
        <v>26607.3</v>
      </c>
      <c r="HA74">
        <v>29584.8</v>
      </c>
      <c r="HB74">
        <v>29441.4</v>
      </c>
      <c r="HC74">
        <v>34982.6</v>
      </c>
      <c r="HD74">
        <v>35395.4</v>
      </c>
      <c r="HE74">
        <v>41643.8</v>
      </c>
      <c r="HF74">
        <v>41822.7</v>
      </c>
      <c r="HG74">
        <v>1.92342</v>
      </c>
      <c r="HH74">
        <v>1.8748</v>
      </c>
      <c r="HI74">
        <v>0.0807978</v>
      </c>
      <c r="HJ74">
        <v>0</v>
      </c>
      <c r="HK74">
        <v>28.7101</v>
      </c>
      <c r="HL74">
        <v>999.9</v>
      </c>
      <c r="HM74">
        <v>51.5</v>
      </c>
      <c r="HN74">
        <v>30.4</v>
      </c>
      <c r="HO74">
        <v>24.8558</v>
      </c>
      <c r="HP74">
        <v>61.9765</v>
      </c>
      <c r="HQ74">
        <v>28.0208</v>
      </c>
      <c r="HR74">
        <v>1</v>
      </c>
      <c r="HS74">
        <v>0.08765240000000001</v>
      </c>
      <c r="HT74">
        <v>-0.39488</v>
      </c>
      <c r="HU74">
        <v>20.3388</v>
      </c>
      <c r="HV74">
        <v>5.21639</v>
      </c>
      <c r="HW74">
        <v>12.0102</v>
      </c>
      <c r="HX74">
        <v>4.98865</v>
      </c>
      <c r="HY74">
        <v>3.28765</v>
      </c>
      <c r="HZ74">
        <v>9999</v>
      </c>
      <c r="IA74">
        <v>9999</v>
      </c>
      <c r="IB74">
        <v>9999</v>
      </c>
      <c r="IC74">
        <v>999.9</v>
      </c>
      <c r="ID74">
        <v>1.86798</v>
      </c>
      <c r="IE74">
        <v>1.86708</v>
      </c>
      <c r="IF74">
        <v>1.86644</v>
      </c>
      <c r="IG74">
        <v>1.86632</v>
      </c>
      <c r="IH74">
        <v>1.86822</v>
      </c>
      <c r="II74">
        <v>1.87061</v>
      </c>
      <c r="IJ74">
        <v>1.86931</v>
      </c>
      <c r="IK74">
        <v>1.87074</v>
      </c>
      <c r="IL74">
        <v>0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-0.5580000000000001</v>
      </c>
      <c r="IZ74">
        <v>0.1345</v>
      </c>
      <c r="JA74">
        <v>-0.08705980112953694</v>
      </c>
      <c r="JB74">
        <v>-0.0002224285535733669</v>
      </c>
      <c r="JC74">
        <v>-3.124052291438484E-07</v>
      </c>
      <c r="JD74">
        <v>-1.20421793702977E-11</v>
      </c>
      <c r="JE74">
        <v>-0.06546867123436634</v>
      </c>
      <c r="JF74">
        <v>-0.004605065362839568</v>
      </c>
      <c r="JG74">
        <v>0.0008613744513886047</v>
      </c>
      <c r="JH74">
        <v>-1.299212498533341E-05</v>
      </c>
      <c r="JI74">
        <v>3</v>
      </c>
      <c r="JJ74">
        <v>2327</v>
      </c>
      <c r="JK74">
        <v>1</v>
      </c>
      <c r="JL74">
        <v>27</v>
      </c>
      <c r="JM74">
        <v>187030.4</v>
      </c>
      <c r="JN74">
        <v>187030.5</v>
      </c>
      <c r="JO74">
        <v>2.0166</v>
      </c>
      <c r="JP74">
        <v>2.2583</v>
      </c>
      <c r="JQ74">
        <v>1.39648</v>
      </c>
      <c r="JR74">
        <v>2.34131</v>
      </c>
      <c r="JS74">
        <v>1.49536</v>
      </c>
      <c r="JT74">
        <v>2.63916</v>
      </c>
      <c r="JU74">
        <v>37.4819</v>
      </c>
      <c r="JV74">
        <v>23.7373</v>
      </c>
      <c r="JW74">
        <v>18</v>
      </c>
      <c r="JX74">
        <v>488.996</v>
      </c>
      <c r="JY74">
        <v>448.389</v>
      </c>
      <c r="JZ74">
        <v>28.8279</v>
      </c>
      <c r="KA74">
        <v>28.6735</v>
      </c>
      <c r="KB74">
        <v>30.0005</v>
      </c>
      <c r="KC74">
        <v>28.4785</v>
      </c>
      <c r="KD74">
        <v>28.4094</v>
      </c>
      <c r="KE74">
        <v>40.4728</v>
      </c>
      <c r="KF74">
        <v>25.2536</v>
      </c>
      <c r="KG74">
        <v>57.6442</v>
      </c>
      <c r="KH74">
        <v>28.8184</v>
      </c>
      <c r="KI74">
        <v>975.232</v>
      </c>
      <c r="KJ74">
        <v>20.0949</v>
      </c>
      <c r="KK74">
        <v>101.13</v>
      </c>
      <c r="KL74">
        <v>100.575</v>
      </c>
    </row>
    <row r="75" spans="1:298">
      <c r="A75">
        <v>59</v>
      </c>
      <c r="B75">
        <v>1758469257.5</v>
      </c>
      <c r="C75">
        <v>382</v>
      </c>
      <c r="D75" t="s">
        <v>561</v>
      </c>
      <c r="E75" t="s">
        <v>562</v>
      </c>
      <c r="F75">
        <v>5</v>
      </c>
      <c r="G75" t="s">
        <v>436</v>
      </c>
      <c r="H75" t="s">
        <v>437</v>
      </c>
      <c r="I75" t="s">
        <v>438</v>
      </c>
      <c r="J75">
        <v>1758469249.75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980.6012118614721</v>
      </c>
      <c r="AL75">
        <v>949.6863090909084</v>
      </c>
      <c r="AM75">
        <v>3.408355844155722</v>
      </c>
      <c r="AN75">
        <v>65.34</v>
      </c>
      <c r="AO75">
        <f>(AQ75 - AP75 + DZ75*1E3/(8.314*(EB75+273.15)) * AS75/DY75 * AR75) * DY75/(100*DM75) * 1000/(1000 - AQ75)</f>
        <v>0</v>
      </c>
      <c r="AP75">
        <v>20.01982783614718</v>
      </c>
      <c r="AQ75">
        <v>23.69853636363636</v>
      </c>
      <c r="AR75">
        <v>-0.0004231937662345781</v>
      </c>
      <c r="AS75">
        <v>112.87</v>
      </c>
      <c r="AT75">
        <v>2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3.21</v>
      </c>
      <c r="DN75">
        <v>0.5</v>
      </c>
      <c r="DO75" t="s">
        <v>440</v>
      </c>
      <c r="DP75">
        <v>2</v>
      </c>
      <c r="DQ75" t="b">
        <v>1</v>
      </c>
      <c r="DR75">
        <v>1758469249.75</v>
      </c>
      <c r="DS75">
        <v>903.0950357142856</v>
      </c>
      <c r="DT75">
        <v>945.2293214285716</v>
      </c>
      <c r="DU75">
        <v>23.71108571428571</v>
      </c>
      <c r="DV75">
        <v>19.9832</v>
      </c>
      <c r="DW75">
        <v>903.6471071428574</v>
      </c>
      <c r="DX75">
        <v>23.57658571428571</v>
      </c>
      <c r="DY75">
        <v>500.011</v>
      </c>
      <c r="DZ75">
        <v>90.32679642857146</v>
      </c>
      <c r="EA75">
        <v>0.05442710000000001</v>
      </c>
      <c r="EB75">
        <v>30.20535</v>
      </c>
      <c r="EC75">
        <v>30.02423214285714</v>
      </c>
      <c r="ED75">
        <v>999.9000000000002</v>
      </c>
      <c r="EE75">
        <v>0</v>
      </c>
      <c r="EF75">
        <v>0</v>
      </c>
      <c r="EG75">
        <v>9999.1075</v>
      </c>
      <c r="EH75">
        <v>0</v>
      </c>
      <c r="EI75">
        <v>11.12336428571428</v>
      </c>
      <c r="EJ75">
        <v>-42.13431428571429</v>
      </c>
      <c r="EK75">
        <v>925.0283928571429</v>
      </c>
      <c r="EL75">
        <v>964.5037857142858</v>
      </c>
      <c r="EM75">
        <v>3.727873214285714</v>
      </c>
      <c r="EN75">
        <v>945.2293214285716</v>
      </c>
      <c r="EO75">
        <v>19.9832</v>
      </c>
      <c r="EP75">
        <v>2.141746071428572</v>
      </c>
      <c r="EQ75">
        <v>1.805018214285715</v>
      </c>
      <c r="ER75">
        <v>18.53309642857143</v>
      </c>
      <c r="ES75">
        <v>15.8303</v>
      </c>
      <c r="ET75">
        <v>1999.983928571429</v>
      </c>
      <c r="EU75">
        <v>0.9799945000000001</v>
      </c>
      <c r="EV75">
        <v>0.02000540357142857</v>
      </c>
      <c r="EW75">
        <v>0</v>
      </c>
      <c r="EX75">
        <v>543.5810357142857</v>
      </c>
      <c r="EY75">
        <v>5.00097</v>
      </c>
      <c r="EZ75">
        <v>10975.15357142857</v>
      </c>
      <c r="FA75">
        <v>16707.42142857143</v>
      </c>
      <c r="FB75">
        <v>40.93699999999999</v>
      </c>
      <c r="FC75">
        <v>41.32099999999999</v>
      </c>
      <c r="FD75">
        <v>40.875</v>
      </c>
      <c r="FE75">
        <v>40.92149999999999</v>
      </c>
      <c r="FF75">
        <v>41.4955</v>
      </c>
      <c r="FG75">
        <v>1955.073928571428</v>
      </c>
      <c r="FH75">
        <v>39.91</v>
      </c>
      <c r="FI75">
        <v>0</v>
      </c>
      <c r="FJ75">
        <v>1758469257.2</v>
      </c>
      <c r="FK75">
        <v>0</v>
      </c>
      <c r="FL75">
        <v>543.6134</v>
      </c>
      <c r="FM75">
        <v>3.553923077063717</v>
      </c>
      <c r="FN75">
        <v>56.01538450286585</v>
      </c>
      <c r="FO75">
        <v>10975.616</v>
      </c>
      <c r="FP75">
        <v>15</v>
      </c>
      <c r="FQ75">
        <v>0</v>
      </c>
      <c r="FR75" t="s">
        <v>441</v>
      </c>
      <c r="FS75">
        <v>1747247426.5</v>
      </c>
      <c r="FT75">
        <v>1747247420.5</v>
      </c>
      <c r="FU75">
        <v>0</v>
      </c>
      <c r="FV75">
        <v>1.027</v>
      </c>
      <c r="FW75">
        <v>0.031</v>
      </c>
      <c r="FX75">
        <v>0.02</v>
      </c>
      <c r="FY75">
        <v>0.05</v>
      </c>
      <c r="FZ75">
        <v>420</v>
      </c>
      <c r="GA75">
        <v>16</v>
      </c>
      <c r="GB75">
        <v>0.01</v>
      </c>
      <c r="GC75">
        <v>0.1</v>
      </c>
      <c r="GD75">
        <v>-42.03889512195121</v>
      </c>
      <c r="GE75">
        <v>-1.643253658536602</v>
      </c>
      <c r="GF75">
        <v>0.1695400750541751</v>
      </c>
      <c r="GG75">
        <v>0</v>
      </c>
      <c r="GH75">
        <v>543.4877352941177</v>
      </c>
      <c r="GI75">
        <v>2.585622615632717</v>
      </c>
      <c r="GJ75">
        <v>0.3884042246107892</v>
      </c>
      <c r="GK75">
        <v>-1</v>
      </c>
      <c r="GL75">
        <v>3.759500487804877</v>
      </c>
      <c r="GM75">
        <v>-0.5195188850174061</v>
      </c>
      <c r="GN75">
        <v>0.05461200010858059</v>
      </c>
      <c r="GO75">
        <v>0</v>
      </c>
      <c r="GP75">
        <v>0</v>
      </c>
      <c r="GQ75">
        <v>2</v>
      </c>
      <c r="GR75" t="s">
        <v>452</v>
      </c>
      <c r="GS75">
        <v>3.13551</v>
      </c>
      <c r="GT75">
        <v>2.71487</v>
      </c>
      <c r="GU75">
        <v>0.163762</v>
      </c>
      <c r="GV75">
        <v>0.166852</v>
      </c>
      <c r="GW75">
        <v>0.105255</v>
      </c>
      <c r="GX75">
        <v>0.092435</v>
      </c>
      <c r="GY75">
        <v>26612.4</v>
      </c>
      <c r="GZ75">
        <v>26541.6</v>
      </c>
      <c r="HA75">
        <v>29584.4</v>
      </c>
      <c r="HB75">
        <v>29440.9</v>
      </c>
      <c r="HC75">
        <v>34983.5</v>
      </c>
      <c r="HD75">
        <v>35390.8</v>
      </c>
      <c r="HE75">
        <v>41643.1</v>
      </c>
      <c r="HF75">
        <v>41822.2</v>
      </c>
      <c r="HG75">
        <v>1.92315</v>
      </c>
      <c r="HH75">
        <v>1.8752</v>
      </c>
      <c r="HI75">
        <v>0.0811331</v>
      </c>
      <c r="HJ75">
        <v>0</v>
      </c>
      <c r="HK75">
        <v>28.7135</v>
      </c>
      <c r="HL75">
        <v>999.9</v>
      </c>
      <c r="HM75">
        <v>51.5</v>
      </c>
      <c r="HN75">
        <v>30.4</v>
      </c>
      <c r="HO75">
        <v>24.8543</v>
      </c>
      <c r="HP75">
        <v>62.2265</v>
      </c>
      <c r="HQ75">
        <v>28.1851</v>
      </c>
      <c r="HR75">
        <v>1</v>
      </c>
      <c r="HS75">
        <v>0.0881784</v>
      </c>
      <c r="HT75">
        <v>-0.382911</v>
      </c>
      <c r="HU75">
        <v>20.3388</v>
      </c>
      <c r="HV75">
        <v>5.21609</v>
      </c>
      <c r="HW75">
        <v>12.0104</v>
      </c>
      <c r="HX75">
        <v>4.98855</v>
      </c>
      <c r="HY75">
        <v>3.2877</v>
      </c>
      <c r="HZ75">
        <v>9999</v>
      </c>
      <c r="IA75">
        <v>9999</v>
      </c>
      <c r="IB75">
        <v>9999</v>
      </c>
      <c r="IC75">
        <v>999.9</v>
      </c>
      <c r="ID75">
        <v>1.86798</v>
      </c>
      <c r="IE75">
        <v>1.86708</v>
      </c>
      <c r="IF75">
        <v>1.86644</v>
      </c>
      <c r="IG75">
        <v>1.86632</v>
      </c>
      <c r="IH75">
        <v>1.8682</v>
      </c>
      <c r="II75">
        <v>1.87061</v>
      </c>
      <c r="IJ75">
        <v>1.86932</v>
      </c>
      <c r="IK75">
        <v>1.87076</v>
      </c>
      <c r="IL75">
        <v>0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-0.574</v>
      </c>
      <c r="IZ75">
        <v>0.1344</v>
      </c>
      <c r="JA75">
        <v>-0.08705980112953694</v>
      </c>
      <c r="JB75">
        <v>-0.0002224285535733669</v>
      </c>
      <c r="JC75">
        <v>-3.124052291438484E-07</v>
      </c>
      <c r="JD75">
        <v>-1.20421793702977E-11</v>
      </c>
      <c r="JE75">
        <v>-0.06546867123436634</v>
      </c>
      <c r="JF75">
        <v>-0.004605065362839568</v>
      </c>
      <c r="JG75">
        <v>0.0008613744513886047</v>
      </c>
      <c r="JH75">
        <v>-1.299212498533341E-05</v>
      </c>
      <c r="JI75">
        <v>3</v>
      </c>
      <c r="JJ75">
        <v>2327</v>
      </c>
      <c r="JK75">
        <v>1</v>
      </c>
      <c r="JL75">
        <v>27</v>
      </c>
      <c r="JM75">
        <v>187030.5</v>
      </c>
      <c r="JN75">
        <v>187030.6</v>
      </c>
      <c r="JO75">
        <v>2.04834</v>
      </c>
      <c r="JP75">
        <v>2.26074</v>
      </c>
      <c r="JQ75">
        <v>1.39771</v>
      </c>
      <c r="JR75">
        <v>2.34009</v>
      </c>
      <c r="JS75">
        <v>1.49536</v>
      </c>
      <c r="JT75">
        <v>2.58667</v>
      </c>
      <c r="JU75">
        <v>37.4819</v>
      </c>
      <c r="JV75">
        <v>23.7285</v>
      </c>
      <c r="JW75">
        <v>18</v>
      </c>
      <c r="JX75">
        <v>488.865</v>
      </c>
      <c r="JY75">
        <v>448.675</v>
      </c>
      <c r="JZ75">
        <v>28.8015</v>
      </c>
      <c r="KA75">
        <v>28.6791</v>
      </c>
      <c r="KB75">
        <v>30.0005</v>
      </c>
      <c r="KC75">
        <v>28.4837</v>
      </c>
      <c r="KD75">
        <v>28.4144</v>
      </c>
      <c r="KE75">
        <v>41.0418</v>
      </c>
      <c r="KF75">
        <v>25.2536</v>
      </c>
      <c r="KG75">
        <v>57.6442</v>
      </c>
      <c r="KH75">
        <v>28.7974</v>
      </c>
      <c r="KI75">
        <v>988.6</v>
      </c>
      <c r="KJ75">
        <v>20.1274</v>
      </c>
      <c r="KK75">
        <v>101.128</v>
      </c>
      <c r="KL75">
        <v>100.573</v>
      </c>
    </row>
    <row r="76" spans="1:298">
      <c r="A76">
        <v>60</v>
      </c>
      <c r="B76">
        <v>1758469262</v>
      </c>
      <c r="C76">
        <v>386.5</v>
      </c>
      <c r="D76" t="s">
        <v>563</v>
      </c>
      <c r="E76" t="s">
        <v>564</v>
      </c>
      <c r="F76">
        <v>5</v>
      </c>
      <c r="G76" t="s">
        <v>436</v>
      </c>
      <c r="H76" t="s">
        <v>437</v>
      </c>
      <c r="I76" t="s">
        <v>438</v>
      </c>
      <c r="J76">
        <v>1758469254.178571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995.9931300571433</v>
      </c>
      <c r="AL76">
        <v>965.0154969696968</v>
      </c>
      <c r="AM76">
        <v>3.411468051947858</v>
      </c>
      <c r="AN76">
        <v>65.34</v>
      </c>
      <c r="AO76">
        <f>(AQ76 - AP76 + DZ76*1E3/(8.314*(EB76+273.15)) * AS76/DY76 * AR76) * DY76/(100*DM76) * 1000/(1000 - AQ76)</f>
        <v>0</v>
      </c>
      <c r="AP76">
        <v>20.06231682761906</v>
      </c>
      <c r="AQ76">
        <v>23.69624727272726</v>
      </c>
      <c r="AR76">
        <v>-2.244053985268866E-05</v>
      </c>
      <c r="AS76">
        <v>112.87</v>
      </c>
      <c r="AT76">
        <v>2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3.21</v>
      </c>
      <c r="DN76">
        <v>0.5</v>
      </c>
      <c r="DO76" t="s">
        <v>440</v>
      </c>
      <c r="DP76">
        <v>2</v>
      </c>
      <c r="DQ76" t="b">
        <v>1</v>
      </c>
      <c r="DR76">
        <v>1758469254.178571</v>
      </c>
      <c r="DS76">
        <v>917.800142857143</v>
      </c>
      <c r="DT76">
        <v>960.0425714285715</v>
      </c>
      <c r="DU76">
        <v>23.70354642857143</v>
      </c>
      <c r="DV76">
        <v>20.01967857142857</v>
      </c>
      <c r="DW76">
        <v>918.3642142857143</v>
      </c>
      <c r="DX76">
        <v>23.56915</v>
      </c>
      <c r="DY76">
        <v>500.0023928571429</v>
      </c>
      <c r="DZ76">
        <v>90.32596785714286</v>
      </c>
      <c r="EA76">
        <v>0.05447935357142857</v>
      </c>
      <c r="EB76">
        <v>30.20533928571429</v>
      </c>
      <c r="EC76">
        <v>30.02896785714286</v>
      </c>
      <c r="ED76">
        <v>999.9000000000002</v>
      </c>
      <c r="EE76">
        <v>0</v>
      </c>
      <c r="EF76">
        <v>0</v>
      </c>
      <c r="EG76">
        <v>10000.33321428571</v>
      </c>
      <c r="EH76">
        <v>0</v>
      </c>
      <c r="EI76">
        <v>11.12562857142857</v>
      </c>
      <c r="EJ76">
        <v>-42.24252857142857</v>
      </c>
      <c r="EK76">
        <v>940.0833928571428</v>
      </c>
      <c r="EL76">
        <v>979.6558214285714</v>
      </c>
      <c r="EM76">
        <v>3.68386</v>
      </c>
      <c r="EN76">
        <v>960.0425714285715</v>
      </c>
      <c r="EO76">
        <v>20.01967857142857</v>
      </c>
      <c r="EP76">
        <v>2.141045</v>
      </c>
      <c r="EQ76">
        <v>1.808295714285714</v>
      </c>
      <c r="ER76">
        <v>18.527875</v>
      </c>
      <c r="ES76">
        <v>15.85867857142857</v>
      </c>
      <c r="ET76">
        <v>1999.9925</v>
      </c>
      <c r="EU76">
        <v>0.9799946071428572</v>
      </c>
      <c r="EV76">
        <v>0.02000529642857143</v>
      </c>
      <c r="EW76">
        <v>0</v>
      </c>
      <c r="EX76">
        <v>543.7373214285714</v>
      </c>
      <c r="EY76">
        <v>5.00097</v>
      </c>
      <c r="EZ76">
        <v>10979.29285714285</v>
      </c>
      <c r="FA76">
        <v>16707.48928571428</v>
      </c>
      <c r="FB76">
        <v>40.93699999999999</v>
      </c>
      <c r="FC76">
        <v>41.32774999999999</v>
      </c>
      <c r="FD76">
        <v>40.875</v>
      </c>
      <c r="FE76">
        <v>40.93035714285713</v>
      </c>
      <c r="FF76">
        <v>41.5</v>
      </c>
      <c r="FG76">
        <v>1955.0825</v>
      </c>
      <c r="FH76">
        <v>39.91</v>
      </c>
      <c r="FI76">
        <v>0</v>
      </c>
      <c r="FJ76">
        <v>1758469262</v>
      </c>
      <c r="FK76">
        <v>0</v>
      </c>
      <c r="FL76">
        <v>543.8250400000001</v>
      </c>
      <c r="FM76">
        <v>2.145230766876355</v>
      </c>
      <c r="FN76">
        <v>52.18461524644305</v>
      </c>
      <c r="FO76">
        <v>10979.968</v>
      </c>
      <c r="FP76">
        <v>15</v>
      </c>
      <c r="FQ76">
        <v>0</v>
      </c>
      <c r="FR76" t="s">
        <v>441</v>
      </c>
      <c r="FS76">
        <v>1747247426.5</v>
      </c>
      <c r="FT76">
        <v>1747247420.5</v>
      </c>
      <c r="FU76">
        <v>0</v>
      </c>
      <c r="FV76">
        <v>1.027</v>
      </c>
      <c r="FW76">
        <v>0.031</v>
      </c>
      <c r="FX76">
        <v>0.02</v>
      </c>
      <c r="FY76">
        <v>0.05</v>
      </c>
      <c r="FZ76">
        <v>420</v>
      </c>
      <c r="GA76">
        <v>16</v>
      </c>
      <c r="GB76">
        <v>0.01</v>
      </c>
      <c r="GC76">
        <v>0.1</v>
      </c>
      <c r="GD76">
        <v>-42.184135</v>
      </c>
      <c r="GE76">
        <v>-1.417810131331923</v>
      </c>
      <c r="GF76">
        <v>0.1422380813108785</v>
      </c>
      <c r="GG76">
        <v>0</v>
      </c>
      <c r="GH76">
        <v>543.6724999999999</v>
      </c>
      <c r="GI76">
        <v>2.362184869559528</v>
      </c>
      <c r="GJ76">
        <v>0.3575557751637501</v>
      </c>
      <c r="GK76">
        <v>-1</v>
      </c>
      <c r="GL76">
        <v>3.70987425</v>
      </c>
      <c r="GM76">
        <v>-0.5551917073170922</v>
      </c>
      <c r="GN76">
        <v>0.05518764390185089</v>
      </c>
      <c r="GO76">
        <v>0</v>
      </c>
      <c r="GP76">
        <v>0</v>
      </c>
      <c r="GQ76">
        <v>2</v>
      </c>
      <c r="GR76" t="s">
        <v>452</v>
      </c>
      <c r="GS76">
        <v>3.13568</v>
      </c>
      <c r="GT76">
        <v>2.71482</v>
      </c>
      <c r="GU76">
        <v>0.165479</v>
      </c>
      <c r="GV76">
        <v>0.168541</v>
      </c>
      <c r="GW76">
        <v>0.10525</v>
      </c>
      <c r="GX76">
        <v>0.09251769999999999</v>
      </c>
      <c r="GY76">
        <v>26557.1</v>
      </c>
      <c r="GZ76">
        <v>26487.2</v>
      </c>
      <c r="HA76">
        <v>29583.7</v>
      </c>
      <c r="HB76">
        <v>29440.2</v>
      </c>
      <c r="HC76">
        <v>34983.2</v>
      </c>
      <c r="HD76">
        <v>35386.7</v>
      </c>
      <c r="HE76">
        <v>41642.5</v>
      </c>
      <c r="HF76">
        <v>41821.2</v>
      </c>
      <c r="HG76">
        <v>1.92335</v>
      </c>
      <c r="HH76">
        <v>1.8746</v>
      </c>
      <c r="HI76">
        <v>0.0817589</v>
      </c>
      <c r="HJ76">
        <v>0</v>
      </c>
      <c r="HK76">
        <v>28.7162</v>
      </c>
      <c r="HL76">
        <v>999.9</v>
      </c>
      <c r="HM76">
        <v>51.5</v>
      </c>
      <c r="HN76">
        <v>30.4</v>
      </c>
      <c r="HO76">
        <v>24.8522</v>
      </c>
      <c r="HP76">
        <v>62.1465</v>
      </c>
      <c r="HQ76">
        <v>28.121</v>
      </c>
      <c r="HR76">
        <v>1</v>
      </c>
      <c r="HS76">
        <v>0.088811</v>
      </c>
      <c r="HT76">
        <v>-0.310689</v>
      </c>
      <c r="HU76">
        <v>20.3392</v>
      </c>
      <c r="HV76">
        <v>5.21609</v>
      </c>
      <c r="HW76">
        <v>12.0105</v>
      </c>
      <c r="HX76">
        <v>4.98865</v>
      </c>
      <c r="HY76">
        <v>3.28768</v>
      </c>
      <c r="HZ76">
        <v>9999</v>
      </c>
      <c r="IA76">
        <v>9999</v>
      </c>
      <c r="IB76">
        <v>9999</v>
      </c>
      <c r="IC76">
        <v>999.9</v>
      </c>
      <c r="ID76">
        <v>1.86796</v>
      </c>
      <c r="IE76">
        <v>1.86707</v>
      </c>
      <c r="IF76">
        <v>1.8664</v>
      </c>
      <c r="IG76">
        <v>1.8663</v>
      </c>
      <c r="IH76">
        <v>1.86821</v>
      </c>
      <c r="II76">
        <v>1.87061</v>
      </c>
      <c r="IJ76">
        <v>1.86929</v>
      </c>
      <c r="IK76">
        <v>1.87074</v>
      </c>
      <c r="IL76">
        <v>0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-0.586</v>
      </c>
      <c r="IZ76">
        <v>0.1343</v>
      </c>
      <c r="JA76">
        <v>-0.08705980112953694</v>
      </c>
      <c r="JB76">
        <v>-0.0002224285535733669</v>
      </c>
      <c r="JC76">
        <v>-3.124052291438484E-07</v>
      </c>
      <c r="JD76">
        <v>-1.20421793702977E-11</v>
      </c>
      <c r="JE76">
        <v>-0.06546867123436634</v>
      </c>
      <c r="JF76">
        <v>-0.004605065362839568</v>
      </c>
      <c r="JG76">
        <v>0.0008613744513886047</v>
      </c>
      <c r="JH76">
        <v>-1.299212498533341E-05</v>
      </c>
      <c r="JI76">
        <v>3</v>
      </c>
      <c r="JJ76">
        <v>2327</v>
      </c>
      <c r="JK76">
        <v>1</v>
      </c>
      <c r="JL76">
        <v>27</v>
      </c>
      <c r="JM76">
        <v>187030.6</v>
      </c>
      <c r="JN76">
        <v>187030.7</v>
      </c>
      <c r="JO76">
        <v>2.07153</v>
      </c>
      <c r="JP76">
        <v>2.24731</v>
      </c>
      <c r="JQ76">
        <v>1.39648</v>
      </c>
      <c r="JR76">
        <v>2.34131</v>
      </c>
      <c r="JS76">
        <v>1.49536</v>
      </c>
      <c r="JT76">
        <v>2.57935</v>
      </c>
      <c r="JU76">
        <v>37.4819</v>
      </c>
      <c r="JV76">
        <v>23.7373</v>
      </c>
      <c r="JW76">
        <v>18</v>
      </c>
      <c r="JX76">
        <v>489.027</v>
      </c>
      <c r="JY76">
        <v>448.334</v>
      </c>
      <c r="JZ76">
        <v>28.7793</v>
      </c>
      <c r="KA76">
        <v>28.6846</v>
      </c>
      <c r="KB76">
        <v>30.0006</v>
      </c>
      <c r="KC76">
        <v>28.4882</v>
      </c>
      <c r="KD76">
        <v>28.4185</v>
      </c>
      <c r="KE76">
        <v>41.5967</v>
      </c>
      <c r="KF76">
        <v>25.2536</v>
      </c>
      <c r="KG76">
        <v>57.6442</v>
      </c>
      <c r="KH76">
        <v>28.7636</v>
      </c>
      <c r="KI76">
        <v>1008.64</v>
      </c>
      <c r="KJ76">
        <v>20.1561</v>
      </c>
      <c r="KK76">
        <v>101.126</v>
      </c>
      <c r="KL76">
        <v>100.571</v>
      </c>
    </row>
    <row r="77" spans="1:298">
      <c r="A77">
        <v>61</v>
      </c>
      <c r="B77">
        <v>1758469267</v>
      </c>
      <c r="C77">
        <v>391.5</v>
      </c>
      <c r="D77" t="s">
        <v>565</v>
      </c>
      <c r="E77" t="s">
        <v>566</v>
      </c>
      <c r="F77">
        <v>5</v>
      </c>
      <c r="G77" t="s">
        <v>436</v>
      </c>
      <c r="H77" t="s">
        <v>437</v>
      </c>
      <c r="I77" t="s">
        <v>438</v>
      </c>
      <c r="J77">
        <v>1758469259.481482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1013.245340467533</v>
      </c>
      <c r="AL77">
        <v>982.1053939393934</v>
      </c>
      <c r="AM77">
        <v>3.426802770562773</v>
      </c>
      <c r="AN77">
        <v>65.34</v>
      </c>
      <c r="AO77">
        <f>(AQ77 - AP77 + DZ77*1E3/(8.314*(EB77+273.15)) * AS77/DY77 * AR77) * DY77/(100*DM77) * 1000/(1000 - AQ77)</f>
        <v>0</v>
      </c>
      <c r="AP77">
        <v>20.07253238190476</v>
      </c>
      <c r="AQ77">
        <v>23.68529272727272</v>
      </c>
      <c r="AR77">
        <v>-0.0002721054702876268</v>
      </c>
      <c r="AS77">
        <v>112.87</v>
      </c>
      <c r="AT77">
        <v>2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3.21</v>
      </c>
      <c r="DN77">
        <v>0.5</v>
      </c>
      <c r="DO77" t="s">
        <v>440</v>
      </c>
      <c r="DP77">
        <v>2</v>
      </c>
      <c r="DQ77" t="b">
        <v>1</v>
      </c>
      <c r="DR77">
        <v>1758469259.481482</v>
      </c>
      <c r="DS77">
        <v>935.4339629629629</v>
      </c>
      <c r="DT77">
        <v>977.813</v>
      </c>
      <c r="DU77">
        <v>23.69761851851852</v>
      </c>
      <c r="DV77">
        <v>20.04656296296296</v>
      </c>
      <c r="DW77">
        <v>936.0126666666666</v>
      </c>
      <c r="DX77">
        <v>23.56331111111111</v>
      </c>
      <c r="DY77">
        <v>499.9981851851852</v>
      </c>
      <c r="DZ77">
        <v>90.32637037037038</v>
      </c>
      <c r="EA77">
        <v>0.05454839629629631</v>
      </c>
      <c r="EB77">
        <v>30.20587037037037</v>
      </c>
      <c r="EC77">
        <v>30.04245185185185</v>
      </c>
      <c r="ED77">
        <v>999.9000000000001</v>
      </c>
      <c r="EE77">
        <v>0</v>
      </c>
      <c r="EF77">
        <v>0</v>
      </c>
      <c r="EG77">
        <v>9998.517777777777</v>
      </c>
      <c r="EH77">
        <v>0</v>
      </c>
      <c r="EI77">
        <v>11.1291</v>
      </c>
      <c r="EJ77">
        <v>-42.37905555555556</v>
      </c>
      <c r="EK77">
        <v>958.1394074074074</v>
      </c>
      <c r="EL77">
        <v>997.8159999999999</v>
      </c>
      <c r="EM77">
        <v>3.651043703703704</v>
      </c>
      <c r="EN77">
        <v>977.813</v>
      </c>
      <c r="EO77">
        <v>20.04656296296296</v>
      </c>
      <c r="EP77">
        <v>2.14052</v>
      </c>
      <c r="EQ77">
        <v>1.810733703703704</v>
      </c>
      <c r="ER77">
        <v>18.52394444444445</v>
      </c>
      <c r="ES77">
        <v>15.87974444444444</v>
      </c>
      <c r="ET77">
        <v>2000.01074074074</v>
      </c>
      <c r="EU77">
        <v>0.979994888888889</v>
      </c>
      <c r="EV77">
        <v>0.02000501481481482</v>
      </c>
      <c r="EW77">
        <v>0</v>
      </c>
      <c r="EX77">
        <v>544.0028888888888</v>
      </c>
      <c r="EY77">
        <v>5.00097</v>
      </c>
      <c r="EZ77">
        <v>10984.05555555555</v>
      </c>
      <c r="FA77">
        <v>16707.62962962963</v>
      </c>
      <c r="FB77">
        <v>40.94166666666666</v>
      </c>
      <c r="FC77">
        <v>41.33299999999999</v>
      </c>
      <c r="FD77">
        <v>40.875</v>
      </c>
      <c r="FE77">
        <v>40.93699999999999</v>
      </c>
      <c r="FF77">
        <v>41.5</v>
      </c>
      <c r="FG77">
        <v>1955.100740740741</v>
      </c>
      <c r="FH77">
        <v>39.91</v>
      </c>
      <c r="FI77">
        <v>0</v>
      </c>
      <c r="FJ77">
        <v>1758469266.8</v>
      </c>
      <c r="FK77">
        <v>0</v>
      </c>
      <c r="FL77">
        <v>544.03104</v>
      </c>
      <c r="FM77">
        <v>1.946000007030445</v>
      </c>
      <c r="FN77">
        <v>52.22307695247824</v>
      </c>
      <c r="FO77">
        <v>10984.16</v>
      </c>
      <c r="FP77">
        <v>15</v>
      </c>
      <c r="FQ77">
        <v>0</v>
      </c>
      <c r="FR77" t="s">
        <v>441</v>
      </c>
      <c r="FS77">
        <v>1747247426.5</v>
      </c>
      <c r="FT77">
        <v>1747247420.5</v>
      </c>
      <c r="FU77">
        <v>0</v>
      </c>
      <c r="FV77">
        <v>1.027</v>
      </c>
      <c r="FW77">
        <v>0.031</v>
      </c>
      <c r="FX77">
        <v>0.02</v>
      </c>
      <c r="FY77">
        <v>0.05</v>
      </c>
      <c r="FZ77">
        <v>420</v>
      </c>
      <c r="GA77">
        <v>16</v>
      </c>
      <c r="GB77">
        <v>0.01</v>
      </c>
      <c r="GC77">
        <v>0.1</v>
      </c>
      <c r="GD77">
        <v>-42.29194</v>
      </c>
      <c r="GE77">
        <v>-1.637844652907941</v>
      </c>
      <c r="GF77">
        <v>0.1659110918534388</v>
      </c>
      <c r="GG77">
        <v>0</v>
      </c>
      <c r="GH77">
        <v>543.8425882352941</v>
      </c>
      <c r="GI77">
        <v>2.504935068793869</v>
      </c>
      <c r="GJ77">
        <v>0.3552477277856832</v>
      </c>
      <c r="GK77">
        <v>-1</v>
      </c>
      <c r="GL77">
        <v>3.67496875</v>
      </c>
      <c r="GM77">
        <v>-0.4050780112570426</v>
      </c>
      <c r="GN77">
        <v>0.0398684851848863</v>
      </c>
      <c r="GO77">
        <v>0</v>
      </c>
      <c r="GP77">
        <v>0</v>
      </c>
      <c r="GQ77">
        <v>2</v>
      </c>
      <c r="GR77" t="s">
        <v>452</v>
      </c>
      <c r="GS77">
        <v>3.13562</v>
      </c>
      <c r="GT77">
        <v>2.71445</v>
      </c>
      <c r="GU77">
        <v>0.167367</v>
      </c>
      <c r="GV77">
        <v>0.170354</v>
      </c>
      <c r="GW77">
        <v>0.105211</v>
      </c>
      <c r="GX77">
        <v>0.09261229999999999</v>
      </c>
      <c r="GY77">
        <v>26496.9</v>
      </c>
      <c r="GZ77">
        <v>26428.9</v>
      </c>
      <c r="HA77">
        <v>29583.6</v>
      </c>
      <c r="HB77">
        <v>29439.7</v>
      </c>
      <c r="HC77">
        <v>34984.5</v>
      </c>
      <c r="HD77">
        <v>35382.5</v>
      </c>
      <c r="HE77">
        <v>41642.1</v>
      </c>
      <c r="HF77">
        <v>41820.5</v>
      </c>
      <c r="HG77">
        <v>1.92348</v>
      </c>
      <c r="HH77">
        <v>1.87485</v>
      </c>
      <c r="HI77">
        <v>0.0819564</v>
      </c>
      <c r="HJ77">
        <v>0</v>
      </c>
      <c r="HK77">
        <v>28.7199</v>
      </c>
      <c r="HL77">
        <v>999.9</v>
      </c>
      <c r="HM77">
        <v>51.5</v>
      </c>
      <c r="HN77">
        <v>30.5</v>
      </c>
      <c r="HO77">
        <v>24.9973</v>
      </c>
      <c r="HP77">
        <v>61.8865</v>
      </c>
      <c r="HQ77">
        <v>28.117</v>
      </c>
      <c r="HR77">
        <v>1</v>
      </c>
      <c r="HS77">
        <v>0.0892657</v>
      </c>
      <c r="HT77">
        <v>-0.230313</v>
      </c>
      <c r="HU77">
        <v>20.3391</v>
      </c>
      <c r="HV77">
        <v>5.21624</v>
      </c>
      <c r="HW77">
        <v>12.0104</v>
      </c>
      <c r="HX77">
        <v>4.98885</v>
      </c>
      <c r="HY77">
        <v>3.2877</v>
      </c>
      <c r="HZ77">
        <v>9999</v>
      </c>
      <c r="IA77">
        <v>9999</v>
      </c>
      <c r="IB77">
        <v>9999</v>
      </c>
      <c r="IC77">
        <v>999.9</v>
      </c>
      <c r="ID77">
        <v>1.86797</v>
      </c>
      <c r="IE77">
        <v>1.86707</v>
      </c>
      <c r="IF77">
        <v>1.86644</v>
      </c>
      <c r="IG77">
        <v>1.86632</v>
      </c>
      <c r="IH77">
        <v>1.8682</v>
      </c>
      <c r="II77">
        <v>1.87061</v>
      </c>
      <c r="IJ77">
        <v>1.86928</v>
      </c>
      <c r="IK77">
        <v>1.87074</v>
      </c>
      <c r="IL77">
        <v>0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-0.6</v>
      </c>
      <c r="IZ77">
        <v>0.1341</v>
      </c>
      <c r="JA77">
        <v>-0.08705980112953694</v>
      </c>
      <c r="JB77">
        <v>-0.0002224285535733669</v>
      </c>
      <c r="JC77">
        <v>-3.124052291438484E-07</v>
      </c>
      <c r="JD77">
        <v>-1.20421793702977E-11</v>
      </c>
      <c r="JE77">
        <v>-0.06546867123436634</v>
      </c>
      <c r="JF77">
        <v>-0.004605065362839568</v>
      </c>
      <c r="JG77">
        <v>0.0008613744513886047</v>
      </c>
      <c r="JH77">
        <v>-1.299212498533341E-05</v>
      </c>
      <c r="JI77">
        <v>3</v>
      </c>
      <c r="JJ77">
        <v>2327</v>
      </c>
      <c r="JK77">
        <v>1</v>
      </c>
      <c r="JL77">
        <v>27</v>
      </c>
      <c r="JM77">
        <v>187030.7</v>
      </c>
      <c r="JN77">
        <v>187030.8</v>
      </c>
      <c r="JO77">
        <v>2.10327</v>
      </c>
      <c r="JP77">
        <v>2.24976</v>
      </c>
      <c r="JQ77">
        <v>1.39771</v>
      </c>
      <c r="JR77">
        <v>2.34253</v>
      </c>
      <c r="JS77">
        <v>1.49536</v>
      </c>
      <c r="JT77">
        <v>2.69531</v>
      </c>
      <c r="JU77">
        <v>37.4819</v>
      </c>
      <c r="JV77">
        <v>23.746</v>
      </c>
      <c r="JW77">
        <v>18</v>
      </c>
      <c r="JX77">
        <v>489.141</v>
      </c>
      <c r="JY77">
        <v>448.523</v>
      </c>
      <c r="JZ77">
        <v>28.7394</v>
      </c>
      <c r="KA77">
        <v>28.6908</v>
      </c>
      <c r="KB77">
        <v>30.0006</v>
      </c>
      <c r="KC77">
        <v>28.4925</v>
      </c>
      <c r="KD77">
        <v>28.4228</v>
      </c>
      <c r="KE77">
        <v>42.1342</v>
      </c>
      <c r="KF77">
        <v>24.9736</v>
      </c>
      <c r="KG77">
        <v>57.6442</v>
      </c>
      <c r="KH77">
        <v>28.7215</v>
      </c>
      <c r="KI77">
        <v>1022.02</v>
      </c>
      <c r="KJ77">
        <v>20.1942</v>
      </c>
      <c r="KK77">
        <v>101.125</v>
      </c>
      <c r="KL77">
        <v>100.569</v>
      </c>
    </row>
    <row r="78" spans="1:298">
      <c r="A78">
        <v>62</v>
      </c>
      <c r="B78">
        <v>1758469272</v>
      </c>
      <c r="C78">
        <v>396.5</v>
      </c>
      <c r="D78" t="s">
        <v>567</v>
      </c>
      <c r="E78" t="s">
        <v>568</v>
      </c>
      <c r="F78">
        <v>5</v>
      </c>
      <c r="G78" t="s">
        <v>436</v>
      </c>
      <c r="H78" t="s">
        <v>437</v>
      </c>
      <c r="I78" t="s">
        <v>438</v>
      </c>
      <c r="J78">
        <v>1758469264.196429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1030.187912900433</v>
      </c>
      <c r="AL78">
        <v>999.0591090909089</v>
      </c>
      <c r="AM78">
        <v>3.407052987013024</v>
      </c>
      <c r="AN78">
        <v>65.34</v>
      </c>
      <c r="AO78">
        <f>(AQ78 - AP78 + DZ78*1E3/(8.314*(EB78+273.15)) * AS78/DY78 * AR78) * DY78/(100*DM78) * 1000/(1000 - AQ78)</f>
        <v>0</v>
      </c>
      <c r="AP78">
        <v>20.14980161372295</v>
      </c>
      <c r="AQ78">
        <v>23.67819151515151</v>
      </c>
      <c r="AR78">
        <v>-1.573577040251236E-05</v>
      </c>
      <c r="AS78">
        <v>112.87</v>
      </c>
      <c r="AT78">
        <v>2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3.21</v>
      </c>
      <c r="DN78">
        <v>0.5</v>
      </c>
      <c r="DO78" t="s">
        <v>440</v>
      </c>
      <c r="DP78">
        <v>2</v>
      </c>
      <c r="DQ78" t="b">
        <v>1</v>
      </c>
      <c r="DR78">
        <v>1758469264.196429</v>
      </c>
      <c r="DS78">
        <v>951.1040357142857</v>
      </c>
      <c r="DT78">
        <v>993.5810357142858</v>
      </c>
      <c r="DU78">
        <v>23.68929642857143</v>
      </c>
      <c r="DV78">
        <v>20.08543571428572</v>
      </c>
      <c r="DW78">
        <v>951.696</v>
      </c>
      <c r="DX78">
        <v>23.55511428571429</v>
      </c>
      <c r="DY78">
        <v>500.0076785714286</v>
      </c>
      <c r="DZ78">
        <v>90.32645000000001</v>
      </c>
      <c r="EA78">
        <v>0.05443987857142858</v>
      </c>
      <c r="EB78">
        <v>30.20534285714286</v>
      </c>
      <c r="EC78">
        <v>30.049975</v>
      </c>
      <c r="ED78">
        <v>999.9000000000002</v>
      </c>
      <c r="EE78">
        <v>0</v>
      </c>
      <c r="EF78">
        <v>0</v>
      </c>
      <c r="EG78">
        <v>10000.10785714286</v>
      </c>
      <c r="EH78">
        <v>0</v>
      </c>
      <c r="EI78">
        <v>11.1291</v>
      </c>
      <c r="EJ78">
        <v>-42.47729285714285</v>
      </c>
      <c r="EK78">
        <v>974.1814285714283</v>
      </c>
      <c r="EL78">
        <v>1013.947</v>
      </c>
      <c r="EM78">
        <v>3.603856785714286</v>
      </c>
      <c r="EN78">
        <v>993.5810357142858</v>
      </c>
      <c r="EO78">
        <v>20.08543571428572</v>
      </c>
      <c r="EP78">
        <v>2.13977</v>
      </c>
      <c r="EQ78">
        <v>1.814245714285715</v>
      </c>
      <c r="ER78">
        <v>18.51836071428571</v>
      </c>
      <c r="ES78">
        <v>15.91005</v>
      </c>
      <c r="ET78">
        <v>2000.023928571428</v>
      </c>
      <c r="EU78">
        <v>0.9799951428571428</v>
      </c>
      <c r="EV78">
        <v>0.02000475714285714</v>
      </c>
      <c r="EW78">
        <v>0</v>
      </c>
      <c r="EX78">
        <v>544.1303214285715</v>
      </c>
      <c r="EY78">
        <v>5.00097</v>
      </c>
      <c r="EZ78">
        <v>10988.01071428572</v>
      </c>
      <c r="FA78">
        <v>16707.74285714286</v>
      </c>
      <c r="FB78">
        <v>40.9415</v>
      </c>
      <c r="FC78">
        <v>41.34575</v>
      </c>
      <c r="FD78">
        <v>40.875</v>
      </c>
      <c r="FE78">
        <v>40.93699999999999</v>
      </c>
      <c r="FF78">
        <v>41.5</v>
      </c>
      <c r="FG78">
        <v>1955.113928571429</v>
      </c>
      <c r="FH78">
        <v>39.91</v>
      </c>
      <c r="FI78">
        <v>0</v>
      </c>
      <c r="FJ78">
        <v>1758469272.2</v>
      </c>
      <c r="FK78">
        <v>0</v>
      </c>
      <c r="FL78">
        <v>544.1931153846153</v>
      </c>
      <c r="FM78">
        <v>2.747111114787046</v>
      </c>
      <c r="FN78">
        <v>48.38974364559017</v>
      </c>
      <c r="FO78">
        <v>10988.42307692308</v>
      </c>
      <c r="FP78">
        <v>15</v>
      </c>
      <c r="FQ78">
        <v>0</v>
      </c>
      <c r="FR78" t="s">
        <v>441</v>
      </c>
      <c r="FS78">
        <v>1747247426.5</v>
      </c>
      <c r="FT78">
        <v>1747247420.5</v>
      </c>
      <c r="FU78">
        <v>0</v>
      </c>
      <c r="FV78">
        <v>1.027</v>
      </c>
      <c r="FW78">
        <v>0.031</v>
      </c>
      <c r="FX78">
        <v>0.02</v>
      </c>
      <c r="FY78">
        <v>0.05</v>
      </c>
      <c r="FZ78">
        <v>420</v>
      </c>
      <c r="GA78">
        <v>16</v>
      </c>
      <c r="GB78">
        <v>0.01</v>
      </c>
      <c r="GC78">
        <v>0.1</v>
      </c>
      <c r="GD78">
        <v>-42.40293902439024</v>
      </c>
      <c r="GE78">
        <v>-1.231519860627236</v>
      </c>
      <c r="GF78">
        <v>0.1433011341981041</v>
      </c>
      <c r="GG78">
        <v>0</v>
      </c>
      <c r="GH78">
        <v>544.0971470588236</v>
      </c>
      <c r="GI78">
        <v>2.209824293891914</v>
      </c>
      <c r="GJ78">
        <v>0.3237557296656752</v>
      </c>
      <c r="GK78">
        <v>-1</v>
      </c>
      <c r="GL78">
        <v>3.632327073170732</v>
      </c>
      <c r="GM78">
        <v>-0.5281860627177672</v>
      </c>
      <c r="GN78">
        <v>0.05365825889395997</v>
      </c>
      <c r="GO78">
        <v>0</v>
      </c>
      <c r="GP78">
        <v>0</v>
      </c>
      <c r="GQ78">
        <v>2</v>
      </c>
      <c r="GR78" t="s">
        <v>452</v>
      </c>
      <c r="GS78">
        <v>3.13562</v>
      </c>
      <c r="GT78">
        <v>2.71473</v>
      </c>
      <c r="GU78">
        <v>0.16923</v>
      </c>
      <c r="GV78">
        <v>0.172199</v>
      </c>
      <c r="GW78">
        <v>0.105196</v>
      </c>
      <c r="GX78">
        <v>0.0928166</v>
      </c>
      <c r="GY78">
        <v>26436.8</v>
      </c>
      <c r="GZ78">
        <v>26369.7</v>
      </c>
      <c r="HA78">
        <v>29582.9</v>
      </c>
      <c r="HB78">
        <v>29439.3</v>
      </c>
      <c r="HC78">
        <v>34984.5</v>
      </c>
      <c r="HD78">
        <v>35373.7</v>
      </c>
      <c r="HE78">
        <v>41641.3</v>
      </c>
      <c r="HF78">
        <v>41819.7</v>
      </c>
      <c r="HG78">
        <v>1.92315</v>
      </c>
      <c r="HH78">
        <v>1.87503</v>
      </c>
      <c r="HI78">
        <v>0.08258600000000001</v>
      </c>
      <c r="HJ78">
        <v>0</v>
      </c>
      <c r="HK78">
        <v>28.7236</v>
      </c>
      <c r="HL78">
        <v>999.9</v>
      </c>
      <c r="HM78">
        <v>51.5</v>
      </c>
      <c r="HN78">
        <v>30.5</v>
      </c>
      <c r="HO78">
        <v>24.9992</v>
      </c>
      <c r="HP78">
        <v>62.0465</v>
      </c>
      <c r="HQ78">
        <v>28.0889</v>
      </c>
      <c r="HR78">
        <v>1</v>
      </c>
      <c r="HS78">
        <v>0.0897917</v>
      </c>
      <c r="HT78">
        <v>-0.134616</v>
      </c>
      <c r="HU78">
        <v>20.3391</v>
      </c>
      <c r="HV78">
        <v>5.21669</v>
      </c>
      <c r="HW78">
        <v>12.0104</v>
      </c>
      <c r="HX78">
        <v>4.9882</v>
      </c>
      <c r="HY78">
        <v>3.28778</v>
      </c>
      <c r="HZ78">
        <v>9999</v>
      </c>
      <c r="IA78">
        <v>9999</v>
      </c>
      <c r="IB78">
        <v>9999</v>
      </c>
      <c r="IC78">
        <v>999.9</v>
      </c>
      <c r="ID78">
        <v>1.86797</v>
      </c>
      <c r="IE78">
        <v>1.86707</v>
      </c>
      <c r="IF78">
        <v>1.86641</v>
      </c>
      <c r="IG78">
        <v>1.86631</v>
      </c>
      <c r="IH78">
        <v>1.8682</v>
      </c>
      <c r="II78">
        <v>1.87061</v>
      </c>
      <c r="IJ78">
        <v>1.86927</v>
      </c>
      <c r="IK78">
        <v>1.87074</v>
      </c>
      <c r="IL78">
        <v>0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-0.615</v>
      </c>
      <c r="IZ78">
        <v>0.1341</v>
      </c>
      <c r="JA78">
        <v>-0.08705980112953694</v>
      </c>
      <c r="JB78">
        <v>-0.0002224285535733669</v>
      </c>
      <c r="JC78">
        <v>-3.124052291438484E-07</v>
      </c>
      <c r="JD78">
        <v>-1.20421793702977E-11</v>
      </c>
      <c r="JE78">
        <v>-0.06546867123436634</v>
      </c>
      <c r="JF78">
        <v>-0.004605065362839568</v>
      </c>
      <c r="JG78">
        <v>0.0008613744513886047</v>
      </c>
      <c r="JH78">
        <v>-1.299212498533341E-05</v>
      </c>
      <c r="JI78">
        <v>3</v>
      </c>
      <c r="JJ78">
        <v>2327</v>
      </c>
      <c r="JK78">
        <v>1</v>
      </c>
      <c r="JL78">
        <v>27</v>
      </c>
      <c r="JM78">
        <v>187030.8</v>
      </c>
      <c r="JN78">
        <v>187030.9</v>
      </c>
      <c r="JO78">
        <v>2.12891</v>
      </c>
      <c r="JP78">
        <v>2.25464</v>
      </c>
      <c r="JQ78">
        <v>1.39771</v>
      </c>
      <c r="JR78">
        <v>2.34009</v>
      </c>
      <c r="JS78">
        <v>1.49536</v>
      </c>
      <c r="JT78">
        <v>2.55737</v>
      </c>
      <c r="JU78">
        <v>37.4819</v>
      </c>
      <c r="JV78">
        <v>23.7373</v>
      </c>
      <c r="JW78">
        <v>18</v>
      </c>
      <c r="JX78">
        <v>488.974</v>
      </c>
      <c r="JY78">
        <v>448.667</v>
      </c>
      <c r="JZ78">
        <v>28.6912</v>
      </c>
      <c r="KA78">
        <v>28.6968</v>
      </c>
      <c r="KB78">
        <v>30.0006</v>
      </c>
      <c r="KC78">
        <v>28.4973</v>
      </c>
      <c r="KD78">
        <v>28.4275</v>
      </c>
      <c r="KE78">
        <v>42.7214</v>
      </c>
      <c r="KF78">
        <v>24.9736</v>
      </c>
      <c r="KG78">
        <v>57.6442</v>
      </c>
      <c r="KH78">
        <v>28.6642</v>
      </c>
      <c r="KI78">
        <v>1042.06</v>
      </c>
      <c r="KJ78">
        <v>20.2255</v>
      </c>
      <c r="KK78">
        <v>101.123</v>
      </c>
      <c r="KL78">
        <v>100.567</v>
      </c>
    </row>
    <row r="79" spans="1:298">
      <c r="A79">
        <v>63</v>
      </c>
      <c r="B79">
        <v>1758469277</v>
      </c>
      <c r="C79">
        <v>401.5</v>
      </c>
      <c r="D79" t="s">
        <v>569</v>
      </c>
      <c r="E79" t="s">
        <v>570</v>
      </c>
      <c r="F79">
        <v>5</v>
      </c>
      <c r="G79" t="s">
        <v>436</v>
      </c>
      <c r="H79" t="s">
        <v>437</v>
      </c>
      <c r="I79" t="s">
        <v>438</v>
      </c>
      <c r="J79">
        <v>1758469269.5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1047.372642943723</v>
      </c>
      <c r="AL79">
        <v>1016.148545454545</v>
      </c>
      <c r="AM79">
        <v>3.41906493506489</v>
      </c>
      <c r="AN79">
        <v>65.34</v>
      </c>
      <c r="AO79">
        <f>(AQ79 - AP79 + DZ79*1E3/(8.314*(EB79+273.15)) * AS79/DY79 * AR79) * DY79/(100*DM79) * 1000/(1000 - AQ79)</f>
        <v>0</v>
      </c>
      <c r="AP79">
        <v>20.16390787515152</v>
      </c>
      <c r="AQ79">
        <v>23.67435696969696</v>
      </c>
      <c r="AR79">
        <v>-0.0001208387445890904</v>
      </c>
      <c r="AS79">
        <v>112.87</v>
      </c>
      <c r="AT79">
        <v>2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3.21</v>
      </c>
      <c r="DN79">
        <v>0.5</v>
      </c>
      <c r="DO79" t="s">
        <v>440</v>
      </c>
      <c r="DP79">
        <v>2</v>
      </c>
      <c r="DQ79" t="b">
        <v>1</v>
      </c>
      <c r="DR79">
        <v>1758469269.5</v>
      </c>
      <c r="DS79">
        <v>968.7493333333332</v>
      </c>
      <c r="DT79">
        <v>1011.347703703704</v>
      </c>
      <c r="DU79">
        <v>23.68268148148148</v>
      </c>
      <c r="DV79">
        <v>20.1233</v>
      </c>
      <c r="DW79">
        <v>969.3564814814813</v>
      </c>
      <c r="DX79">
        <v>23.54859259259259</v>
      </c>
      <c r="DY79">
        <v>500.0175185185186</v>
      </c>
      <c r="DZ79">
        <v>90.32725185185184</v>
      </c>
      <c r="EA79">
        <v>0.05435053703703704</v>
      </c>
      <c r="EB79">
        <v>30.20446666666667</v>
      </c>
      <c r="EC79">
        <v>30.06121851851852</v>
      </c>
      <c r="ED79">
        <v>999.9000000000001</v>
      </c>
      <c r="EE79">
        <v>0</v>
      </c>
      <c r="EF79">
        <v>0</v>
      </c>
      <c r="EG79">
        <v>10000.39222222222</v>
      </c>
      <c r="EH79">
        <v>0</v>
      </c>
      <c r="EI79">
        <v>11.11697407407407</v>
      </c>
      <c r="EJ79">
        <v>-42.59805555555555</v>
      </c>
      <c r="EK79">
        <v>992.2484074074074</v>
      </c>
      <c r="EL79">
        <v>1032.117407407407</v>
      </c>
      <c r="EM79">
        <v>3.559380740740741</v>
      </c>
      <c r="EN79">
        <v>1011.347703703704</v>
      </c>
      <c r="EO79">
        <v>20.1233</v>
      </c>
      <c r="EP79">
        <v>2.139191851851852</v>
      </c>
      <c r="EQ79">
        <v>1.817683333333334</v>
      </c>
      <c r="ER79">
        <v>18.51404814814815</v>
      </c>
      <c r="ES79">
        <v>15.93965555555556</v>
      </c>
      <c r="ET79">
        <v>2000.031111111111</v>
      </c>
      <c r="EU79">
        <v>0.9799953333333333</v>
      </c>
      <c r="EV79">
        <v>0.02000456666666666</v>
      </c>
      <c r="EW79">
        <v>0</v>
      </c>
      <c r="EX79">
        <v>544.3503333333333</v>
      </c>
      <c r="EY79">
        <v>5.00097</v>
      </c>
      <c r="EZ79">
        <v>10992.14444444444</v>
      </c>
      <c r="FA79">
        <v>16707.80740740741</v>
      </c>
      <c r="FB79">
        <v>40.94633333333333</v>
      </c>
      <c r="FC79">
        <v>41.33766666666666</v>
      </c>
      <c r="FD79">
        <v>40.875</v>
      </c>
      <c r="FE79">
        <v>40.93699999999999</v>
      </c>
      <c r="FF79">
        <v>41.5</v>
      </c>
      <c r="FG79">
        <v>1955.121111111111</v>
      </c>
      <c r="FH79">
        <v>39.91</v>
      </c>
      <c r="FI79">
        <v>0</v>
      </c>
      <c r="FJ79">
        <v>1758469277</v>
      </c>
      <c r="FK79">
        <v>0</v>
      </c>
      <c r="FL79">
        <v>544.3717692307692</v>
      </c>
      <c r="FM79">
        <v>1.503384627284116</v>
      </c>
      <c r="FN79">
        <v>45.97606830659766</v>
      </c>
      <c r="FO79">
        <v>10992.11538461538</v>
      </c>
      <c r="FP79">
        <v>15</v>
      </c>
      <c r="FQ79">
        <v>0</v>
      </c>
      <c r="FR79" t="s">
        <v>441</v>
      </c>
      <c r="FS79">
        <v>1747247426.5</v>
      </c>
      <c r="FT79">
        <v>1747247420.5</v>
      </c>
      <c r="FU79">
        <v>0</v>
      </c>
      <c r="FV79">
        <v>1.027</v>
      </c>
      <c r="FW79">
        <v>0.031</v>
      </c>
      <c r="FX79">
        <v>0.02</v>
      </c>
      <c r="FY79">
        <v>0.05</v>
      </c>
      <c r="FZ79">
        <v>420</v>
      </c>
      <c r="GA79">
        <v>16</v>
      </c>
      <c r="GB79">
        <v>0.01</v>
      </c>
      <c r="GC79">
        <v>0.1</v>
      </c>
      <c r="GD79">
        <v>-42.51229024390244</v>
      </c>
      <c r="GE79">
        <v>-1.334951916376375</v>
      </c>
      <c r="GF79">
        <v>0.1516135279453595</v>
      </c>
      <c r="GG79">
        <v>0</v>
      </c>
      <c r="GH79">
        <v>544.2387352941176</v>
      </c>
      <c r="GI79">
        <v>2.199770819033917</v>
      </c>
      <c r="GJ79">
        <v>0.2937489232844933</v>
      </c>
      <c r="GK79">
        <v>-1</v>
      </c>
      <c r="GL79">
        <v>3.588253902439024</v>
      </c>
      <c r="GM79">
        <v>-0.5466675261324068</v>
      </c>
      <c r="GN79">
        <v>0.05547812699627551</v>
      </c>
      <c r="GO79">
        <v>0</v>
      </c>
      <c r="GP79">
        <v>0</v>
      </c>
      <c r="GQ79">
        <v>2</v>
      </c>
      <c r="GR79" t="s">
        <v>452</v>
      </c>
      <c r="GS79">
        <v>3.13564</v>
      </c>
      <c r="GT79">
        <v>2.71453</v>
      </c>
      <c r="GU79">
        <v>0.17109</v>
      </c>
      <c r="GV79">
        <v>0.174016</v>
      </c>
      <c r="GW79">
        <v>0.105175</v>
      </c>
      <c r="GX79">
        <v>0.0928442</v>
      </c>
      <c r="GY79">
        <v>26377.4</v>
      </c>
      <c r="GZ79">
        <v>26311</v>
      </c>
      <c r="HA79">
        <v>29582.7</v>
      </c>
      <c r="HB79">
        <v>29438.5</v>
      </c>
      <c r="HC79">
        <v>34985</v>
      </c>
      <c r="HD79">
        <v>35371.9</v>
      </c>
      <c r="HE79">
        <v>41640.9</v>
      </c>
      <c r="HF79">
        <v>41818.8</v>
      </c>
      <c r="HG79">
        <v>1.923</v>
      </c>
      <c r="HH79">
        <v>1.87475</v>
      </c>
      <c r="HI79">
        <v>0.0828728</v>
      </c>
      <c r="HJ79">
        <v>0</v>
      </c>
      <c r="HK79">
        <v>28.7261</v>
      </c>
      <c r="HL79">
        <v>999.9</v>
      </c>
      <c r="HM79">
        <v>51.4</v>
      </c>
      <c r="HN79">
        <v>30.5</v>
      </c>
      <c r="HO79">
        <v>24.9484</v>
      </c>
      <c r="HP79">
        <v>62.1465</v>
      </c>
      <c r="HQ79">
        <v>27.9968</v>
      </c>
      <c r="HR79">
        <v>1</v>
      </c>
      <c r="HS79">
        <v>0.0902718</v>
      </c>
      <c r="HT79">
        <v>-0.0493791</v>
      </c>
      <c r="HU79">
        <v>20.3393</v>
      </c>
      <c r="HV79">
        <v>5.21669</v>
      </c>
      <c r="HW79">
        <v>12.0102</v>
      </c>
      <c r="HX79">
        <v>4.9882</v>
      </c>
      <c r="HY79">
        <v>3.2877</v>
      </c>
      <c r="HZ79">
        <v>9999</v>
      </c>
      <c r="IA79">
        <v>9999</v>
      </c>
      <c r="IB79">
        <v>9999</v>
      </c>
      <c r="IC79">
        <v>999.9</v>
      </c>
      <c r="ID79">
        <v>1.86796</v>
      </c>
      <c r="IE79">
        <v>1.86707</v>
      </c>
      <c r="IF79">
        <v>1.8664</v>
      </c>
      <c r="IG79">
        <v>1.8663</v>
      </c>
      <c r="IH79">
        <v>1.86817</v>
      </c>
      <c r="II79">
        <v>1.87059</v>
      </c>
      <c r="IJ79">
        <v>1.86926</v>
      </c>
      <c r="IK79">
        <v>1.87073</v>
      </c>
      <c r="IL79">
        <v>0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-0.629</v>
      </c>
      <c r="IZ79">
        <v>0.1339</v>
      </c>
      <c r="JA79">
        <v>-0.08705980112953694</v>
      </c>
      <c r="JB79">
        <v>-0.0002224285535733669</v>
      </c>
      <c r="JC79">
        <v>-3.124052291438484E-07</v>
      </c>
      <c r="JD79">
        <v>-1.20421793702977E-11</v>
      </c>
      <c r="JE79">
        <v>-0.06546867123436634</v>
      </c>
      <c r="JF79">
        <v>-0.004605065362839568</v>
      </c>
      <c r="JG79">
        <v>0.0008613744513886047</v>
      </c>
      <c r="JH79">
        <v>-1.299212498533341E-05</v>
      </c>
      <c r="JI79">
        <v>3</v>
      </c>
      <c r="JJ79">
        <v>2327</v>
      </c>
      <c r="JK79">
        <v>1</v>
      </c>
      <c r="JL79">
        <v>27</v>
      </c>
      <c r="JM79">
        <v>187030.8</v>
      </c>
      <c r="JN79">
        <v>187030.9</v>
      </c>
      <c r="JO79">
        <v>2.1582</v>
      </c>
      <c r="JP79">
        <v>2.23511</v>
      </c>
      <c r="JQ79">
        <v>1.39648</v>
      </c>
      <c r="JR79">
        <v>2.34131</v>
      </c>
      <c r="JS79">
        <v>1.49536</v>
      </c>
      <c r="JT79">
        <v>2.63306</v>
      </c>
      <c r="JU79">
        <v>37.5059</v>
      </c>
      <c r="JV79">
        <v>23.746</v>
      </c>
      <c r="JW79">
        <v>18</v>
      </c>
      <c r="JX79">
        <v>488.919</v>
      </c>
      <c r="JY79">
        <v>448.534</v>
      </c>
      <c r="JZ79">
        <v>28.6267</v>
      </c>
      <c r="KA79">
        <v>28.7031</v>
      </c>
      <c r="KB79">
        <v>30.0005</v>
      </c>
      <c r="KC79">
        <v>28.5022</v>
      </c>
      <c r="KD79">
        <v>28.4324</v>
      </c>
      <c r="KE79">
        <v>43.2419</v>
      </c>
      <c r="KF79">
        <v>24.7003</v>
      </c>
      <c r="KG79">
        <v>57.6442</v>
      </c>
      <c r="KH79">
        <v>28.6034</v>
      </c>
      <c r="KI79">
        <v>1055.43</v>
      </c>
      <c r="KJ79">
        <v>20.2709</v>
      </c>
      <c r="KK79">
        <v>101.122</v>
      </c>
      <c r="KL79">
        <v>100.565</v>
      </c>
    </row>
    <row r="80" spans="1:298">
      <c r="A80">
        <v>64</v>
      </c>
      <c r="B80">
        <v>1758469282</v>
      </c>
      <c r="C80">
        <v>406.5</v>
      </c>
      <c r="D80" t="s">
        <v>571</v>
      </c>
      <c r="E80" t="s">
        <v>572</v>
      </c>
      <c r="F80">
        <v>5</v>
      </c>
      <c r="G80" t="s">
        <v>436</v>
      </c>
      <c r="H80" t="s">
        <v>437</v>
      </c>
      <c r="I80" t="s">
        <v>438</v>
      </c>
      <c r="J80">
        <v>1758469274.214286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1064.703673142857</v>
      </c>
      <c r="AL80">
        <v>1033.295393939394</v>
      </c>
      <c r="AM80">
        <v>3.426543722943604</v>
      </c>
      <c r="AN80">
        <v>65.34</v>
      </c>
      <c r="AO80">
        <f>(AQ80 - AP80 + DZ80*1E3/(8.314*(EB80+273.15)) * AS80/DY80 * AR80) * DY80/(100*DM80) * 1000/(1000 - AQ80)</f>
        <v>0</v>
      </c>
      <c r="AP80">
        <v>20.17263192311688</v>
      </c>
      <c r="AQ80">
        <v>23.64745090909091</v>
      </c>
      <c r="AR80">
        <v>-0.005903402597404188</v>
      </c>
      <c r="AS80">
        <v>112.87</v>
      </c>
      <c r="AT80">
        <v>2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3.21</v>
      </c>
      <c r="DN80">
        <v>0.5</v>
      </c>
      <c r="DO80" t="s">
        <v>440</v>
      </c>
      <c r="DP80">
        <v>2</v>
      </c>
      <c r="DQ80" t="b">
        <v>1</v>
      </c>
      <c r="DR80">
        <v>1758469274.214286</v>
      </c>
      <c r="DS80">
        <v>984.4670714285714</v>
      </c>
      <c r="DT80">
        <v>1027.162142857143</v>
      </c>
      <c r="DU80">
        <v>23.672475</v>
      </c>
      <c r="DV80">
        <v>20.15409285714286</v>
      </c>
      <c r="DW80">
        <v>985.0889999999999</v>
      </c>
      <c r="DX80">
        <v>23.53853214285714</v>
      </c>
      <c r="DY80">
        <v>500.0047499999999</v>
      </c>
      <c r="DZ80">
        <v>90.32664642857144</v>
      </c>
      <c r="EA80">
        <v>0.05432198928571429</v>
      </c>
      <c r="EB80">
        <v>30.20286428571429</v>
      </c>
      <c r="EC80">
        <v>30.06835357142857</v>
      </c>
      <c r="ED80">
        <v>999.9000000000002</v>
      </c>
      <c r="EE80">
        <v>0</v>
      </c>
      <c r="EF80">
        <v>0</v>
      </c>
      <c r="EG80">
        <v>9998.146071428573</v>
      </c>
      <c r="EH80">
        <v>0</v>
      </c>
      <c r="EI80">
        <v>11.10324285714286</v>
      </c>
      <c r="EJ80">
        <v>-42.69447857142857</v>
      </c>
      <c r="EK80">
        <v>1008.337535714286</v>
      </c>
      <c r="EL80">
        <v>1048.29</v>
      </c>
      <c r="EM80">
        <v>3.518386428571428</v>
      </c>
      <c r="EN80">
        <v>1027.162142857143</v>
      </c>
      <c r="EO80">
        <v>20.15409285714286</v>
      </c>
      <c r="EP80">
        <v>2.138255714285714</v>
      </c>
      <c r="EQ80">
        <v>1.820452142857143</v>
      </c>
      <c r="ER80">
        <v>18.50706428571429</v>
      </c>
      <c r="ES80">
        <v>15.96350357142857</v>
      </c>
      <c r="ET80">
        <v>2000.002142857143</v>
      </c>
      <c r="EU80">
        <v>0.9799951428571428</v>
      </c>
      <c r="EV80">
        <v>0.02000475714285715</v>
      </c>
      <c r="EW80">
        <v>0</v>
      </c>
      <c r="EX80">
        <v>544.46375</v>
      </c>
      <c r="EY80">
        <v>5.00097</v>
      </c>
      <c r="EZ80">
        <v>10995.49642857143</v>
      </c>
      <c r="FA80">
        <v>16707.57142857143</v>
      </c>
      <c r="FB80">
        <v>40.94824999999999</v>
      </c>
      <c r="FC80">
        <v>41.33899999999999</v>
      </c>
      <c r="FD80">
        <v>40.87942857142856</v>
      </c>
      <c r="FE80">
        <v>40.93699999999999</v>
      </c>
      <c r="FF80">
        <v>41.5</v>
      </c>
      <c r="FG80">
        <v>1955.092142857143</v>
      </c>
      <c r="FH80">
        <v>39.91</v>
      </c>
      <c r="FI80">
        <v>0</v>
      </c>
      <c r="FJ80">
        <v>1758469282.4</v>
      </c>
      <c r="FK80">
        <v>0</v>
      </c>
      <c r="FL80">
        <v>544.48576</v>
      </c>
      <c r="FM80">
        <v>0.9130000132022027</v>
      </c>
      <c r="FN80">
        <v>44.03076914814072</v>
      </c>
      <c r="FO80">
        <v>10996.392</v>
      </c>
      <c r="FP80">
        <v>15</v>
      </c>
      <c r="FQ80">
        <v>0</v>
      </c>
      <c r="FR80" t="s">
        <v>441</v>
      </c>
      <c r="FS80">
        <v>1747247426.5</v>
      </c>
      <c r="FT80">
        <v>1747247420.5</v>
      </c>
      <c r="FU80">
        <v>0</v>
      </c>
      <c r="FV80">
        <v>1.027</v>
      </c>
      <c r="FW80">
        <v>0.031</v>
      </c>
      <c r="FX80">
        <v>0.02</v>
      </c>
      <c r="FY80">
        <v>0.05</v>
      </c>
      <c r="FZ80">
        <v>420</v>
      </c>
      <c r="GA80">
        <v>16</v>
      </c>
      <c r="GB80">
        <v>0.01</v>
      </c>
      <c r="GC80">
        <v>0.1</v>
      </c>
      <c r="GD80">
        <v>-42.6505925</v>
      </c>
      <c r="GE80">
        <v>-1.281616885553355</v>
      </c>
      <c r="GF80">
        <v>0.1497857509703446</v>
      </c>
      <c r="GG80">
        <v>0</v>
      </c>
      <c r="GH80">
        <v>544.3939705882354</v>
      </c>
      <c r="GI80">
        <v>1.295049663531949</v>
      </c>
      <c r="GJ80">
        <v>0.2461236520046993</v>
      </c>
      <c r="GK80">
        <v>-1</v>
      </c>
      <c r="GL80">
        <v>3.54356575</v>
      </c>
      <c r="GM80">
        <v>-0.5078747842401556</v>
      </c>
      <c r="GN80">
        <v>0.05105680394851893</v>
      </c>
      <c r="GO80">
        <v>0</v>
      </c>
      <c r="GP80">
        <v>0</v>
      </c>
      <c r="GQ80">
        <v>2</v>
      </c>
      <c r="GR80" t="s">
        <v>452</v>
      </c>
      <c r="GS80">
        <v>3.13565</v>
      </c>
      <c r="GT80">
        <v>2.715</v>
      </c>
      <c r="GU80">
        <v>0.172936</v>
      </c>
      <c r="GV80">
        <v>0.175795</v>
      </c>
      <c r="GW80">
        <v>0.105084</v>
      </c>
      <c r="GX80">
        <v>0.0928867</v>
      </c>
      <c r="GY80">
        <v>26317.9</v>
      </c>
      <c r="GZ80">
        <v>26253.9</v>
      </c>
      <c r="HA80">
        <v>29582</v>
      </c>
      <c r="HB80">
        <v>29438.1</v>
      </c>
      <c r="HC80">
        <v>34988.2</v>
      </c>
      <c r="HD80">
        <v>35369.7</v>
      </c>
      <c r="HE80">
        <v>41640.3</v>
      </c>
      <c r="HF80">
        <v>41818.2</v>
      </c>
      <c r="HG80">
        <v>1.9229</v>
      </c>
      <c r="HH80">
        <v>1.87477</v>
      </c>
      <c r="HI80">
        <v>0.08326020000000001</v>
      </c>
      <c r="HJ80">
        <v>0</v>
      </c>
      <c r="HK80">
        <v>28.7279</v>
      </c>
      <c r="HL80">
        <v>999.9</v>
      </c>
      <c r="HM80">
        <v>51.4</v>
      </c>
      <c r="HN80">
        <v>30.5</v>
      </c>
      <c r="HO80">
        <v>24.9504</v>
      </c>
      <c r="HP80">
        <v>62.0965</v>
      </c>
      <c r="HQ80">
        <v>28.0689</v>
      </c>
      <c r="HR80">
        <v>1</v>
      </c>
      <c r="HS80">
        <v>0.0909172</v>
      </c>
      <c r="HT80">
        <v>0.0352097</v>
      </c>
      <c r="HU80">
        <v>20.3392</v>
      </c>
      <c r="HV80">
        <v>5.21729</v>
      </c>
      <c r="HW80">
        <v>12.0105</v>
      </c>
      <c r="HX80">
        <v>4.98895</v>
      </c>
      <c r="HY80">
        <v>3.28772</v>
      </c>
      <c r="HZ80">
        <v>9999</v>
      </c>
      <c r="IA80">
        <v>9999</v>
      </c>
      <c r="IB80">
        <v>9999</v>
      </c>
      <c r="IC80">
        <v>999.9</v>
      </c>
      <c r="ID80">
        <v>1.86798</v>
      </c>
      <c r="IE80">
        <v>1.86707</v>
      </c>
      <c r="IF80">
        <v>1.8664</v>
      </c>
      <c r="IG80">
        <v>1.86632</v>
      </c>
      <c r="IH80">
        <v>1.86817</v>
      </c>
      <c r="II80">
        <v>1.87061</v>
      </c>
      <c r="IJ80">
        <v>1.86929</v>
      </c>
      <c r="IK80">
        <v>1.87074</v>
      </c>
      <c r="IL80">
        <v>0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-0.65</v>
      </c>
      <c r="IZ80">
        <v>0.1335</v>
      </c>
      <c r="JA80">
        <v>-0.08705980112953694</v>
      </c>
      <c r="JB80">
        <v>-0.0002224285535733669</v>
      </c>
      <c r="JC80">
        <v>-3.124052291438484E-07</v>
      </c>
      <c r="JD80">
        <v>-1.20421793702977E-11</v>
      </c>
      <c r="JE80">
        <v>-0.06546867123436634</v>
      </c>
      <c r="JF80">
        <v>-0.004605065362839568</v>
      </c>
      <c r="JG80">
        <v>0.0008613744513886047</v>
      </c>
      <c r="JH80">
        <v>-1.299212498533341E-05</v>
      </c>
      <c r="JI80">
        <v>3</v>
      </c>
      <c r="JJ80">
        <v>2327</v>
      </c>
      <c r="JK80">
        <v>1</v>
      </c>
      <c r="JL80">
        <v>27</v>
      </c>
      <c r="JM80">
        <v>187030.9</v>
      </c>
      <c r="JN80">
        <v>187031</v>
      </c>
      <c r="JO80">
        <v>2.18384</v>
      </c>
      <c r="JP80">
        <v>2.23877</v>
      </c>
      <c r="JQ80">
        <v>1.39648</v>
      </c>
      <c r="JR80">
        <v>2.34009</v>
      </c>
      <c r="JS80">
        <v>1.49536</v>
      </c>
      <c r="JT80">
        <v>2.70386</v>
      </c>
      <c r="JU80">
        <v>37.5059</v>
      </c>
      <c r="JV80">
        <v>23.746</v>
      </c>
      <c r="JW80">
        <v>18</v>
      </c>
      <c r="JX80">
        <v>488.895</v>
      </c>
      <c r="JY80">
        <v>448.585</v>
      </c>
      <c r="JZ80">
        <v>28.5612</v>
      </c>
      <c r="KA80">
        <v>28.7091</v>
      </c>
      <c r="KB80">
        <v>30.0007</v>
      </c>
      <c r="KC80">
        <v>28.507</v>
      </c>
      <c r="KD80">
        <v>28.4371</v>
      </c>
      <c r="KE80">
        <v>43.8302</v>
      </c>
      <c r="KF80">
        <v>24.4177</v>
      </c>
      <c r="KG80">
        <v>57.6442</v>
      </c>
      <c r="KH80">
        <v>28.5309</v>
      </c>
      <c r="KI80">
        <v>1075.47</v>
      </c>
      <c r="KJ80">
        <v>20.3334</v>
      </c>
      <c r="KK80">
        <v>101.121</v>
      </c>
      <c r="KL80">
        <v>100.563</v>
      </c>
    </row>
    <row r="81" spans="1:298">
      <c r="A81">
        <v>65</v>
      </c>
      <c r="B81">
        <v>1758469287</v>
      </c>
      <c r="C81">
        <v>411.5</v>
      </c>
      <c r="D81" t="s">
        <v>573</v>
      </c>
      <c r="E81" t="s">
        <v>574</v>
      </c>
      <c r="F81">
        <v>5</v>
      </c>
      <c r="G81" t="s">
        <v>436</v>
      </c>
      <c r="H81" t="s">
        <v>437</v>
      </c>
      <c r="I81" t="s">
        <v>438</v>
      </c>
      <c r="J81">
        <v>1758469279.5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1081.588491532468</v>
      </c>
      <c r="AL81">
        <v>1050.338</v>
      </c>
      <c r="AM81">
        <v>3.406266666666709</v>
      </c>
      <c r="AN81">
        <v>65.34</v>
      </c>
      <c r="AO81">
        <f>(AQ81 - AP81 + DZ81*1E3/(8.314*(EB81+273.15)) * AS81/DY81 * AR81) * DY81/(100*DM81) * 1000/(1000 - AQ81)</f>
        <v>0</v>
      </c>
      <c r="AP81">
        <v>20.20310091493507</v>
      </c>
      <c r="AQ81">
        <v>23.61573939393939</v>
      </c>
      <c r="AR81">
        <v>-0.005503922077920435</v>
      </c>
      <c r="AS81">
        <v>112.87</v>
      </c>
      <c r="AT81">
        <v>2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3.21</v>
      </c>
      <c r="DN81">
        <v>0.5</v>
      </c>
      <c r="DO81" t="s">
        <v>440</v>
      </c>
      <c r="DP81">
        <v>2</v>
      </c>
      <c r="DQ81" t="b">
        <v>1</v>
      </c>
      <c r="DR81">
        <v>1758469279.5</v>
      </c>
      <c r="DS81">
        <v>1002.135259259259</v>
      </c>
      <c r="DT81">
        <v>1044.881481481481</v>
      </c>
      <c r="DU81">
        <v>23.6547074074074</v>
      </c>
      <c r="DV81">
        <v>20.17702222222222</v>
      </c>
      <c r="DW81">
        <v>1002.77237037037</v>
      </c>
      <c r="DX81">
        <v>23.52101111111111</v>
      </c>
      <c r="DY81">
        <v>500.0008518518519</v>
      </c>
      <c r="DZ81">
        <v>90.3270111111111</v>
      </c>
      <c r="EA81">
        <v>0.05442075555555555</v>
      </c>
      <c r="EB81">
        <v>30.19775555555555</v>
      </c>
      <c r="EC81">
        <v>30.08076296296297</v>
      </c>
      <c r="ED81">
        <v>999.9000000000001</v>
      </c>
      <c r="EE81">
        <v>0</v>
      </c>
      <c r="EF81">
        <v>0</v>
      </c>
      <c r="EG81">
        <v>10002.82407407407</v>
      </c>
      <c r="EH81">
        <v>0</v>
      </c>
      <c r="EI81">
        <v>11.08355185185185</v>
      </c>
      <c r="EJ81">
        <v>-42.7452</v>
      </c>
      <c r="EK81">
        <v>1026.415555555556</v>
      </c>
      <c r="EL81">
        <v>1066.398518518518</v>
      </c>
      <c r="EM81">
        <v>3.477687407407407</v>
      </c>
      <c r="EN81">
        <v>1044.881481481481</v>
      </c>
      <c r="EO81">
        <v>20.17702222222222</v>
      </c>
      <c r="EP81">
        <v>2.136659259259259</v>
      </c>
      <c r="EQ81">
        <v>1.82253074074074</v>
      </c>
      <c r="ER81">
        <v>18.49514074074074</v>
      </c>
      <c r="ES81">
        <v>15.98136666666667</v>
      </c>
      <c r="ET81">
        <v>2000.017777777778</v>
      </c>
      <c r="EU81">
        <v>0.9799954444444444</v>
      </c>
      <c r="EV81">
        <v>0.02000445555555555</v>
      </c>
      <c r="EW81">
        <v>0</v>
      </c>
      <c r="EX81">
        <v>544.6648888888889</v>
      </c>
      <c r="EY81">
        <v>5.00097</v>
      </c>
      <c r="EZ81">
        <v>10999.44074074074</v>
      </c>
      <c r="FA81">
        <v>16707.7</v>
      </c>
      <c r="FB81">
        <v>40.96266666666666</v>
      </c>
      <c r="FC81">
        <v>41.34</v>
      </c>
      <c r="FD81">
        <v>40.87959259259259</v>
      </c>
      <c r="FE81">
        <v>40.93699999999999</v>
      </c>
      <c r="FF81">
        <v>41.51377777777777</v>
      </c>
      <c r="FG81">
        <v>1955.107777777778</v>
      </c>
      <c r="FH81">
        <v>39.91</v>
      </c>
      <c r="FI81">
        <v>0</v>
      </c>
      <c r="FJ81">
        <v>1758469286.6</v>
      </c>
      <c r="FK81">
        <v>0</v>
      </c>
      <c r="FL81">
        <v>544.6278846153846</v>
      </c>
      <c r="FM81">
        <v>2.619316243503077</v>
      </c>
      <c r="FN81">
        <v>41.64786320915054</v>
      </c>
      <c r="FO81">
        <v>10999.23846153846</v>
      </c>
      <c r="FP81">
        <v>15</v>
      </c>
      <c r="FQ81">
        <v>0</v>
      </c>
      <c r="FR81" t="s">
        <v>441</v>
      </c>
      <c r="FS81">
        <v>1747247426.5</v>
      </c>
      <c r="FT81">
        <v>1747247420.5</v>
      </c>
      <c r="FU81">
        <v>0</v>
      </c>
      <c r="FV81">
        <v>1.027</v>
      </c>
      <c r="FW81">
        <v>0.031</v>
      </c>
      <c r="FX81">
        <v>0.02</v>
      </c>
      <c r="FY81">
        <v>0.05</v>
      </c>
      <c r="FZ81">
        <v>420</v>
      </c>
      <c r="GA81">
        <v>16</v>
      </c>
      <c r="GB81">
        <v>0.01</v>
      </c>
      <c r="GC81">
        <v>0.1</v>
      </c>
      <c r="GD81">
        <v>-42.681335</v>
      </c>
      <c r="GE81">
        <v>-0.9250806754221385</v>
      </c>
      <c r="GF81">
        <v>0.1361823456803417</v>
      </c>
      <c r="GG81">
        <v>0</v>
      </c>
      <c r="GH81">
        <v>544.5407941176471</v>
      </c>
      <c r="GI81">
        <v>2.007196334328197</v>
      </c>
      <c r="GJ81">
        <v>0.3136393375886454</v>
      </c>
      <c r="GK81">
        <v>-1</v>
      </c>
      <c r="GL81">
        <v>3.50644825</v>
      </c>
      <c r="GM81">
        <v>-0.4579196622889359</v>
      </c>
      <c r="GN81">
        <v>0.0457047441130294</v>
      </c>
      <c r="GO81">
        <v>0</v>
      </c>
      <c r="GP81">
        <v>0</v>
      </c>
      <c r="GQ81">
        <v>2</v>
      </c>
      <c r="GR81" t="s">
        <v>452</v>
      </c>
      <c r="GS81">
        <v>3.13573</v>
      </c>
      <c r="GT81">
        <v>2.7148</v>
      </c>
      <c r="GU81">
        <v>0.174774</v>
      </c>
      <c r="GV81">
        <v>0.177586</v>
      </c>
      <c r="GW81">
        <v>0.104991</v>
      </c>
      <c r="GX81">
        <v>0.0930245</v>
      </c>
      <c r="GY81">
        <v>26259.1</v>
      </c>
      <c r="GZ81">
        <v>26196.7</v>
      </c>
      <c r="HA81">
        <v>29581.6</v>
      </c>
      <c r="HB81">
        <v>29437.9</v>
      </c>
      <c r="HC81">
        <v>34991.3</v>
      </c>
      <c r="HD81">
        <v>35364.1</v>
      </c>
      <c r="HE81">
        <v>41639.6</v>
      </c>
      <c r="HF81">
        <v>41817.9</v>
      </c>
      <c r="HG81">
        <v>1.92307</v>
      </c>
      <c r="HH81">
        <v>1.87495</v>
      </c>
      <c r="HI81">
        <v>0.0838935</v>
      </c>
      <c r="HJ81">
        <v>0</v>
      </c>
      <c r="HK81">
        <v>28.7296</v>
      </c>
      <c r="HL81">
        <v>999.9</v>
      </c>
      <c r="HM81">
        <v>51.4</v>
      </c>
      <c r="HN81">
        <v>30.5</v>
      </c>
      <c r="HO81">
        <v>24.9487</v>
      </c>
      <c r="HP81">
        <v>61.9865</v>
      </c>
      <c r="HQ81">
        <v>28.0329</v>
      </c>
      <c r="HR81">
        <v>1</v>
      </c>
      <c r="HS81">
        <v>0.0916362</v>
      </c>
      <c r="HT81">
        <v>0.160109</v>
      </c>
      <c r="HU81">
        <v>20.339</v>
      </c>
      <c r="HV81">
        <v>5.21654</v>
      </c>
      <c r="HW81">
        <v>12.0108</v>
      </c>
      <c r="HX81">
        <v>4.98815</v>
      </c>
      <c r="HY81">
        <v>3.28748</v>
      </c>
      <c r="HZ81">
        <v>9999</v>
      </c>
      <c r="IA81">
        <v>9999</v>
      </c>
      <c r="IB81">
        <v>9999</v>
      </c>
      <c r="IC81">
        <v>999.9</v>
      </c>
      <c r="ID81">
        <v>1.86798</v>
      </c>
      <c r="IE81">
        <v>1.86707</v>
      </c>
      <c r="IF81">
        <v>1.86642</v>
      </c>
      <c r="IG81">
        <v>1.86631</v>
      </c>
      <c r="IH81">
        <v>1.86818</v>
      </c>
      <c r="II81">
        <v>1.87061</v>
      </c>
      <c r="IJ81">
        <v>1.86929</v>
      </c>
      <c r="IK81">
        <v>1.87074</v>
      </c>
      <c r="IL81">
        <v>0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-0.66</v>
      </c>
      <c r="IZ81">
        <v>0.1331</v>
      </c>
      <c r="JA81">
        <v>-0.08705980112953694</v>
      </c>
      <c r="JB81">
        <v>-0.0002224285535733669</v>
      </c>
      <c r="JC81">
        <v>-3.124052291438484E-07</v>
      </c>
      <c r="JD81">
        <v>-1.20421793702977E-11</v>
      </c>
      <c r="JE81">
        <v>-0.06546867123436634</v>
      </c>
      <c r="JF81">
        <v>-0.004605065362839568</v>
      </c>
      <c r="JG81">
        <v>0.0008613744513886047</v>
      </c>
      <c r="JH81">
        <v>-1.299212498533341E-05</v>
      </c>
      <c r="JI81">
        <v>3</v>
      </c>
      <c r="JJ81">
        <v>2327</v>
      </c>
      <c r="JK81">
        <v>1</v>
      </c>
      <c r="JL81">
        <v>27</v>
      </c>
      <c r="JM81">
        <v>187031</v>
      </c>
      <c r="JN81">
        <v>187031.1</v>
      </c>
      <c r="JO81">
        <v>2.21436</v>
      </c>
      <c r="JP81">
        <v>2.24487</v>
      </c>
      <c r="JQ81">
        <v>1.39771</v>
      </c>
      <c r="JR81">
        <v>2.34009</v>
      </c>
      <c r="JS81">
        <v>1.49536</v>
      </c>
      <c r="JT81">
        <v>2.56226</v>
      </c>
      <c r="JU81">
        <v>37.5059</v>
      </c>
      <c r="JV81">
        <v>23.7373</v>
      </c>
      <c r="JW81">
        <v>18</v>
      </c>
      <c r="JX81">
        <v>489.041</v>
      </c>
      <c r="JY81">
        <v>448.727</v>
      </c>
      <c r="JZ81">
        <v>28.4789</v>
      </c>
      <c r="KA81">
        <v>28.7153</v>
      </c>
      <c r="KB81">
        <v>30.0008</v>
      </c>
      <c r="KC81">
        <v>28.5115</v>
      </c>
      <c r="KD81">
        <v>28.4414</v>
      </c>
      <c r="KE81">
        <v>44.3503</v>
      </c>
      <c r="KF81">
        <v>23.8586</v>
      </c>
      <c r="KG81">
        <v>57.6442</v>
      </c>
      <c r="KH81">
        <v>28.4483</v>
      </c>
      <c r="KI81">
        <v>1088.84</v>
      </c>
      <c r="KJ81">
        <v>20.4089</v>
      </c>
      <c r="KK81">
        <v>101.119</v>
      </c>
      <c r="KL81">
        <v>100.563</v>
      </c>
    </row>
    <row r="82" spans="1:298">
      <c r="A82">
        <v>66</v>
      </c>
      <c r="B82">
        <v>1758469292</v>
      </c>
      <c r="C82">
        <v>416.5</v>
      </c>
      <c r="D82" t="s">
        <v>575</v>
      </c>
      <c r="E82" t="s">
        <v>576</v>
      </c>
      <c r="F82">
        <v>5</v>
      </c>
      <c r="G82" t="s">
        <v>436</v>
      </c>
      <c r="H82" t="s">
        <v>437</v>
      </c>
      <c r="I82" t="s">
        <v>438</v>
      </c>
      <c r="J82">
        <v>1758469284.214286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1098.832390476191</v>
      </c>
      <c r="AL82">
        <v>1067.48703030303</v>
      </c>
      <c r="AM82">
        <v>3.424157575757535</v>
      </c>
      <c r="AN82">
        <v>65.34</v>
      </c>
      <c r="AO82">
        <f>(AQ82 - AP82 + DZ82*1E3/(8.314*(EB82+273.15)) * AS82/DY82 * AR82) * DY82/(100*DM82) * 1000/(1000 - AQ82)</f>
        <v>0</v>
      </c>
      <c r="AP82">
        <v>20.26489441216451</v>
      </c>
      <c r="AQ82">
        <v>23.59243515151514</v>
      </c>
      <c r="AR82">
        <v>-0.001851659451661529</v>
      </c>
      <c r="AS82">
        <v>112.87</v>
      </c>
      <c r="AT82">
        <v>3</v>
      </c>
      <c r="AU82">
        <v>1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3.21</v>
      </c>
      <c r="DN82">
        <v>0.5</v>
      </c>
      <c r="DO82" t="s">
        <v>440</v>
      </c>
      <c r="DP82">
        <v>2</v>
      </c>
      <c r="DQ82" t="b">
        <v>1</v>
      </c>
      <c r="DR82">
        <v>1758469284.214286</v>
      </c>
      <c r="DS82">
        <v>1017.916071428571</v>
      </c>
      <c r="DT82">
        <v>1060.681785714286</v>
      </c>
      <c r="DU82">
        <v>23.63055357142857</v>
      </c>
      <c r="DV82">
        <v>20.20625714285714</v>
      </c>
      <c r="DW82">
        <v>1018.567285714286</v>
      </c>
      <c r="DX82">
        <v>23.49720357142857</v>
      </c>
      <c r="DY82">
        <v>500.0146428571428</v>
      </c>
      <c r="DZ82">
        <v>90.32696071428572</v>
      </c>
      <c r="EA82">
        <v>0.05450232857142857</v>
      </c>
      <c r="EB82">
        <v>30.19156785714285</v>
      </c>
      <c r="EC82">
        <v>30.08924285714286</v>
      </c>
      <c r="ED82">
        <v>999.9000000000002</v>
      </c>
      <c r="EE82">
        <v>0</v>
      </c>
      <c r="EF82">
        <v>0</v>
      </c>
      <c r="EG82">
        <v>10001.62857142857</v>
      </c>
      <c r="EH82">
        <v>0</v>
      </c>
      <c r="EI82">
        <v>11.0768</v>
      </c>
      <c r="EJ82">
        <v>-42.765225</v>
      </c>
      <c r="EK82">
        <v>1042.552857142857</v>
      </c>
      <c r="EL82">
        <v>1082.556785714286</v>
      </c>
      <c r="EM82">
        <v>3.424299285714286</v>
      </c>
      <c r="EN82">
        <v>1060.681785714286</v>
      </c>
      <c r="EO82">
        <v>20.20625714285714</v>
      </c>
      <c r="EP82">
        <v>2.134476428571429</v>
      </c>
      <c r="EQ82">
        <v>1.82517</v>
      </c>
      <c r="ER82">
        <v>18.47882142857143</v>
      </c>
      <c r="ES82">
        <v>16.00400714285714</v>
      </c>
      <c r="ET82">
        <v>2000.003571428571</v>
      </c>
      <c r="EU82">
        <v>0.9799954642857143</v>
      </c>
      <c r="EV82">
        <v>0.02000443571428571</v>
      </c>
      <c r="EW82">
        <v>0</v>
      </c>
      <c r="EX82">
        <v>544.8370357142857</v>
      </c>
      <c r="EY82">
        <v>5.00097</v>
      </c>
      <c r="EZ82">
        <v>11002.78928571429</v>
      </c>
      <c r="FA82">
        <v>16707.575</v>
      </c>
      <c r="FB82">
        <v>40.97525</v>
      </c>
      <c r="FC82">
        <v>41.35700000000001</v>
      </c>
      <c r="FD82">
        <v>40.89271428571428</v>
      </c>
      <c r="FE82">
        <v>40.93699999999999</v>
      </c>
      <c r="FF82">
        <v>41.51771428571428</v>
      </c>
      <c r="FG82">
        <v>1955.093571428572</v>
      </c>
      <c r="FH82">
        <v>39.91</v>
      </c>
      <c r="FI82">
        <v>0</v>
      </c>
      <c r="FJ82">
        <v>1758469292</v>
      </c>
      <c r="FK82">
        <v>0</v>
      </c>
      <c r="FL82">
        <v>544.8591200000001</v>
      </c>
      <c r="FM82">
        <v>3.196461523699732</v>
      </c>
      <c r="FN82">
        <v>40.91538454161969</v>
      </c>
      <c r="FO82">
        <v>11003.272</v>
      </c>
      <c r="FP82">
        <v>15</v>
      </c>
      <c r="FQ82">
        <v>0</v>
      </c>
      <c r="FR82" t="s">
        <v>441</v>
      </c>
      <c r="FS82">
        <v>1747247426.5</v>
      </c>
      <c r="FT82">
        <v>1747247420.5</v>
      </c>
      <c r="FU82">
        <v>0</v>
      </c>
      <c r="FV82">
        <v>1.027</v>
      </c>
      <c r="FW82">
        <v>0.031</v>
      </c>
      <c r="FX82">
        <v>0.02</v>
      </c>
      <c r="FY82">
        <v>0.05</v>
      </c>
      <c r="FZ82">
        <v>420</v>
      </c>
      <c r="GA82">
        <v>16</v>
      </c>
      <c r="GB82">
        <v>0.01</v>
      </c>
      <c r="GC82">
        <v>0.1</v>
      </c>
      <c r="GD82">
        <v>-42.74799512195122</v>
      </c>
      <c r="GE82">
        <v>-0.1012766550521988</v>
      </c>
      <c r="GF82">
        <v>0.06598948530884741</v>
      </c>
      <c r="GG82">
        <v>0</v>
      </c>
      <c r="GH82">
        <v>544.7122352941177</v>
      </c>
      <c r="GI82">
        <v>2.572406417069439</v>
      </c>
      <c r="GJ82">
        <v>0.3382488692927884</v>
      </c>
      <c r="GK82">
        <v>-1</v>
      </c>
      <c r="GL82">
        <v>3.454536097560976</v>
      </c>
      <c r="GM82">
        <v>-0.6150071080139405</v>
      </c>
      <c r="GN82">
        <v>0.06304781502869802</v>
      </c>
      <c r="GO82">
        <v>0</v>
      </c>
      <c r="GP82">
        <v>0</v>
      </c>
      <c r="GQ82">
        <v>2</v>
      </c>
      <c r="GR82" t="s">
        <v>452</v>
      </c>
      <c r="GS82">
        <v>3.13575</v>
      </c>
      <c r="GT82">
        <v>2.71478</v>
      </c>
      <c r="GU82">
        <v>0.17658</v>
      </c>
      <c r="GV82">
        <v>0.179338</v>
      </c>
      <c r="GW82">
        <v>0.10492</v>
      </c>
      <c r="GX82">
        <v>0.0932654</v>
      </c>
      <c r="GY82">
        <v>26201.2</v>
      </c>
      <c r="GZ82">
        <v>26140.9</v>
      </c>
      <c r="HA82">
        <v>29581.3</v>
      </c>
      <c r="HB82">
        <v>29438</v>
      </c>
      <c r="HC82">
        <v>34993.6</v>
      </c>
      <c r="HD82">
        <v>35354.8</v>
      </c>
      <c r="HE82">
        <v>41638.9</v>
      </c>
      <c r="HF82">
        <v>41818.1</v>
      </c>
      <c r="HG82">
        <v>1.92262</v>
      </c>
      <c r="HH82">
        <v>1.87507</v>
      </c>
      <c r="HI82">
        <v>0.0839159</v>
      </c>
      <c r="HJ82">
        <v>0</v>
      </c>
      <c r="HK82">
        <v>28.7321</v>
      </c>
      <c r="HL82">
        <v>999.9</v>
      </c>
      <c r="HM82">
        <v>51.4</v>
      </c>
      <c r="HN82">
        <v>30.5</v>
      </c>
      <c r="HO82">
        <v>24.9471</v>
      </c>
      <c r="HP82">
        <v>62.0865</v>
      </c>
      <c r="HQ82">
        <v>27.9247</v>
      </c>
      <c r="HR82">
        <v>1</v>
      </c>
      <c r="HS82">
        <v>0.09239840000000001</v>
      </c>
      <c r="HT82">
        <v>0.262658</v>
      </c>
      <c r="HU82">
        <v>20.3389</v>
      </c>
      <c r="HV82">
        <v>5.21654</v>
      </c>
      <c r="HW82">
        <v>12.0105</v>
      </c>
      <c r="HX82">
        <v>4.98845</v>
      </c>
      <c r="HY82">
        <v>3.28753</v>
      </c>
      <c r="HZ82">
        <v>9999</v>
      </c>
      <c r="IA82">
        <v>9999</v>
      </c>
      <c r="IB82">
        <v>9999</v>
      </c>
      <c r="IC82">
        <v>999.9</v>
      </c>
      <c r="ID82">
        <v>1.86798</v>
      </c>
      <c r="IE82">
        <v>1.86708</v>
      </c>
      <c r="IF82">
        <v>1.86644</v>
      </c>
      <c r="IG82">
        <v>1.86633</v>
      </c>
      <c r="IH82">
        <v>1.8682</v>
      </c>
      <c r="II82">
        <v>1.87062</v>
      </c>
      <c r="IJ82">
        <v>1.8693</v>
      </c>
      <c r="IK82">
        <v>1.87073</v>
      </c>
      <c r="IL82">
        <v>0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-0.68</v>
      </c>
      <c r="IZ82">
        <v>0.1328</v>
      </c>
      <c r="JA82">
        <v>-0.08705980112953694</v>
      </c>
      <c r="JB82">
        <v>-0.0002224285535733669</v>
      </c>
      <c r="JC82">
        <v>-3.124052291438484E-07</v>
      </c>
      <c r="JD82">
        <v>-1.20421793702977E-11</v>
      </c>
      <c r="JE82">
        <v>-0.06546867123436634</v>
      </c>
      <c r="JF82">
        <v>-0.004605065362839568</v>
      </c>
      <c r="JG82">
        <v>0.0008613744513886047</v>
      </c>
      <c r="JH82">
        <v>-1.299212498533341E-05</v>
      </c>
      <c r="JI82">
        <v>3</v>
      </c>
      <c r="JJ82">
        <v>2327</v>
      </c>
      <c r="JK82">
        <v>1</v>
      </c>
      <c r="JL82">
        <v>27</v>
      </c>
      <c r="JM82">
        <v>187031.1</v>
      </c>
      <c r="JN82">
        <v>187031.2</v>
      </c>
      <c r="JO82">
        <v>2.23999</v>
      </c>
      <c r="JP82">
        <v>2.23511</v>
      </c>
      <c r="JQ82">
        <v>1.39648</v>
      </c>
      <c r="JR82">
        <v>2.34009</v>
      </c>
      <c r="JS82">
        <v>1.49536</v>
      </c>
      <c r="JT82">
        <v>2.68066</v>
      </c>
      <c r="JU82">
        <v>37.53</v>
      </c>
      <c r="JV82">
        <v>23.7373</v>
      </c>
      <c r="JW82">
        <v>18</v>
      </c>
      <c r="JX82">
        <v>488.8</v>
      </c>
      <c r="JY82">
        <v>448.846</v>
      </c>
      <c r="JZ82">
        <v>28.3925</v>
      </c>
      <c r="KA82">
        <v>28.7215</v>
      </c>
      <c r="KB82">
        <v>30.0009</v>
      </c>
      <c r="KC82">
        <v>28.5167</v>
      </c>
      <c r="KD82">
        <v>28.4468</v>
      </c>
      <c r="KE82">
        <v>44.8589</v>
      </c>
      <c r="KF82">
        <v>23.5678</v>
      </c>
      <c r="KG82">
        <v>57.6442</v>
      </c>
      <c r="KH82">
        <v>28.3546</v>
      </c>
      <c r="KI82">
        <v>1102.19</v>
      </c>
      <c r="KJ82">
        <v>20.4789</v>
      </c>
      <c r="KK82">
        <v>101.118</v>
      </c>
      <c r="KL82">
        <v>100.563</v>
      </c>
    </row>
    <row r="83" spans="1:298">
      <c r="A83">
        <v>67</v>
      </c>
      <c r="B83">
        <v>1758469297</v>
      </c>
      <c r="C83">
        <v>421.5</v>
      </c>
      <c r="D83" t="s">
        <v>577</v>
      </c>
      <c r="E83" t="s">
        <v>578</v>
      </c>
      <c r="F83">
        <v>5</v>
      </c>
      <c r="G83" t="s">
        <v>436</v>
      </c>
      <c r="H83" t="s">
        <v>437</v>
      </c>
      <c r="I83" t="s">
        <v>438</v>
      </c>
      <c r="J83">
        <v>1758469289.5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1115.900335411256</v>
      </c>
      <c r="AL83">
        <v>1084.496606060606</v>
      </c>
      <c r="AM83">
        <v>3.408046753246532</v>
      </c>
      <c r="AN83">
        <v>65.34</v>
      </c>
      <c r="AO83">
        <f>(AQ83 - AP83 + DZ83*1E3/(8.314*(EB83+273.15)) * AS83/DY83 * AR83) * DY83/(100*DM83) * 1000/(1000 - AQ83)</f>
        <v>0</v>
      </c>
      <c r="AP83">
        <v>20.35112102792208</v>
      </c>
      <c r="AQ83">
        <v>23.5882490909091</v>
      </c>
      <c r="AR83">
        <v>-0.0001017197539301555</v>
      </c>
      <c r="AS83">
        <v>112.87</v>
      </c>
      <c r="AT83">
        <v>3</v>
      </c>
      <c r="AU83">
        <v>1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3.21</v>
      </c>
      <c r="DN83">
        <v>0.5</v>
      </c>
      <c r="DO83" t="s">
        <v>440</v>
      </c>
      <c r="DP83">
        <v>2</v>
      </c>
      <c r="DQ83" t="b">
        <v>1</v>
      </c>
      <c r="DR83">
        <v>1758469289.5</v>
      </c>
      <c r="DS83">
        <v>1035.574444444444</v>
      </c>
      <c r="DT83">
        <v>1078.282222222222</v>
      </c>
      <c r="DU83">
        <v>23.6056037037037</v>
      </c>
      <c r="DV83">
        <v>20.26361111111111</v>
      </c>
      <c r="DW83">
        <v>1036.241111111111</v>
      </c>
      <c r="DX83">
        <v>23.47261481481481</v>
      </c>
      <c r="DY83">
        <v>500.0148888888889</v>
      </c>
      <c r="DZ83">
        <v>90.32637407407407</v>
      </c>
      <c r="EA83">
        <v>0.05456175555555555</v>
      </c>
      <c r="EB83">
        <v>30.18393703703704</v>
      </c>
      <c r="EC83">
        <v>30.09707037037037</v>
      </c>
      <c r="ED83">
        <v>999.9000000000001</v>
      </c>
      <c r="EE83">
        <v>0</v>
      </c>
      <c r="EF83">
        <v>0</v>
      </c>
      <c r="EG83">
        <v>10002.47333333333</v>
      </c>
      <c r="EH83">
        <v>0</v>
      </c>
      <c r="EI83">
        <v>11.0744037037037</v>
      </c>
      <c r="EJ83">
        <v>-42.70719259259259</v>
      </c>
      <c r="EK83">
        <v>1060.610740740741</v>
      </c>
      <c r="EL83">
        <v>1100.584444444444</v>
      </c>
      <c r="EM83">
        <v>3.342002962962963</v>
      </c>
      <c r="EN83">
        <v>1078.282222222222</v>
      </c>
      <c r="EO83">
        <v>20.26361111111111</v>
      </c>
      <c r="EP83">
        <v>2.132208888888889</v>
      </c>
      <c r="EQ83">
        <v>1.830337407407407</v>
      </c>
      <c r="ER83">
        <v>18.46186666666667</v>
      </c>
      <c r="ES83">
        <v>16.04824814814815</v>
      </c>
      <c r="ET83">
        <v>2000.016666666667</v>
      </c>
      <c r="EU83">
        <v>0.9799957777777777</v>
      </c>
      <c r="EV83">
        <v>0.02000412222222222</v>
      </c>
      <c r="EW83">
        <v>0</v>
      </c>
      <c r="EX83">
        <v>545.0414444444444</v>
      </c>
      <c r="EY83">
        <v>5.00097</v>
      </c>
      <c r="EZ83">
        <v>11006.45925925926</v>
      </c>
      <c r="FA83">
        <v>16707.68888888889</v>
      </c>
      <c r="FB83">
        <v>40.993</v>
      </c>
      <c r="FC83">
        <v>41.37033333333333</v>
      </c>
      <c r="FD83">
        <v>40.90485185185184</v>
      </c>
      <c r="FE83">
        <v>40.93699999999999</v>
      </c>
      <c r="FF83">
        <v>41.53214814814815</v>
      </c>
      <c r="FG83">
        <v>1955.106666666667</v>
      </c>
      <c r="FH83">
        <v>39.91</v>
      </c>
      <c r="FI83">
        <v>0</v>
      </c>
      <c r="FJ83">
        <v>1758469296.8</v>
      </c>
      <c r="FK83">
        <v>0</v>
      </c>
      <c r="FL83">
        <v>545.03072</v>
      </c>
      <c r="FM83">
        <v>0.775230764831416</v>
      </c>
      <c r="FN83">
        <v>39.55384621853401</v>
      </c>
      <c r="FO83">
        <v>11006.536</v>
      </c>
      <c r="FP83">
        <v>15</v>
      </c>
      <c r="FQ83">
        <v>0</v>
      </c>
      <c r="FR83" t="s">
        <v>441</v>
      </c>
      <c r="FS83">
        <v>1747247426.5</v>
      </c>
      <c r="FT83">
        <v>1747247420.5</v>
      </c>
      <c r="FU83">
        <v>0</v>
      </c>
      <c r="FV83">
        <v>1.027</v>
      </c>
      <c r="FW83">
        <v>0.031</v>
      </c>
      <c r="FX83">
        <v>0.02</v>
      </c>
      <c r="FY83">
        <v>0.05</v>
      </c>
      <c r="FZ83">
        <v>420</v>
      </c>
      <c r="GA83">
        <v>16</v>
      </c>
      <c r="GB83">
        <v>0.01</v>
      </c>
      <c r="GC83">
        <v>0.1</v>
      </c>
      <c r="GD83">
        <v>-42.7487731707317</v>
      </c>
      <c r="GE83">
        <v>0.4083783972125143</v>
      </c>
      <c r="GF83">
        <v>0.07541105898192713</v>
      </c>
      <c r="GG83">
        <v>0</v>
      </c>
      <c r="GH83">
        <v>544.8865588235294</v>
      </c>
      <c r="GI83">
        <v>2.174591291424426</v>
      </c>
      <c r="GJ83">
        <v>0.3164248067147902</v>
      </c>
      <c r="GK83">
        <v>-1</v>
      </c>
      <c r="GL83">
        <v>3.392140487804878</v>
      </c>
      <c r="GM83">
        <v>-0.9056500348432098</v>
      </c>
      <c r="GN83">
        <v>0.09032690807125679</v>
      </c>
      <c r="GO83">
        <v>0</v>
      </c>
      <c r="GP83">
        <v>0</v>
      </c>
      <c r="GQ83">
        <v>2</v>
      </c>
      <c r="GR83" t="s">
        <v>452</v>
      </c>
      <c r="GS83">
        <v>3.13559</v>
      </c>
      <c r="GT83">
        <v>2.71501</v>
      </c>
      <c r="GU83">
        <v>0.178367</v>
      </c>
      <c r="GV83">
        <v>0.181029</v>
      </c>
      <c r="GW83">
        <v>0.104902</v>
      </c>
      <c r="GX83">
        <v>0.09350260000000001</v>
      </c>
      <c r="GY83">
        <v>26144.3</v>
      </c>
      <c r="GZ83">
        <v>26086.6</v>
      </c>
      <c r="HA83">
        <v>29581.2</v>
      </c>
      <c r="HB83">
        <v>29437.6</v>
      </c>
      <c r="HC83">
        <v>34994.3</v>
      </c>
      <c r="HD83">
        <v>35345</v>
      </c>
      <c r="HE83">
        <v>41638.8</v>
      </c>
      <c r="HF83">
        <v>41817.6</v>
      </c>
      <c r="HG83">
        <v>1.92235</v>
      </c>
      <c r="HH83">
        <v>1.87497</v>
      </c>
      <c r="HI83">
        <v>0.08422880000000001</v>
      </c>
      <c r="HJ83">
        <v>0</v>
      </c>
      <c r="HK83">
        <v>28.7335</v>
      </c>
      <c r="HL83">
        <v>999.9</v>
      </c>
      <c r="HM83">
        <v>51.4</v>
      </c>
      <c r="HN83">
        <v>30.5</v>
      </c>
      <c r="HO83">
        <v>24.951</v>
      </c>
      <c r="HP83">
        <v>62.1565</v>
      </c>
      <c r="HQ83">
        <v>28.1771</v>
      </c>
      <c r="HR83">
        <v>1</v>
      </c>
      <c r="HS83">
        <v>0.093125</v>
      </c>
      <c r="HT83">
        <v>0.385082</v>
      </c>
      <c r="HU83">
        <v>20.3385</v>
      </c>
      <c r="HV83">
        <v>5.21714</v>
      </c>
      <c r="HW83">
        <v>12.011</v>
      </c>
      <c r="HX83">
        <v>4.98885</v>
      </c>
      <c r="HY83">
        <v>3.2877</v>
      </c>
      <c r="HZ83">
        <v>9999</v>
      </c>
      <c r="IA83">
        <v>9999</v>
      </c>
      <c r="IB83">
        <v>9999</v>
      </c>
      <c r="IC83">
        <v>999.9</v>
      </c>
      <c r="ID83">
        <v>1.86798</v>
      </c>
      <c r="IE83">
        <v>1.86707</v>
      </c>
      <c r="IF83">
        <v>1.86644</v>
      </c>
      <c r="IG83">
        <v>1.86634</v>
      </c>
      <c r="IH83">
        <v>1.86819</v>
      </c>
      <c r="II83">
        <v>1.87061</v>
      </c>
      <c r="IJ83">
        <v>1.86929</v>
      </c>
      <c r="IK83">
        <v>1.87073</v>
      </c>
      <c r="IL83">
        <v>0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-0.6899999999999999</v>
      </c>
      <c r="IZ83">
        <v>0.1327</v>
      </c>
      <c r="JA83">
        <v>-0.08705980112953694</v>
      </c>
      <c r="JB83">
        <v>-0.0002224285535733669</v>
      </c>
      <c r="JC83">
        <v>-3.124052291438484E-07</v>
      </c>
      <c r="JD83">
        <v>-1.20421793702977E-11</v>
      </c>
      <c r="JE83">
        <v>-0.06546867123436634</v>
      </c>
      <c r="JF83">
        <v>-0.004605065362839568</v>
      </c>
      <c r="JG83">
        <v>0.0008613744513886047</v>
      </c>
      <c r="JH83">
        <v>-1.299212498533341E-05</v>
      </c>
      <c r="JI83">
        <v>3</v>
      </c>
      <c r="JJ83">
        <v>2327</v>
      </c>
      <c r="JK83">
        <v>1</v>
      </c>
      <c r="JL83">
        <v>27</v>
      </c>
      <c r="JM83">
        <v>187031.2</v>
      </c>
      <c r="JN83">
        <v>187031.3</v>
      </c>
      <c r="JO83">
        <v>2.26929</v>
      </c>
      <c r="JP83">
        <v>2.24854</v>
      </c>
      <c r="JQ83">
        <v>1.39648</v>
      </c>
      <c r="JR83">
        <v>2.34253</v>
      </c>
      <c r="JS83">
        <v>1.49536</v>
      </c>
      <c r="JT83">
        <v>2.677</v>
      </c>
      <c r="JU83">
        <v>37.53</v>
      </c>
      <c r="JV83">
        <v>23.7373</v>
      </c>
      <c r="JW83">
        <v>18</v>
      </c>
      <c r="JX83">
        <v>488.666</v>
      </c>
      <c r="JY83">
        <v>448.821</v>
      </c>
      <c r="JZ83">
        <v>28.2896</v>
      </c>
      <c r="KA83">
        <v>28.7276</v>
      </c>
      <c r="KB83">
        <v>30.0008</v>
      </c>
      <c r="KC83">
        <v>28.5216</v>
      </c>
      <c r="KD83">
        <v>28.4517</v>
      </c>
      <c r="KE83">
        <v>45.4556</v>
      </c>
      <c r="KF83">
        <v>23.2621</v>
      </c>
      <c r="KG83">
        <v>57.6442</v>
      </c>
      <c r="KH83">
        <v>28.2562</v>
      </c>
      <c r="KI83">
        <v>1122.23</v>
      </c>
      <c r="KJ83">
        <v>20.5422</v>
      </c>
      <c r="KK83">
        <v>101.117</v>
      </c>
      <c r="KL83">
        <v>100.562</v>
      </c>
    </row>
    <row r="84" spans="1:298">
      <c r="A84">
        <v>68</v>
      </c>
      <c r="B84">
        <v>1758469302</v>
      </c>
      <c r="C84">
        <v>426.5</v>
      </c>
      <c r="D84" t="s">
        <v>579</v>
      </c>
      <c r="E84" t="s">
        <v>580</v>
      </c>
      <c r="F84">
        <v>5</v>
      </c>
      <c r="G84" t="s">
        <v>436</v>
      </c>
      <c r="H84" t="s">
        <v>437</v>
      </c>
      <c r="I84" t="s">
        <v>438</v>
      </c>
      <c r="J84">
        <v>1758469294.214286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1132.505493575758</v>
      </c>
      <c r="AL84">
        <v>1101.233454545454</v>
      </c>
      <c r="AM84">
        <v>3.347544588744659</v>
      </c>
      <c r="AN84">
        <v>65.34</v>
      </c>
      <c r="AO84">
        <f>(AQ84 - AP84 + DZ84*1E3/(8.314*(EB84+273.15)) * AS84/DY84 * AR84) * DY84/(100*DM84) * 1000/(1000 - AQ84)</f>
        <v>0</v>
      </c>
      <c r="AP84">
        <v>20.43159110402597</v>
      </c>
      <c r="AQ84">
        <v>23.58035454545454</v>
      </c>
      <c r="AR84">
        <v>-0.0001650001492763281</v>
      </c>
      <c r="AS84">
        <v>112.87</v>
      </c>
      <c r="AT84">
        <v>3</v>
      </c>
      <c r="AU84">
        <v>1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3.21</v>
      </c>
      <c r="DN84">
        <v>0.5</v>
      </c>
      <c r="DO84" t="s">
        <v>440</v>
      </c>
      <c r="DP84">
        <v>2</v>
      </c>
      <c r="DQ84" t="b">
        <v>1</v>
      </c>
      <c r="DR84">
        <v>1758469294.214286</v>
      </c>
      <c r="DS84">
        <v>1051.236428571428</v>
      </c>
      <c r="DT84">
        <v>1093.927857142857</v>
      </c>
      <c r="DU84">
        <v>23.5918</v>
      </c>
      <c r="DV84">
        <v>20.33251428571429</v>
      </c>
      <c r="DW84">
        <v>1051.917857142857</v>
      </c>
      <c r="DX84">
        <v>23.459</v>
      </c>
      <c r="DY84">
        <v>500.0035</v>
      </c>
      <c r="DZ84">
        <v>90.32537142857144</v>
      </c>
      <c r="EA84">
        <v>0.05460292142857143</v>
      </c>
      <c r="EB84">
        <v>30.17759285714286</v>
      </c>
      <c r="EC84">
        <v>30.10388214285714</v>
      </c>
      <c r="ED84">
        <v>999.9000000000002</v>
      </c>
      <c r="EE84">
        <v>0</v>
      </c>
      <c r="EF84">
        <v>0</v>
      </c>
      <c r="EG84">
        <v>10002.34571428571</v>
      </c>
      <c r="EH84">
        <v>0</v>
      </c>
      <c r="EI84">
        <v>11.0764</v>
      </c>
      <c r="EJ84">
        <v>-42.6915</v>
      </c>
      <c r="EK84">
        <v>1076.636428571428</v>
      </c>
      <c r="EL84">
        <v>1116.633571428571</v>
      </c>
      <c r="EM84">
        <v>3.259298571428572</v>
      </c>
      <c r="EN84">
        <v>1093.927857142857</v>
      </c>
      <c r="EO84">
        <v>20.33251428571429</v>
      </c>
      <c r="EP84">
        <v>2.130938571428572</v>
      </c>
      <c r="EQ84">
        <v>1.836541428571428</v>
      </c>
      <c r="ER84">
        <v>18.45235357142857</v>
      </c>
      <c r="ES84">
        <v>16.101225</v>
      </c>
      <c r="ET84">
        <v>1999.993571428572</v>
      </c>
      <c r="EU84">
        <v>0.9799956785714284</v>
      </c>
      <c r="EV84">
        <v>0.02000421785714285</v>
      </c>
      <c r="EW84">
        <v>0</v>
      </c>
      <c r="EX84">
        <v>545.1074642857143</v>
      </c>
      <c r="EY84">
        <v>5.00097</v>
      </c>
      <c r="EZ84">
        <v>11009.25714285714</v>
      </c>
      <c r="FA84">
        <v>16707.49642857143</v>
      </c>
      <c r="FB84">
        <v>40.9955</v>
      </c>
      <c r="FC84">
        <v>41.37275</v>
      </c>
      <c r="FD84">
        <v>40.92149999999999</v>
      </c>
      <c r="FE84">
        <v>40.94149999999998</v>
      </c>
      <c r="FF84">
        <v>41.53099999999999</v>
      </c>
      <c r="FG84">
        <v>1955.083571428571</v>
      </c>
      <c r="FH84">
        <v>39.91</v>
      </c>
      <c r="FI84">
        <v>0</v>
      </c>
      <c r="FJ84">
        <v>1758469301.6</v>
      </c>
      <c r="FK84">
        <v>0</v>
      </c>
      <c r="FL84">
        <v>545.10308</v>
      </c>
      <c r="FM84">
        <v>0.4534615477898103</v>
      </c>
      <c r="FN84">
        <v>30.74615393400544</v>
      </c>
      <c r="FO84">
        <v>11009.368</v>
      </c>
      <c r="FP84">
        <v>15</v>
      </c>
      <c r="FQ84">
        <v>0</v>
      </c>
      <c r="FR84" t="s">
        <v>441</v>
      </c>
      <c r="FS84">
        <v>1747247426.5</v>
      </c>
      <c r="FT84">
        <v>1747247420.5</v>
      </c>
      <c r="FU84">
        <v>0</v>
      </c>
      <c r="FV84">
        <v>1.027</v>
      </c>
      <c r="FW84">
        <v>0.031</v>
      </c>
      <c r="FX84">
        <v>0.02</v>
      </c>
      <c r="FY84">
        <v>0.05</v>
      </c>
      <c r="FZ84">
        <v>420</v>
      </c>
      <c r="GA84">
        <v>16</v>
      </c>
      <c r="GB84">
        <v>0.01</v>
      </c>
      <c r="GC84">
        <v>0.1</v>
      </c>
      <c r="GD84">
        <v>-42.665715</v>
      </c>
      <c r="GE84">
        <v>0.7318356472796617</v>
      </c>
      <c r="GF84">
        <v>0.1505354369409409</v>
      </c>
      <c r="GG84">
        <v>0</v>
      </c>
      <c r="GH84">
        <v>545.0229117647059</v>
      </c>
      <c r="GI84">
        <v>1.551734147653018</v>
      </c>
      <c r="GJ84">
        <v>0.2695712682856238</v>
      </c>
      <c r="GK84">
        <v>-1</v>
      </c>
      <c r="GL84">
        <v>3.31922925</v>
      </c>
      <c r="GM84">
        <v>-1.040341575984989</v>
      </c>
      <c r="GN84">
        <v>0.1002381579137282</v>
      </c>
      <c r="GO84">
        <v>0</v>
      </c>
      <c r="GP84">
        <v>0</v>
      </c>
      <c r="GQ84">
        <v>2</v>
      </c>
      <c r="GR84" t="s">
        <v>452</v>
      </c>
      <c r="GS84">
        <v>3.13576</v>
      </c>
      <c r="GT84">
        <v>2.71511</v>
      </c>
      <c r="GU84">
        <v>0.180124</v>
      </c>
      <c r="GV84">
        <v>0.182833</v>
      </c>
      <c r="GW84">
        <v>0.104882</v>
      </c>
      <c r="GX84">
        <v>0.09379949999999999</v>
      </c>
      <c r="GY84">
        <v>26088.2</v>
      </c>
      <c r="GZ84">
        <v>26028.9</v>
      </c>
      <c r="HA84">
        <v>29581.1</v>
      </c>
      <c r="HB84">
        <v>29437.4</v>
      </c>
      <c r="HC84">
        <v>34994.9</v>
      </c>
      <c r="HD84">
        <v>35332.9</v>
      </c>
      <c r="HE84">
        <v>41638.6</v>
      </c>
      <c r="HF84">
        <v>41817.1</v>
      </c>
      <c r="HG84">
        <v>1.92222</v>
      </c>
      <c r="HH84">
        <v>1.87485</v>
      </c>
      <c r="HI84">
        <v>0.0846833</v>
      </c>
      <c r="HJ84">
        <v>0</v>
      </c>
      <c r="HK84">
        <v>28.7338</v>
      </c>
      <c r="HL84">
        <v>999.9</v>
      </c>
      <c r="HM84">
        <v>51.4</v>
      </c>
      <c r="HN84">
        <v>30.5</v>
      </c>
      <c r="HO84">
        <v>24.9498</v>
      </c>
      <c r="HP84">
        <v>61.8965</v>
      </c>
      <c r="HQ84">
        <v>27.9688</v>
      </c>
      <c r="HR84">
        <v>1</v>
      </c>
      <c r="HS84">
        <v>0.0937221</v>
      </c>
      <c r="HT84">
        <v>0.460937</v>
      </c>
      <c r="HU84">
        <v>20.3381</v>
      </c>
      <c r="HV84">
        <v>5.21744</v>
      </c>
      <c r="HW84">
        <v>12.0102</v>
      </c>
      <c r="HX84">
        <v>4.9889</v>
      </c>
      <c r="HY84">
        <v>3.28758</v>
      </c>
      <c r="HZ84">
        <v>9999</v>
      </c>
      <c r="IA84">
        <v>9999</v>
      </c>
      <c r="IB84">
        <v>9999</v>
      </c>
      <c r="IC84">
        <v>999.9</v>
      </c>
      <c r="ID84">
        <v>1.86796</v>
      </c>
      <c r="IE84">
        <v>1.86706</v>
      </c>
      <c r="IF84">
        <v>1.8664</v>
      </c>
      <c r="IG84">
        <v>1.86632</v>
      </c>
      <c r="IH84">
        <v>1.86818</v>
      </c>
      <c r="II84">
        <v>1.87059</v>
      </c>
      <c r="IJ84">
        <v>1.86928</v>
      </c>
      <c r="IK84">
        <v>1.87074</v>
      </c>
      <c r="IL84">
        <v>0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-0.71</v>
      </c>
      <c r="IZ84">
        <v>0.1327</v>
      </c>
      <c r="JA84">
        <v>-0.08705980112953694</v>
      </c>
      <c r="JB84">
        <v>-0.0002224285535733669</v>
      </c>
      <c r="JC84">
        <v>-3.124052291438484E-07</v>
      </c>
      <c r="JD84">
        <v>-1.20421793702977E-11</v>
      </c>
      <c r="JE84">
        <v>-0.06546867123436634</v>
      </c>
      <c r="JF84">
        <v>-0.004605065362839568</v>
      </c>
      <c r="JG84">
        <v>0.0008613744513886047</v>
      </c>
      <c r="JH84">
        <v>-1.299212498533341E-05</v>
      </c>
      <c r="JI84">
        <v>3</v>
      </c>
      <c r="JJ84">
        <v>2327</v>
      </c>
      <c r="JK84">
        <v>1</v>
      </c>
      <c r="JL84">
        <v>27</v>
      </c>
      <c r="JM84">
        <v>187031.3</v>
      </c>
      <c r="JN84">
        <v>187031.4</v>
      </c>
      <c r="JO84">
        <v>2.2937</v>
      </c>
      <c r="JP84">
        <v>2.23267</v>
      </c>
      <c r="JQ84">
        <v>1.39648</v>
      </c>
      <c r="JR84">
        <v>2.34009</v>
      </c>
      <c r="JS84">
        <v>1.49536</v>
      </c>
      <c r="JT84">
        <v>2.71973</v>
      </c>
      <c r="JU84">
        <v>37.53</v>
      </c>
      <c r="JV84">
        <v>23.7548</v>
      </c>
      <c r="JW84">
        <v>18</v>
      </c>
      <c r="JX84">
        <v>488.631</v>
      </c>
      <c r="JY84">
        <v>448.785</v>
      </c>
      <c r="JZ84">
        <v>28.189</v>
      </c>
      <c r="KA84">
        <v>28.7338</v>
      </c>
      <c r="KB84">
        <v>30.0007</v>
      </c>
      <c r="KC84">
        <v>28.527</v>
      </c>
      <c r="KD84">
        <v>28.4571</v>
      </c>
      <c r="KE84">
        <v>45.9279</v>
      </c>
      <c r="KF84">
        <v>22.9883</v>
      </c>
      <c r="KG84">
        <v>57.6442</v>
      </c>
      <c r="KH84">
        <v>28.1522</v>
      </c>
      <c r="KI84">
        <v>1135.59</v>
      </c>
      <c r="KJ84">
        <v>20.609</v>
      </c>
      <c r="KK84">
        <v>101.117</v>
      </c>
      <c r="KL84">
        <v>100.561</v>
      </c>
    </row>
    <row r="85" spans="1:298">
      <c r="A85">
        <v>69</v>
      </c>
      <c r="B85">
        <v>1758469307</v>
      </c>
      <c r="C85">
        <v>431.5</v>
      </c>
      <c r="D85" t="s">
        <v>581</v>
      </c>
      <c r="E85" t="s">
        <v>582</v>
      </c>
      <c r="F85">
        <v>5</v>
      </c>
      <c r="G85" t="s">
        <v>436</v>
      </c>
      <c r="H85" t="s">
        <v>437</v>
      </c>
      <c r="I85" t="s">
        <v>438</v>
      </c>
      <c r="J85">
        <v>1758469299.5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1149.963555948052</v>
      </c>
      <c r="AL85">
        <v>1118.384909090909</v>
      </c>
      <c r="AM85">
        <v>3.420822510822415</v>
      </c>
      <c r="AN85">
        <v>65.34</v>
      </c>
      <c r="AO85">
        <f>(AQ85 - AP85 + DZ85*1E3/(8.314*(EB85+273.15)) * AS85/DY85 * AR85) * DY85/(100*DM85) * 1000/(1000 - AQ85)</f>
        <v>0</v>
      </c>
      <c r="AP85">
        <v>20.52052650528139</v>
      </c>
      <c r="AQ85">
        <v>23.58628</v>
      </c>
      <c r="AR85">
        <v>0.0001026324786321807</v>
      </c>
      <c r="AS85">
        <v>112.87</v>
      </c>
      <c r="AT85">
        <v>3</v>
      </c>
      <c r="AU85">
        <v>1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3.21</v>
      </c>
      <c r="DN85">
        <v>0.5</v>
      </c>
      <c r="DO85" t="s">
        <v>440</v>
      </c>
      <c r="DP85">
        <v>2</v>
      </c>
      <c r="DQ85" t="b">
        <v>1</v>
      </c>
      <c r="DR85">
        <v>1758469299.5</v>
      </c>
      <c r="DS85">
        <v>1068.774814814815</v>
      </c>
      <c r="DT85">
        <v>1111.433333333333</v>
      </c>
      <c r="DU85">
        <v>23.58541481481481</v>
      </c>
      <c r="DV85">
        <v>20.42097407407407</v>
      </c>
      <c r="DW85">
        <v>1069.472222222222</v>
      </c>
      <c r="DX85">
        <v>23.4527</v>
      </c>
      <c r="DY85">
        <v>500.011962962963</v>
      </c>
      <c r="DZ85">
        <v>90.32421851851852</v>
      </c>
      <c r="EA85">
        <v>0.05451628148148148</v>
      </c>
      <c r="EB85">
        <v>30.16896296296296</v>
      </c>
      <c r="EC85">
        <v>30.10657777777778</v>
      </c>
      <c r="ED85">
        <v>999.9000000000001</v>
      </c>
      <c r="EE85">
        <v>0</v>
      </c>
      <c r="EF85">
        <v>0</v>
      </c>
      <c r="EG85">
        <v>10007.89555555555</v>
      </c>
      <c r="EH85">
        <v>0</v>
      </c>
      <c r="EI85">
        <v>11.07652962962963</v>
      </c>
      <c r="EJ85">
        <v>-42.65850370370371</v>
      </c>
      <c r="EK85">
        <v>1094.590740740741</v>
      </c>
      <c r="EL85">
        <v>1134.604444444444</v>
      </c>
      <c r="EM85">
        <v>3.164443333333333</v>
      </c>
      <c r="EN85">
        <v>1111.433333333333</v>
      </c>
      <c r="EO85">
        <v>20.42097407407407</v>
      </c>
      <c r="EP85">
        <v>2.130334074074074</v>
      </c>
      <c r="EQ85">
        <v>1.844508518518519</v>
      </c>
      <c r="ER85">
        <v>18.44781851851852</v>
      </c>
      <c r="ES85">
        <v>16.16908148148148</v>
      </c>
      <c r="ET85">
        <v>1999.990370370371</v>
      </c>
      <c r="EU85">
        <v>0.9799957777777777</v>
      </c>
      <c r="EV85">
        <v>0.02000411851851851</v>
      </c>
      <c r="EW85">
        <v>0</v>
      </c>
      <c r="EX85">
        <v>545.2884444444444</v>
      </c>
      <c r="EY85">
        <v>5.00097</v>
      </c>
      <c r="EZ85">
        <v>11011.9962962963</v>
      </c>
      <c r="FA85">
        <v>16707.46666666667</v>
      </c>
      <c r="FB85">
        <v>41</v>
      </c>
      <c r="FC85">
        <v>41.375</v>
      </c>
      <c r="FD85">
        <v>40.9301111111111</v>
      </c>
      <c r="FE85">
        <v>40.95099999999999</v>
      </c>
      <c r="FF85">
        <v>41.54822222222221</v>
      </c>
      <c r="FG85">
        <v>1955.08037037037</v>
      </c>
      <c r="FH85">
        <v>39.91</v>
      </c>
      <c r="FI85">
        <v>0</v>
      </c>
      <c r="FJ85">
        <v>1758469307</v>
      </c>
      <c r="FK85">
        <v>0</v>
      </c>
      <c r="FL85">
        <v>545.2405</v>
      </c>
      <c r="FM85">
        <v>2.111692311347475</v>
      </c>
      <c r="FN85">
        <v>27.35042734948714</v>
      </c>
      <c r="FO85">
        <v>11012.03076923077</v>
      </c>
      <c r="FP85">
        <v>15</v>
      </c>
      <c r="FQ85">
        <v>0</v>
      </c>
      <c r="FR85" t="s">
        <v>441</v>
      </c>
      <c r="FS85">
        <v>1747247426.5</v>
      </c>
      <c r="FT85">
        <v>1747247420.5</v>
      </c>
      <c r="FU85">
        <v>0</v>
      </c>
      <c r="FV85">
        <v>1.027</v>
      </c>
      <c r="FW85">
        <v>0.031</v>
      </c>
      <c r="FX85">
        <v>0.02</v>
      </c>
      <c r="FY85">
        <v>0.05</v>
      </c>
      <c r="FZ85">
        <v>420</v>
      </c>
      <c r="GA85">
        <v>16</v>
      </c>
      <c r="GB85">
        <v>0.01</v>
      </c>
      <c r="GC85">
        <v>0.1</v>
      </c>
      <c r="GD85">
        <v>-42.690415</v>
      </c>
      <c r="GE85">
        <v>0.3094401500938144</v>
      </c>
      <c r="GF85">
        <v>0.257317737971948</v>
      </c>
      <c r="GG85">
        <v>0</v>
      </c>
      <c r="GH85">
        <v>545.2039705882353</v>
      </c>
      <c r="GI85">
        <v>1.592559205506772</v>
      </c>
      <c r="GJ85">
        <v>0.3088814245451894</v>
      </c>
      <c r="GK85">
        <v>-1</v>
      </c>
      <c r="GL85">
        <v>3.21424725</v>
      </c>
      <c r="GM85">
        <v>-1.068658874296441</v>
      </c>
      <c r="GN85">
        <v>0.102930666275593</v>
      </c>
      <c r="GO85">
        <v>0</v>
      </c>
      <c r="GP85">
        <v>0</v>
      </c>
      <c r="GQ85">
        <v>2</v>
      </c>
      <c r="GR85" t="s">
        <v>452</v>
      </c>
      <c r="GS85">
        <v>3.13572</v>
      </c>
      <c r="GT85">
        <v>2.71449</v>
      </c>
      <c r="GU85">
        <v>0.18189</v>
      </c>
      <c r="GV85">
        <v>0.18444</v>
      </c>
      <c r="GW85">
        <v>0.104897</v>
      </c>
      <c r="GX85">
        <v>0.0940175</v>
      </c>
      <c r="GY85">
        <v>26031.3</v>
      </c>
      <c r="GZ85">
        <v>25977.5</v>
      </c>
      <c r="HA85">
        <v>29580.4</v>
      </c>
      <c r="HB85">
        <v>29437.2</v>
      </c>
      <c r="HC85">
        <v>34993.6</v>
      </c>
      <c r="HD85">
        <v>35324</v>
      </c>
      <c r="HE85">
        <v>41637.6</v>
      </c>
      <c r="HF85">
        <v>41816.7</v>
      </c>
      <c r="HG85">
        <v>1.9221</v>
      </c>
      <c r="HH85">
        <v>1.8749</v>
      </c>
      <c r="HI85">
        <v>0.0847951</v>
      </c>
      <c r="HJ85">
        <v>0</v>
      </c>
      <c r="HK85">
        <v>28.732</v>
      </c>
      <c r="HL85">
        <v>999.9</v>
      </c>
      <c r="HM85">
        <v>51.4</v>
      </c>
      <c r="HN85">
        <v>30.5</v>
      </c>
      <c r="HO85">
        <v>24.9491</v>
      </c>
      <c r="HP85">
        <v>62.0565</v>
      </c>
      <c r="HQ85">
        <v>28.121</v>
      </c>
      <c r="HR85">
        <v>1</v>
      </c>
      <c r="HS85">
        <v>0.0944614</v>
      </c>
      <c r="HT85">
        <v>0.603706</v>
      </c>
      <c r="HU85">
        <v>20.3376</v>
      </c>
      <c r="HV85">
        <v>5.21744</v>
      </c>
      <c r="HW85">
        <v>12.0102</v>
      </c>
      <c r="HX85">
        <v>4.989</v>
      </c>
      <c r="HY85">
        <v>3.2878</v>
      </c>
      <c r="HZ85">
        <v>9999</v>
      </c>
      <c r="IA85">
        <v>9999</v>
      </c>
      <c r="IB85">
        <v>9999</v>
      </c>
      <c r="IC85">
        <v>999.9</v>
      </c>
      <c r="ID85">
        <v>1.86796</v>
      </c>
      <c r="IE85">
        <v>1.86707</v>
      </c>
      <c r="IF85">
        <v>1.86643</v>
      </c>
      <c r="IG85">
        <v>1.86633</v>
      </c>
      <c r="IH85">
        <v>1.86819</v>
      </c>
      <c r="II85">
        <v>1.87058</v>
      </c>
      <c r="IJ85">
        <v>1.8693</v>
      </c>
      <c r="IK85">
        <v>1.87073</v>
      </c>
      <c r="IL85">
        <v>0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-0.72</v>
      </c>
      <c r="IZ85">
        <v>0.1327</v>
      </c>
      <c r="JA85">
        <v>-0.08705980112953694</v>
      </c>
      <c r="JB85">
        <v>-0.0002224285535733669</v>
      </c>
      <c r="JC85">
        <v>-3.124052291438484E-07</v>
      </c>
      <c r="JD85">
        <v>-1.20421793702977E-11</v>
      </c>
      <c r="JE85">
        <v>-0.06546867123436634</v>
      </c>
      <c r="JF85">
        <v>-0.004605065362839568</v>
      </c>
      <c r="JG85">
        <v>0.0008613744513886047</v>
      </c>
      <c r="JH85">
        <v>-1.299212498533341E-05</v>
      </c>
      <c r="JI85">
        <v>3</v>
      </c>
      <c r="JJ85">
        <v>2327</v>
      </c>
      <c r="JK85">
        <v>1</v>
      </c>
      <c r="JL85">
        <v>27</v>
      </c>
      <c r="JM85">
        <v>187031.3</v>
      </c>
      <c r="JN85">
        <v>187031.4</v>
      </c>
      <c r="JO85">
        <v>2.32178</v>
      </c>
      <c r="JP85">
        <v>2.24487</v>
      </c>
      <c r="JQ85">
        <v>1.39648</v>
      </c>
      <c r="JR85">
        <v>2.34009</v>
      </c>
      <c r="JS85">
        <v>1.49536</v>
      </c>
      <c r="JT85">
        <v>2.67456</v>
      </c>
      <c r="JU85">
        <v>37.53</v>
      </c>
      <c r="JV85">
        <v>23.7373</v>
      </c>
      <c r="JW85">
        <v>18</v>
      </c>
      <c r="JX85">
        <v>488.593</v>
      </c>
      <c r="JY85">
        <v>448.853</v>
      </c>
      <c r="JZ85">
        <v>28.075</v>
      </c>
      <c r="KA85">
        <v>28.7408</v>
      </c>
      <c r="KB85">
        <v>30.0007</v>
      </c>
      <c r="KC85">
        <v>28.5321</v>
      </c>
      <c r="KD85">
        <v>28.4619</v>
      </c>
      <c r="KE85">
        <v>46.4986</v>
      </c>
      <c r="KF85">
        <v>22.682</v>
      </c>
      <c r="KG85">
        <v>57.6442</v>
      </c>
      <c r="KH85">
        <v>28.0388</v>
      </c>
      <c r="KI85">
        <v>1155.62</v>
      </c>
      <c r="KJ85">
        <v>20.6757</v>
      </c>
      <c r="KK85">
        <v>101.115</v>
      </c>
      <c r="KL85">
        <v>100.56</v>
      </c>
    </row>
    <row r="86" spans="1:298">
      <c r="A86">
        <v>70</v>
      </c>
      <c r="B86">
        <v>1758469312</v>
      </c>
      <c r="C86">
        <v>436.5</v>
      </c>
      <c r="D86" t="s">
        <v>583</v>
      </c>
      <c r="E86" t="s">
        <v>584</v>
      </c>
      <c r="F86">
        <v>5</v>
      </c>
      <c r="G86" t="s">
        <v>436</v>
      </c>
      <c r="H86" t="s">
        <v>437</v>
      </c>
      <c r="I86" t="s">
        <v>438</v>
      </c>
      <c r="J86">
        <v>1758469304.214286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1166.024469679654</v>
      </c>
      <c r="AL86">
        <v>1134.861212121212</v>
      </c>
      <c r="AM86">
        <v>3.293464935064775</v>
      </c>
      <c r="AN86">
        <v>65.34</v>
      </c>
      <c r="AO86">
        <f>(AQ86 - AP86 + DZ86*1E3/(8.314*(EB86+273.15)) * AS86/DY86 * AR86) * DY86/(100*DM86) * 1000/(1000 - AQ86)</f>
        <v>0</v>
      </c>
      <c r="AP86">
        <v>20.55726179779221</v>
      </c>
      <c r="AQ86">
        <v>23.57153757575757</v>
      </c>
      <c r="AR86">
        <v>-0.0002452301440060045</v>
      </c>
      <c r="AS86">
        <v>112.87</v>
      </c>
      <c r="AT86">
        <v>3</v>
      </c>
      <c r="AU86">
        <v>1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3.21</v>
      </c>
      <c r="DN86">
        <v>0.5</v>
      </c>
      <c r="DO86" t="s">
        <v>440</v>
      </c>
      <c r="DP86">
        <v>2</v>
      </c>
      <c r="DQ86" t="b">
        <v>1</v>
      </c>
      <c r="DR86">
        <v>1758469304.214286</v>
      </c>
      <c r="DS86">
        <v>1084.310357142857</v>
      </c>
      <c r="DT86">
        <v>1126.792857142857</v>
      </c>
      <c r="DU86">
        <v>23.58175357142857</v>
      </c>
      <c r="DV86">
        <v>20.48722142857143</v>
      </c>
      <c r="DW86">
        <v>1085.021428571428</v>
      </c>
      <c r="DX86">
        <v>23.44908571428571</v>
      </c>
      <c r="DY86">
        <v>500.0168571428572</v>
      </c>
      <c r="DZ86">
        <v>90.32506428571432</v>
      </c>
      <c r="EA86">
        <v>0.05439555357142857</v>
      </c>
      <c r="EB86">
        <v>30.15602857142857</v>
      </c>
      <c r="EC86">
        <v>30.11114642857143</v>
      </c>
      <c r="ED86">
        <v>999.9000000000002</v>
      </c>
      <c r="EE86">
        <v>0</v>
      </c>
      <c r="EF86">
        <v>0</v>
      </c>
      <c r="EG86">
        <v>10011.725</v>
      </c>
      <c r="EH86">
        <v>0</v>
      </c>
      <c r="EI86">
        <v>11.08226785714286</v>
      </c>
      <c r="EJ86">
        <v>-42.48296071428572</v>
      </c>
      <c r="EK86">
        <v>1110.497857142857</v>
      </c>
      <c r="EL86">
        <v>1150.3625</v>
      </c>
      <c r="EM86">
        <v>3.094527499999999</v>
      </c>
      <c r="EN86">
        <v>1126.792857142857</v>
      </c>
      <c r="EO86">
        <v>20.48722142857143</v>
      </c>
      <c r="EP86">
        <v>2.130023214285715</v>
      </c>
      <c r="EQ86">
        <v>1.850509642857143</v>
      </c>
      <c r="ER86">
        <v>18.44548571428572</v>
      </c>
      <c r="ES86">
        <v>16.22002857142857</v>
      </c>
      <c r="ET86">
        <v>1999.978214285715</v>
      </c>
      <c r="EU86">
        <v>0.9799957857142856</v>
      </c>
      <c r="EV86">
        <v>0.02000411071428571</v>
      </c>
      <c r="EW86">
        <v>0</v>
      </c>
      <c r="EX86">
        <v>545.4402142857142</v>
      </c>
      <c r="EY86">
        <v>5.00097</v>
      </c>
      <c r="EZ86">
        <v>11014.23571428572</v>
      </c>
      <c r="FA86">
        <v>16707.36071428572</v>
      </c>
      <c r="FB86">
        <v>41</v>
      </c>
      <c r="FC86">
        <v>41.375</v>
      </c>
      <c r="FD86">
        <v>40.9347857142857</v>
      </c>
      <c r="FE86">
        <v>40.97075</v>
      </c>
      <c r="FF86">
        <v>41.55314285714284</v>
      </c>
      <c r="FG86">
        <v>1955.068214285714</v>
      </c>
      <c r="FH86">
        <v>39.91</v>
      </c>
      <c r="FI86">
        <v>0</v>
      </c>
      <c r="FJ86">
        <v>1758469311.8</v>
      </c>
      <c r="FK86">
        <v>0</v>
      </c>
      <c r="FL86">
        <v>545.4016538461539</v>
      </c>
      <c r="FM86">
        <v>2.445094017042582</v>
      </c>
      <c r="FN86">
        <v>27.98290602958421</v>
      </c>
      <c r="FO86">
        <v>11014.29615384615</v>
      </c>
      <c r="FP86">
        <v>15</v>
      </c>
      <c r="FQ86">
        <v>0</v>
      </c>
      <c r="FR86" t="s">
        <v>441</v>
      </c>
      <c r="FS86">
        <v>1747247426.5</v>
      </c>
      <c r="FT86">
        <v>1747247420.5</v>
      </c>
      <c r="FU86">
        <v>0</v>
      </c>
      <c r="FV86">
        <v>1.027</v>
      </c>
      <c r="FW86">
        <v>0.031</v>
      </c>
      <c r="FX86">
        <v>0.02</v>
      </c>
      <c r="FY86">
        <v>0.05</v>
      </c>
      <c r="FZ86">
        <v>420</v>
      </c>
      <c r="GA86">
        <v>16</v>
      </c>
      <c r="GB86">
        <v>0.01</v>
      </c>
      <c r="GC86">
        <v>0.1</v>
      </c>
      <c r="GD86">
        <v>-42.5511756097561</v>
      </c>
      <c r="GE86">
        <v>1.607124041811875</v>
      </c>
      <c r="GF86">
        <v>0.3351122023824316</v>
      </c>
      <c r="GG86">
        <v>0</v>
      </c>
      <c r="GH86">
        <v>545.2990588235294</v>
      </c>
      <c r="GI86">
        <v>1.735584418960863</v>
      </c>
      <c r="GJ86">
        <v>0.3270128564819687</v>
      </c>
      <c r="GK86">
        <v>-1</v>
      </c>
      <c r="GL86">
        <v>3.145674634146341</v>
      </c>
      <c r="GM86">
        <v>-0.9380339372822287</v>
      </c>
      <c r="GN86">
        <v>0.09308626990259274</v>
      </c>
      <c r="GO86">
        <v>0</v>
      </c>
      <c r="GP86">
        <v>0</v>
      </c>
      <c r="GQ86">
        <v>2</v>
      </c>
      <c r="GR86" t="s">
        <v>452</v>
      </c>
      <c r="GS86">
        <v>3.13581</v>
      </c>
      <c r="GT86">
        <v>2.71453</v>
      </c>
      <c r="GU86">
        <v>0.183589</v>
      </c>
      <c r="GV86">
        <v>0.186109</v>
      </c>
      <c r="GW86">
        <v>0.10485</v>
      </c>
      <c r="GX86">
        <v>0.0941608</v>
      </c>
      <c r="GY86">
        <v>25976.9</v>
      </c>
      <c r="GZ86">
        <v>25923.8</v>
      </c>
      <c r="HA86">
        <v>29580.1</v>
      </c>
      <c r="HB86">
        <v>29436.7</v>
      </c>
      <c r="HC86">
        <v>34995.2</v>
      </c>
      <c r="HD86">
        <v>35317.7</v>
      </c>
      <c r="HE86">
        <v>41637.2</v>
      </c>
      <c r="HF86">
        <v>41816</v>
      </c>
      <c r="HG86">
        <v>1.9218</v>
      </c>
      <c r="HH86">
        <v>1.87497</v>
      </c>
      <c r="HI86">
        <v>0.0851378</v>
      </c>
      <c r="HJ86">
        <v>0</v>
      </c>
      <c r="HK86">
        <v>28.7295</v>
      </c>
      <c r="HL86">
        <v>999.9</v>
      </c>
      <c r="HM86">
        <v>51.4</v>
      </c>
      <c r="HN86">
        <v>30.5</v>
      </c>
      <c r="HO86">
        <v>24.949</v>
      </c>
      <c r="HP86">
        <v>62.0365</v>
      </c>
      <c r="HQ86">
        <v>27.9167</v>
      </c>
      <c r="HR86">
        <v>1</v>
      </c>
      <c r="HS86">
        <v>0.0952617</v>
      </c>
      <c r="HT86">
        <v>0.664946</v>
      </c>
      <c r="HU86">
        <v>20.3372</v>
      </c>
      <c r="HV86">
        <v>5.21849</v>
      </c>
      <c r="HW86">
        <v>12.0113</v>
      </c>
      <c r="HX86">
        <v>4.98925</v>
      </c>
      <c r="HY86">
        <v>3.28778</v>
      </c>
      <c r="HZ86">
        <v>9999</v>
      </c>
      <c r="IA86">
        <v>9999</v>
      </c>
      <c r="IB86">
        <v>9999</v>
      </c>
      <c r="IC86">
        <v>999.9</v>
      </c>
      <c r="ID86">
        <v>1.86797</v>
      </c>
      <c r="IE86">
        <v>1.86707</v>
      </c>
      <c r="IF86">
        <v>1.86639</v>
      </c>
      <c r="IG86">
        <v>1.86632</v>
      </c>
      <c r="IH86">
        <v>1.86817</v>
      </c>
      <c r="II86">
        <v>1.87061</v>
      </c>
      <c r="IJ86">
        <v>1.86931</v>
      </c>
      <c r="IK86">
        <v>1.87073</v>
      </c>
      <c r="IL86">
        <v>0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-0.73</v>
      </c>
      <c r="IZ86">
        <v>0.1325</v>
      </c>
      <c r="JA86">
        <v>-0.08705980112953694</v>
      </c>
      <c r="JB86">
        <v>-0.0002224285535733669</v>
      </c>
      <c r="JC86">
        <v>-3.124052291438484E-07</v>
      </c>
      <c r="JD86">
        <v>-1.20421793702977E-11</v>
      </c>
      <c r="JE86">
        <v>-0.06546867123436634</v>
      </c>
      <c r="JF86">
        <v>-0.004605065362839568</v>
      </c>
      <c r="JG86">
        <v>0.0008613744513886047</v>
      </c>
      <c r="JH86">
        <v>-1.299212498533341E-05</v>
      </c>
      <c r="JI86">
        <v>3</v>
      </c>
      <c r="JJ86">
        <v>2327</v>
      </c>
      <c r="JK86">
        <v>1</v>
      </c>
      <c r="JL86">
        <v>27</v>
      </c>
      <c r="JM86">
        <v>187031.4</v>
      </c>
      <c r="JN86">
        <v>187031.5</v>
      </c>
      <c r="JO86">
        <v>2.34741</v>
      </c>
      <c r="JP86">
        <v>2.23267</v>
      </c>
      <c r="JQ86">
        <v>1.39648</v>
      </c>
      <c r="JR86">
        <v>2.34253</v>
      </c>
      <c r="JS86">
        <v>1.49536</v>
      </c>
      <c r="JT86">
        <v>2.72949</v>
      </c>
      <c r="JU86">
        <v>37.554</v>
      </c>
      <c r="JV86">
        <v>23.746</v>
      </c>
      <c r="JW86">
        <v>18</v>
      </c>
      <c r="JX86">
        <v>488.443</v>
      </c>
      <c r="JY86">
        <v>448.936</v>
      </c>
      <c r="JZ86">
        <v>27.961</v>
      </c>
      <c r="KA86">
        <v>28.7473</v>
      </c>
      <c r="KB86">
        <v>30.0008</v>
      </c>
      <c r="KC86">
        <v>28.5369</v>
      </c>
      <c r="KD86">
        <v>28.4667</v>
      </c>
      <c r="KE86">
        <v>47.0047</v>
      </c>
      <c r="KF86">
        <v>22.3792</v>
      </c>
      <c r="KG86">
        <v>57.6442</v>
      </c>
      <c r="KH86">
        <v>27.9319</v>
      </c>
      <c r="KI86">
        <v>1168.98</v>
      </c>
      <c r="KJ86">
        <v>20.7572</v>
      </c>
      <c r="KK86">
        <v>101.114</v>
      </c>
      <c r="KL86">
        <v>100.558</v>
      </c>
    </row>
    <row r="87" spans="1:298">
      <c r="A87">
        <v>71</v>
      </c>
      <c r="B87">
        <v>1758469317</v>
      </c>
      <c r="C87">
        <v>441.5</v>
      </c>
      <c r="D87" t="s">
        <v>585</v>
      </c>
      <c r="E87" t="s">
        <v>586</v>
      </c>
      <c r="F87">
        <v>5</v>
      </c>
      <c r="G87" t="s">
        <v>436</v>
      </c>
      <c r="H87" t="s">
        <v>437</v>
      </c>
      <c r="I87" t="s">
        <v>438</v>
      </c>
      <c r="J87">
        <v>1758469309.5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1183.031143030304</v>
      </c>
      <c r="AL87">
        <v>1151.679393939394</v>
      </c>
      <c r="AM87">
        <v>3.381153246753168</v>
      </c>
      <c r="AN87">
        <v>65.34</v>
      </c>
      <c r="AO87">
        <f>(AQ87 - AP87 + DZ87*1E3/(8.314*(EB87+273.15)) * AS87/DY87 * AR87) * DY87/(100*DM87) * 1000/(1000 - AQ87)</f>
        <v>0</v>
      </c>
      <c r="AP87">
        <v>20.63752027688313</v>
      </c>
      <c r="AQ87">
        <v>23.55537939393939</v>
      </c>
      <c r="AR87">
        <v>-0.0001760721989879053</v>
      </c>
      <c r="AS87">
        <v>112.87</v>
      </c>
      <c r="AT87">
        <v>3</v>
      </c>
      <c r="AU87">
        <v>1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3.21</v>
      </c>
      <c r="DN87">
        <v>0.5</v>
      </c>
      <c r="DO87" t="s">
        <v>440</v>
      </c>
      <c r="DP87">
        <v>2</v>
      </c>
      <c r="DQ87" t="b">
        <v>1</v>
      </c>
      <c r="DR87">
        <v>1758469309.5</v>
      </c>
      <c r="DS87">
        <v>1101.659259259259</v>
      </c>
      <c r="DT87">
        <v>1144.109259259259</v>
      </c>
      <c r="DU87">
        <v>23.57414444444444</v>
      </c>
      <c r="DV87">
        <v>20.56007407407407</v>
      </c>
      <c r="DW87">
        <v>1102.387037037037</v>
      </c>
      <c r="DX87">
        <v>23.44158888888889</v>
      </c>
      <c r="DY87">
        <v>500.0239629629629</v>
      </c>
      <c r="DZ87">
        <v>90.32616296296295</v>
      </c>
      <c r="EA87">
        <v>0.05437603333333334</v>
      </c>
      <c r="EB87">
        <v>30.1398037037037</v>
      </c>
      <c r="EC87">
        <v>30.11473703703704</v>
      </c>
      <c r="ED87">
        <v>999.9000000000001</v>
      </c>
      <c r="EE87">
        <v>0</v>
      </c>
      <c r="EF87">
        <v>0</v>
      </c>
      <c r="EG87">
        <v>10002.45925925926</v>
      </c>
      <c r="EH87">
        <v>0</v>
      </c>
      <c r="EI87">
        <v>11.08933703703704</v>
      </c>
      <c r="EJ87">
        <v>-42.45021481481481</v>
      </c>
      <c r="EK87">
        <v>1128.256666666667</v>
      </c>
      <c r="EL87">
        <v>1168.127037037037</v>
      </c>
      <c r="EM87">
        <v>3.014060370370371</v>
      </c>
      <c r="EN87">
        <v>1144.109259259259</v>
      </c>
      <c r="EO87">
        <v>20.56007407407407</v>
      </c>
      <c r="EP87">
        <v>2.129361481481481</v>
      </c>
      <c r="EQ87">
        <v>1.857112962962963</v>
      </c>
      <c r="ER87">
        <v>18.44052962962963</v>
      </c>
      <c r="ES87">
        <v>16.27594444444444</v>
      </c>
      <c r="ET87">
        <v>1999.984814814815</v>
      </c>
      <c r="EU87">
        <v>0.979996</v>
      </c>
      <c r="EV87">
        <v>0.02000389999999999</v>
      </c>
      <c r="EW87">
        <v>0</v>
      </c>
      <c r="EX87">
        <v>545.5660740740741</v>
      </c>
      <c r="EY87">
        <v>5.00097</v>
      </c>
      <c r="EZ87">
        <v>11016.62592592592</v>
      </c>
      <c r="FA87">
        <v>16707.42222222222</v>
      </c>
      <c r="FB87">
        <v>41</v>
      </c>
      <c r="FC87">
        <v>41.375</v>
      </c>
      <c r="FD87">
        <v>40.93699999999999</v>
      </c>
      <c r="FE87">
        <v>40.979</v>
      </c>
      <c r="FF87">
        <v>41.56199999999999</v>
      </c>
      <c r="FG87">
        <v>1955.074814814815</v>
      </c>
      <c r="FH87">
        <v>39.91</v>
      </c>
      <c r="FI87">
        <v>0</v>
      </c>
      <c r="FJ87">
        <v>1758469316.6</v>
      </c>
      <c r="FK87">
        <v>0</v>
      </c>
      <c r="FL87">
        <v>545.5270384615384</v>
      </c>
      <c r="FM87">
        <v>0.5159316162805716</v>
      </c>
      <c r="FN87">
        <v>27.21367524686913</v>
      </c>
      <c r="FO87">
        <v>11016.40769230769</v>
      </c>
      <c r="FP87">
        <v>15</v>
      </c>
      <c r="FQ87">
        <v>0</v>
      </c>
      <c r="FR87" t="s">
        <v>441</v>
      </c>
      <c r="FS87">
        <v>1747247426.5</v>
      </c>
      <c r="FT87">
        <v>1747247420.5</v>
      </c>
      <c r="FU87">
        <v>0</v>
      </c>
      <c r="FV87">
        <v>1.027</v>
      </c>
      <c r="FW87">
        <v>0.031</v>
      </c>
      <c r="FX87">
        <v>0.02</v>
      </c>
      <c r="FY87">
        <v>0.05</v>
      </c>
      <c r="FZ87">
        <v>420</v>
      </c>
      <c r="GA87">
        <v>16</v>
      </c>
      <c r="GB87">
        <v>0.01</v>
      </c>
      <c r="GC87">
        <v>0.1</v>
      </c>
      <c r="GD87">
        <v>-42.497425</v>
      </c>
      <c r="GE87">
        <v>0.8957380863039981</v>
      </c>
      <c r="GF87">
        <v>0.3361432631706309</v>
      </c>
      <c r="GG87">
        <v>0</v>
      </c>
      <c r="GH87">
        <v>545.4322058823529</v>
      </c>
      <c r="GI87">
        <v>1.498044308265578</v>
      </c>
      <c r="GJ87">
        <v>0.311119305602106</v>
      </c>
      <c r="GK87">
        <v>-1</v>
      </c>
      <c r="GL87">
        <v>3.05613975</v>
      </c>
      <c r="GM87">
        <v>-0.8861789493433376</v>
      </c>
      <c r="GN87">
        <v>0.08593486241006908</v>
      </c>
      <c r="GO87">
        <v>0</v>
      </c>
      <c r="GP87">
        <v>0</v>
      </c>
      <c r="GQ87">
        <v>2</v>
      </c>
      <c r="GR87" t="s">
        <v>452</v>
      </c>
      <c r="GS87">
        <v>3.1358</v>
      </c>
      <c r="GT87">
        <v>2.71479</v>
      </c>
      <c r="GU87">
        <v>0.185305</v>
      </c>
      <c r="GV87">
        <v>0.187825</v>
      </c>
      <c r="GW87">
        <v>0.104802</v>
      </c>
      <c r="GX87">
        <v>0.0944528</v>
      </c>
      <c r="GY87">
        <v>25921.9</v>
      </c>
      <c r="GZ87">
        <v>25869</v>
      </c>
      <c r="HA87">
        <v>29579.8</v>
      </c>
      <c r="HB87">
        <v>29436.6</v>
      </c>
      <c r="HC87">
        <v>34996.4</v>
      </c>
      <c r="HD87">
        <v>35306.1</v>
      </c>
      <c r="HE87">
        <v>41636.3</v>
      </c>
      <c r="HF87">
        <v>41815.8</v>
      </c>
      <c r="HG87">
        <v>1.92195</v>
      </c>
      <c r="HH87">
        <v>1.87525</v>
      </c>
      <c r="HI87">
        <v>0.08621810000000001</v>
      </c>
      <c r="HJ87">
        <v>0</v>
      </c>
      <c r="HK87">
        <v>28.7258</v>
      </c>
      <c r="HL87">
        <v>999.9</v>
      </c>
      <c r="HM87">
        <v>51.4</v>
      </c>
      <c r="HN87">
        <v>30.5</v>
      </c>
      <c r="HO87">
        <v>24.947</v>
      </c>
      <c r="HP87">
        <v>61.9565</v>
      </c>
      <c r="HQ87">
        <v>28.101</v>
      </c>
      <c r="HR87">
        <v>1</v>
      </c>
      <c r="HS87">
        <v>0.0958155</v>
      </c>
      <c r="HT87">
        <v>0.766819</v>
      </c>
      <c r="HU87">
        <v>20.3368</v>
      </c>
      <c r="HV87">
        <v>5.21804</v>
      </c>
      <c r="HW87">
        <v>12.0114</v>
      </c>
      <c r="HX87">
        <v>4.98885</v>
      </c>
      <c r="HY87">
        <v>3.28778</v>
      </c>
      <c r="HZ87">
        <v>9999</v>
      </c>
      <c r="IA87">
        <v>9999</v>
      </c>
      <c r="IB87">
        <v>9999</v>
      </c>
      <c r="IC87">
        <v>999.9</v>
      </c>
      <c r="ID87">
        <v>1.86796</v>
      </c>
      <c r="IE87">
        <v>1.86707</v>
      </c>
      <c r="IF87">
        <v>1.86642</v>
      </c>
      <c r="IG87">
        <v>1.86631</v>
      </c>
      <c r="IH87">
        <v>1.86819</v>
      </c>
      <c r="II87">
        <v>1.87062</v>
      </c>
      <c r="IJ87">
        <v>1.86931</v>
      </c>
      <c r="IK87">
        <v>1.87074</v>
      </c>
      <c r="IL87">
        <v>0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-0.75</v>
      </c>
      <c r="IZ87">
        <v>0.1323</v>
      </c>
      <c r="JA87">
        <v>-0.08705980112953694</v>
      </c>
      <c r="JB87">
        <v>-0.0002224285535733669</v>
      </c>
      <c r="JC87">
        <v>-3.124052291438484E-07</v>
      </c>
      <c r="JD87">
        <v>-1.20421793702977E-11</v>
      </c>
      <c r="JE87">
        <v>-0.06546867123436634</v>
      </c>
      <c r="JF87">
        <v>-0.004605065362839568</v>
      </c>
      <c r="JG87">
        <v>0.0008613744513886047</v>
      </c>
      <c r="JH87">
        <v>-1.299212498533341E-05</v>
      </c>
      <c r="JI87">
        <v>3</v>
      </c>
      <c r="JJ87">
        <v>2327</v>
      </c>
      <c r="JK87">
        <v>1</v>
      </c>
      <c r="JL87">
        <v>27</v>
      </c>
      <c r="JM87">
        <v>187031.5</v>
      </c>
      <c r="JN87">
        <v>187031.6</v>
      </c>
      <c r="JO87">
        <v>2.37549</v>
      </c>
      <c r="JP87">
        <v>2.24731</v>
      </c>
      <c r="JQ87">
        <v>1.39771</v>
      </c>
      <c r="JR87">
        <v>2.33887</v>
      </c>
      <c r="JS87">
        <v>1.49536</v>
      </c>
      <c r="JT87">
        <v>2.66235</v>
      </c>
      <c r="JU87">
        <v>37.554</v>
      </c>
      <c r="JV87">
        <v>23.7373</v>
      </c>
      <c r="JW87">
        <v>18</v>
      </c>
      <c r="JX87">
        <v>488.576</v>
      </c>
      <c r="JY87">
        <v>449.148</v>
      </c>
      <c r="JZ87">
        <v>27.8469</v>
      </c>
      <c r="KA87">
        <v>28.7534</v>
      </c>
      <c r="KB87">
        <v>30.0008</v>
      </c>
      <c r="KC87">
        <v>28.5418</v>
      </c>
      <c r="KD87">
        <v>28.472</v>
      </c>
      <c r="KE87">
        <v>47.5797</v>
      </c>
      <c r="KF87">
        <v>21.824</v>
      </c>
      <c r="KG87">
        <v>57.6442</v>
      </c>
      <c r="KH87">
        <v>27.8148</v>
      </c>
      <c r="KI87">
        <v>1189.02</v>
      </c>
      <c r="KJ87">
        <v>20.8336</v>
      </c>
      <c r="KK87">
        <v>101.112</v>
      </c>
      <c r="KL87">
        <v>100.558</v>
      </c>
    </row>
    <row r="88" spans="1:298">
      <c r="A88">
        <v>72</v>
      </c>
      <c r="B88">
        <v>1758469322</v>
      </c>
      <c r="C88">
        <v>446.5</v>
      </c>
      <c r="D88" t="s">
        <v>587</v>
      </c>
      <c r="E88" t="s">
        <v>588</v>
      </c>
      <c r="F88">
        <v>5</v>
      </c>
      <c r="G88" t="s">
        <v>436</v>
      </c>
      <c r="H88" t="s">
        <v>437</v>
      </c>
      <c r="I88" t="s">
        <v>438</v>
      </c>
      <c r="J88">
        <v>1758469314.214286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1200.109036190476</v>
      </c>
      <c r="AL88">
        <v>1168.555151515152</v>
      </c>
      <c r="AM88">
        <v>3.369283116883208</v>
      </c>
      <c r="AN88">
        <v>65.34</v>
      </c>
      <c r="AO88">
        <f>(AQ88 - AP88 + DZ88*1E3/(8.314*(EB88+273.15)) * AS88/DY88 * AR88) * DY88/(100*DM88) * 1000/(1000 - AQ88)</f>
        <v>0</v>
      </c>
      <c r="AP88">
        <v>20.73396106519482</v>
      </c>
      <c r="AQ88">
        <v>23.55027757575757</v>
      </c>
      <c r="AR88">
        <v>-6.391015747565787E-05</v>
      </c>
      <c r="AS88">
        <v>112.87</v>
      </c>
      <c r="AT88">
        <v>3</v>
      </c>
      <c r="AU88">
        <v>1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3.21</v>
      </c>
      <c r="DN88">
        <v>0.5</v>
      </c>
      <c r="DO88" t="s">
        <v>440</v>
      </c>
      <c r="DP88">
        <v>2</v>
      </c>
      <c r="DQ88" t="b">
        <v>1</v>
      </c>
      <c r="DR88">
        <v>1758469314.214286</v>
      </c>
      <c r="DS88">
        <v>1117.096785714286</v>
      </c>
      <c r="DT88">
        <v>1159.523214285714</v>
      </c>
      <c r="DU88">
        <v>23.56436785714286</v>
      </c>
      <c r="DV88">
        <v>20.62668571428571</v>
      </c>
      <c r="DW88">
        <v>1117.840357142857</v>
      </c>
      <c r="DX88">
        <v>23.43194642857143</v>
      </c>
      <c r="DY88">
        <v>500.0007142857144</v>
      </c>
      <c r="DZ88">
        <v>90.32651785714286</v>
      </c>
      <c r="EA88">
        <v>0.05444516071428571</v>
      </c>
      <c r="EB88">
        <v>30.12425714285715</v>
      </c>
      <c r="EC88">
        <v>30.12265357142858</v>
      </c>
      <c r="ED88">
        <v>999.9000000000002</v>
      </c>
      <c r="EE88">
        <v>0</v>
      </c>
      <c r="EF88">
        <v>0</v>
      </c>
      <c r="EG88">
        <v>9993.150357142857</v>
      </c>
      <c r="EH88">
        <v>0</v>
      </c>
      <c r="EI88">
        <v>11.09778214285714</v>
      </c>
      <c r="EJ88">
        <v>-42.42629642857143</v>
      </c>
      <c r="EK88">
        <v>1144.055714285714</v>
      </c>
      <c r="EL88">
        <v>1183.945</v>
      </c>
      <c r="EM88">
        <v>2.937671785714286</v>
      </c>
      <c r="EN88">
        <v>1159.523214285714</v>
      </c>
      <c r="EO88">
        <v>20.62668571428571</v>
      </c>
      <c r="EP88">
        <v>2.128486428571429</v>
      </c>
      <c r="EQ88">
        <v>1.863136785714286</v>
      </c>
      <c r="ER88">
        <v>18.433975</v>
      </c>
      <c r="ES88">
        <v>16.32672142857143</v>
      </c>
      <c r="ET88">
        <v>1999.982857142857</v>
      </c>
      <c r="EU88">
        <v>0.9799961071428572</v>
      </c>
      <c r="EV88">
        <v>0.02000379285714285</v>
      </c>
      <c r="EW88">
        <v>0</v>
      </c>
      <c r="EX88">
        <v>545.5426071428572</v>
      </c>
      <c r="EY88">
        <v>5.00097</v>
      </c>
      <c r="EZ88">
        <v>11018.56785714286</v>
      </c>
      <c r="FA88">
        <v>16707.41428571429</v>
      </c>
      <c r="FB88">
        <v>41</v>
      </c>
      <c r="FC88">
        <v>41.375</v>
      </c>
      <c r="FD88">
        <v>40.93699999999999</v>
      </c>
      <c r="FE88">
        <v>40.9865</v>
      </c>
      <c r="FF88">
        <v>41.56199999999999</v>
      </c>
      <c r="FG88">
        <v>1955.072857142857</v>
      </c>
      <c r="FH88">
        <v>39.91</v>
      </c>
      <c r="FI88">
        <v>0</v>
      </c>
      <c r="FJ88">
        <v>1758469322</v>
      </c>
      <c r="FK88">
        <v>0</v>
      </c>
      <c r="FL88">
        <v>545.54904</v>
      </c>
      <c r="FM88">
        <v>-0.2171538535611377</v>
      </c>
      <c r="FN88">
        <v>20.33076921074264</v>
      </c>
      <c r="FO88">
        <v>11018.78</v>
      </c>
      <c r="FP88">
        <v>15</v>
      </c>
      <c r="FQ88">
        <v>0</v>
      </c>
      <c r="FR88" t="s">
        <v>441</v>
      </c>
      <c r="FS88">
        <v>1747247426.5</v>
      </c>
      <c r="FT88">
        <v>1747247420.5</v>
      </c>
      <c r="FU88">
        <v>0</v>
      </c>
      <c r="FV88">
        <v>1.027</v>
      </c>
      <c r="FW88">
        <v>0.031</v>
      </c>
      <c r="FX88">
        <v>0.02</v>
      </c>
      <c r="FY88">
        <v>0.05</v>
      </c>
      <c r="FZ88">
        <v>420</v>
      </c>
      <c r="GA88">
        <v>16</v>
      </c>
      <c r="GB88">
        <v>0.01</v>
      </c>
      <c r="GC88">
        <v>0.1</v>
      </c>
      <c r="GD88">
        <v>-42.52849756097561</v>
      </c>
      <c r="GE88">
        <v>0.588959581881592</v>
      </c>
      <c r="GF88">
        <v>0.3227526693984222</v>
      </c>
      <c r="GG88">
        <v>0</v>
      </c>
      <c r="GH88">
        <v>545.5087352941176</v>
      </c>
      <c r="GI88">
        <v>0.8444461379078435</v>
      </c>
      <c r="GJ88">
        <v>0.2770663871204351</v>
      </c>
      <c r="GK88">
        <v>-1</v>
      </c>
      <c r="GL88">
        <v>2.985995609756097</v>
      </c>
      <c r="GM88">
        <v>-0.9488859930313641</v>
      </c>
      <c r="GN88">
        <v>0.09469356456998367</v>
      </c>
      <c r="GO88">
        <v>0</v>
      </c>
      <c r="GP88">
        <v>0</v>
      </c>
      <c r="GQ88">
        <v>2</v>
      </c>
      <c r="GR88" t="s">
        <v>452</v>
      </c>
      <c r="GS88">
        <v>3.13578</v>
      </c>
      <c r="GT88">
        <v>2.71456</v>
      </c>
      <c r="GU88">
        <v>0.187009</v>
      </c>
      <c r="GV88">
        <v>0.189491</v>
      </c>
      <c r="GW88">
        <v>0.104788</v>
      </c>
      <c r="GX88">
        <v>0.0948407</v>
      </c>
      <c r="GY88">
        <v>25867.2</v>
      </c>
      <c r="GZ88">
        <v>25815.7</v>
      </c>
      <c r="HA88">
        <v>29579.3</v>
      </c>
      <c r="HB88">
        <v>29436.4</v>
      </c>
      <c r="HC88">
        <v>34996.7</v>
      </c>
      <c r="HD88">
        <v>35290.6</v>
      </c>
      <c r="HE88">
        <v>41636</v>
      </c>
      <c r="HF88">
        <v>41815.6</v>
      </c>
      <c r="HG88">
        <v>1.9217</v>
      </c>
      <c r="HH88">
        <v>1.87512</v>
      </c>
      <c r="HI88">
        <v>0.0858679</v>
      </c>
      <c r="HJ88">
        <v>0</v>
      </c>
      <c r="HK88">
        <v>28.7227</v>
      </c>
      <c r="HL88">
        <v>999.9</v>
      </c>
      <c r="HM88">
        <v>51.3</v>
      </c>
      <c r="HN88">
        <v>30.5</v>
      </c>
      <c r="HO88">
        <v>24.8993</v>
      </c>
      <c r="HP88">
        <v>61.9965</v>
      </c>
      <c r="HQ88">
        <v>27.9247</v>
      </c>
      <c r="HR88">
        <v>1</v>
      </c>
      <c r="HS88">
        <v>0.0965193</v>
      </c>
      <c r="HT88">
        <v>0.896394</v>
      </c>
      <c r="HU88">
        <v>20.3359</v>
      </c>
      <c r="HV88">
        <v>5.21774</v>
      </c>
      <c r="HW88">
        <v>12.0105</v>
      </c>
      <c r="HX88">
        <v>4.98895</v>
      </c>
      <c r="HY88">
        <v>3.28772</v>
      </c>
      <c r="HZ88">
        <v>9999</v>
      </c>
      <c r="IA88">
        <v>9999</v>
      </c>
      <c r="IB88">
        <v>9999</v>
      </c>
      <c r="IC88">
        <v>999.9</v>
      </c>
      <c r="ID88">
        <v>1.86798</v>
      </c>
      <c r="IE88">
        <v>1.86707</v>
      </c>
      <c r="IF88">
        <v>1.86642</v>
      </c>
      <c r="IG88">
        <v>1.86632</v>
      </c>
      <c r="IH88">
        <v>1.86819</v>
      </c>
      <c r="II88">
        <v>1.87062</v>
      </c>
      <c r="IJ88">
        <v>1.86931</v>
      </c>
      <c r="IK88">
        <v>1.87074</v>
      </c>
      <c r="IL88">
        <v>0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-0.77</v>
      </c>
      <c r="IZ88">
        <v>0.1323</v>
      </c>
      <c r="JA88">
        <v>-0.08705980112953694</v>
      </c>
      <c r="JB88">
        <v>-0.0002224285535733669</v>
      </c>
      <c r="JC88">
        <v>-3.124052291438484E-07</v>
      </c>
      <c r="JD88">
        <v>-1.20421793702977E-11</v>
      </c>
      <c r="JE88">
        <v>-0.06546867123436634</v>
      </c>
      <c r="JF88">
        <v>-0.004605065362839568</v>
      </c>
      <c r="JG88">
        <v>0.0008613744513886047</v>
      </c>
      <c r="JH88">
        <v>-1.299212498533341E-05</v>
      </c>
      <c r="JI88">
        <v>3</v>
      </c>
      <c r="JJ88">
        <v>2327</v>
      </c>
      <c r="JK88">
        <v>1</v>
      </c>
      <c r="JL88">
        <v>27</v>
      </c>
      <c r="JM88">
        <v>187031.6</v>
      </c>
      <c r="JN88">
        <v>187031.7</v>
      </c>
      <c r="JO88">
        <v>2.40112</v>
      </c>
      <c r="JP88">
        <v>2.23267</v>
      </c>
      <c r="JQ88">
        <v>1.39648</v>
      </c>
      <c r="JR88">
        <v>2.34131</v>
      </c>
      <c r="JS88">
        <v>1.49536</v>
      </c>
      <c r="JT88">
        <v>2.63428</v>
      </c>
      <c r="JU88">
        <v>37.554</v>
      </c>
      <c r="JV88">
        <v>23.746</v>
      </c>
      <c r="JW88">
        <v>18</v>
      </c>
      <c r="JX88">
        <v>488.467</v>
      </c>
      <c r="JY88">
        <v>449.112</v>
      </c>
      <c r="JZ88">
        <v>27.7262</v>
      </c>
      <c r="KA88">
        <v>28.7598</v>
      </c>
      <c r="KB88">
        <v>30.0008</v>
      </c>
      <c r="KC88">
        <v>28.5479</v>
      </c>
      <c r="KD88">
        <v>28.4775</v>
      </c>
      <c r="KE88">
        <v>48.0864</v>
      </c>
      <c r="KF88">
        <v>21.824</v>
      </c>
      <c r="KG88">
        <v>57.6442</v>
      </c>
      <c r="KH88">
        <v>27.6882</v>
      </c>
      <c r="KI88">
        <v>1202.38</v>
      </c>
      <c r="KJ88">
        <v>20.9049</v>
      </c>
      <c r="KK88">
        <v>101.111</v>
      </c>
      <c r="KL88">
        <v>100.558</v>
      </c>
    </row>
    <row r="89" spans="1:298">
      <c r="A89">
        <v>73</v>
      </c>
      <c r="B89">
        <v>1758469327</v>
      </c>
      <c r="C89">
        <v>451.5</v>
      </c>
      <c r="D89" t="s">
        <v>589</v>
      </c>
      <c r="E89" t="s">
        <v>590</v>
      </c>
      <c r="F89">
        <v>5</v>
      </c>
      <c r="G89" t="s">
        <v>436</v>
      </c>
      <c r="H89" t="s">
        <v>437</v>
      </c>
      <c r="I89" t="s">
        <v>438</v>
      </c>
      <c r="J89">
        <v>1758469319.5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1217.513647722943</v>
      </c>
      <c r="AL89">
        <v>1185.678909090909</v>
      </c>
      <c r="AM89">
        <v>3.44322251082257</v>
      </c>
      <c r="AN89">
        <v>65.34</v>
      </c>
      <c r="AO89">
        <f>(AQ89 - AP89 + DZ89*1E3/(8.314*(EB89+273.15)) * AS89/DY89 * AR89) * DY89/(100*DM89) * 1000/(1000 - AQ89)</f>
        <v>0</v>
      </c>
      <c r="AP89">
        <v>20.84617536454546</v>
      </c>
      <c r="AQ89">
        <v>23.56350363636363</v>
      </c>
      <c r="AR89">
        <v>0.0001363331689405184</v>
      </c>
      <c r="AS89">
        <v>112.87</v>
      </c>
      <c r="AT89">
        <v>3</v>
      </c>
      <c r="AU89">
        <v>1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3.21</v>
      </c>
      <c r="DN89">
        <v>0.5</v>
      </c>
      <c r="DO89" t="s">
        <v>440</v>
      </c>
      <c r="DP89">
        <v>2</v>
      </c>
      <c r="DQ89" t="b">
        <v>1</v>
      </c>
      <c r="DR89">
        <v>1758469319.5</v>
      </c>
      <c r="DS89">
        <v>1134.462222222222</v>
      </c>
      <c r="DT89">
        <v>1177.161851851852</v>
      </c>
      <c r="DU89">
        <v>23.55707037037037</v>
      </c>
      <c r="DV89">
        <v>20.72497037037037</v>
      </c>
      <c r="DW89">
        <v>1135.222962962963</v>
      </c>
      <c r="DX89">
        <v>23.42474074074075</v>
      </c>
      <c r="DY89">
        <v>499.9999259259259</v>
      </c>
      <c r="DZ89">
        <v>90.32649629629631</v>
      </c>
      <c r="EA89">
        <v>0.05448128148148149</v>
      </c>
      <c r="EB89">
        <v>30.10691851851852</v>
      </c>
      <c r="EC89">
        <v>30.12382222222222</v>
      </c>
      <c r="ED89">
        <v>999.9000000000001</v>
      </c>
      <c r="EE89">
        <v>0</v>
      </c>
      <c r="EF89">
        <v>0</v>
      </c>
      <c r="EG89">
        <v>9991.203333333333</v>
      </c>
      <c r="EH89">
        <v>0</v>
      </c>
      <c r="EI89">
        <v>11.0974</v>
      </c>
      <c r="EJ89">
        <v>-42.69903333333333</v>
      </c>
      <c r="EK89">
        <v>1161.831111111111</v>
      </c>
      <c r="EL89">
        <v>1202.074814814815</v>
      </c>
      <c r="EM89">
        <v>2.832084074074074</v>
      </c>
      <c r="EN89">
        <v>1177.161851851852</v>
      </c>
      <c r="EO89">
        <v>20.72497037037037</v>
      </c>
      <c r="EP89">
        <v>2.127826296296297</v>
      </c>
      <c r="EQ89">
        <v>1.872015185185185</v>
      </c>
      <c r="ER89">
        <v>18.42903703703704</v>
      </c>
      <c r="ES89">
        <v>16.40131851851852</v>
      </c>
      <c r="ET89">
        <v>2000.001111111111</v>
      </c>
      <c r="EU89">
        <v>0.9799964444444446</v>
      </c>
      <c r="EV89">
        <v>0.02000346296296296</v>
      </c>
      <c r="EW89">
        <v>0</v>
      </c>
      <c r="EX89">
        <v>545.5700740740741</v>
      </c>
      <c r="EY89">
        <v>5.00097</v>
      </c>
      <c r="EZ89">
        <v>11020.32592592592</v>
      </c>
      <c r="FA89">
        <v>16707.57777777778</v>
      </c>
      <c r="FB89">
        <v>41.00459259259259</v>
      </c>
      <c r="FC89">
        <v>41.375</v>
      </c>
      <c r="FD89">
        <v>40.93699999999999</v>
      </c>
      <c r="FE89">
        <v>40.986</v>
      </c>
      <c r="FF89">
        <v>41.56199999999999</v>
      </c>
      <c r="FG89">
        <v>1955.091111111111</v>
      </c>
      <c r="FH89">
        <v>39.91</v>
      </c>
      <c r="FI89">
        <v>0</v>
      </c>
      <c r="FJ89">
        <v>1758469326.8</v>
      </c>
      <c r="FK89">
        <v>0</v>
      </c>
      <c r="FL89">
        <v>545.56576</v>
      </c>
      <c r="FM89">
        <v>0.4816153734633154</v>
      </c>
      <c r="FN89">
        <v>17.82307695249457</v>
      </c>
      <c r="FO89">
        <v>11020.404</v>
      </c>
      <c r="FP89">
        <v>15</v>
      </c>
      <c r="FQ89">
        <v>0</v>
      </c>
      <c r="FR89" t="s">
        <v>441</v>
      </c>
      <c r="FS89">
        <v>1747247426.5</v>
      </c>
      <c r="FT89">
        <v>1747247420.5</v>
      </c>
      <c r="FU89">
        <v>0</v>
      </c>
      <c r="FV89">
        <v>1.027</v>
      </c>
      <c r="FW89">
        <v>0.031</v>
      </c>
      <c r="FX89">
        <v>0.02</v>
      </c>
      <c r="FY89">
        <v>0.05</v>
      </c>
      <c r="FZ89">
        <v>420</v>
      </c>
      <c r="GA89">
        <v>16</v>
      </c>
      <c r="GB89">
        <v>0.01</v>
      </c>
      <c r="GC89">
        <v>0.1</v>
      </c>
      <c r="GD89">
        <v>-42.52899268292683</v>
      </c>
      <c r="GE89">
        <v>-2.82427108013944</v>
      </c>
      <c r="GF89">
        <v>0.2945867940264003</v>
      </c>
      <c r="GG89">
        <v>0</v>
      </c>
      <c r="GH89">
        <v>545.5398235294118</v>
      </c>
      <c r="GI89">
        <v>0.751963325957054</v>
      </c>
      <c r="GJ89">
        <v>0.2012387330551999</v>
      </c>
      <c r="GK89">
        <v>-1</v>
      </c>
      <c r="GL89">
        <v>2.897637317073171</v>
      </c>
      <c r="GM89">
        <v>-1.179979651567942</v>
      </c>
      <c r="GN89">
        <v>0.117287119352351</v>
      </c>
      <c r="GO89">
        <v>0</v>
      </c>
      <c r="GP89">
        <v>0</v>
      </c>
      <c r="GQ89">
        <v>2</v>
      </c>
      <c r="GR89" t="s">
        <v>452</v>
      </c>
      <c r="GS89">
        <v>3.1359</v>
      </c>
      <c r="GT89">
        <v>2.71445</v>
      </c>
      <c r="GU89">
        <v>0.18874</v>
      </c>
      <c r="GV89">
        <v>0.191176</v>
      </c>
      <c r="GW89">
        <v>0.104826</v>
      </c>
      <c r="GX89">
        <v>0.0950411</v>
      </c>
      <c r="GY89">
        <v>25812.2</v>
      </c>
      <c r="GZ89">
        <v>25761.2</v>
      </c>
      <c r="HA89">
        <v>29579.4</v>
      </c>
      <c r="HB89">
        <v>29435.6</v>
      </c>
      <c r="HC89">
        <v>34995.2</v>
      </c>
      <c r="HD89">
        <v>35281.8</v>
      </c>
      <c r="HE89">
        <v>41636</v>
      </c>
      <c r="HF89">
        <v>41814.4</v>
      </c>
      <c r="HG89">
        <v>1.92165</v>
      </c>
      <c r="HH89">
        <v>1.87525</v>
      </c>
      <c r="HI89">
        <v>0.085786</v>
      </c>
      <c r="HJ89">
        <v>0</v>
      </c>
      <c r="HK89">
        <v>28.7184</v>
      </c>
      <c r="HL89">
        <v>999.9</v>
      </c>
      <c r="HM89">
        <v>51.3</v>
      </c>
      <c r="HN89">
        <v>30.5</v>
      </c>
      <c r="HO89">
        <v>24.9013</v>
      </c>
      <c r="HP89">
        <v>62.0965</v>
      </c>
      <c r="HQ89">
        <v>28.0008</v>
      </c>
      <c r="HR89">
        <v>1</v>
      </c>
      <c r="HS89">
        <v>0.0971011</v>
      </c>
      <c r="HT89">
        <v>0.998047</v>
      </c>
      <c r="HU89">
        <v>20.3349</v>
      </c>
      <c r="HV89">
        <v>5.21639</v>
      </c>
      <c r="HW89">
        <v>12.011</v>
      </c>
      <c r="HX89">
        <v>4.9885</v>
      </c>
      <c r="HY89">
        <v>3.28738</v>
      </c>
      <c r="HZ89">
        <v>9999</v>
      </c>
      <c r="IA89">
        <v>9999</v>
      </c>
      <c r="IB89">
        <v>9999</v>
      </c>
      <c r="IC89">
        <v>999.9</v>
      </c>
      <c r="ID89">
        <v>1.86796</v>
      </c>
      <c r="IE89">
        <v>1.86706</v>
      </c>
      <c r="IF89">
        <v>1.86642</v>
      </c>
      <c r="IG89">
        <v>1.86632</v>
      </c>
      <c r="IH89">
        <v>1.86818</v>
      </c>
      <c r="II89">
        <v>1.87061</v>
      </c>
      <c r="IJ89">
        <v>1.86927</v>
      </c>
      <c r="IK89">
        <v>1.87073</v>
      </c>
      <c r="IL89">
        <v>0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-0.79</v>
      </c>
      <c r="IZ89">
        <v>0.1324</v>
      </c>
      <c r="JA89">
        <v>-0.08705980112953694</v>
      </c>
      <c r="JB89">
        <v>-0.0002224285535733669</v>
      </c>
      <c r="JC89">
        <v>-3.124052291438484E-07</v>
      </c>
      <c r="JD89">
        <v>-1.20421793702977E-11</v>
      </c>
      <c r="JE89">
        <v>-0.06546867123436634</v>
      </c>
      <c r="JF89">
        <v>-0.004605065362839568</v>
      </c>
      <c r="JG89">
        <v>0.0008613744513886047</v>
      </c>
      <c r="JH89">
        <v>-1.299212498533341E-05</v>
      </c>
      <c r="JI89">
        <v>3</v>
      </c>
      <c r="JJ89">
        <v>2327</v>
      </c>
      <c r="JK89">
        <v>1</v>
      </c>
      <c r="JL89">
        <v>27</v>
      </c>
      <c r="JM89">
        <v>187031.7</v>
      </c>
      <c r="JN89">
        <v>187031.8</v>
      </c>
      <c r="JO89">
        <v>2.43042</v>
      </c>
      <c r="JP89">
        <v>2.24365</v>
      </c>
      <c r="JQ89">
        <v>1.39648</v>
      </c>
      <c r="JR89">
        <v>2.34131</v>
      </c>
      <c r="JS89">
        <v>1.49536</v>
      </c>
      <c r="JT89">
        <v>2.5293</v>
      </c>
      <c r="JU89">
        <v>37.5781</v>
      </c>
      <c r="JV89">
        <v>23.7373</v>
      </c>
      <c r="JW89">
        <v>18</v>
      </c>
      <c r="JX89">
        <v>488.475</v>
      </c>
      <c r="JY89">
        <v>449.227</v>
      </c>
      <c r="JZ89">
        <v>27.5982</v>
      </c>
      <c r="KA89">
        <v>28.767</v>
      </c>
      <c r="KB89">
        <v>30.0008</v>
      </c>
      <c r="KC89">
        <v>28.5527</v>
      </c>
      <c r="KD89">
        <v>28.4824</v>
      </c>
      <c r="KE89">
        <v>48.6688</v>
      </c>
      <c r="KF89">
        <v>21.5494</v>
      </c>
      <c r="KG89">
        <v>57.6442</v>
      </c>
      <c r="KH89">
        <v>27.5619</v>
      </c>
      <c r="KI89">
        <v>1222.52</v>
      </c>
      <c r="KJ89">
        <v>20.9766</v>
      </c>
      <c r="KK89">
        <v>101.111</v>
      </c>
      <c r="KL89">
        <v>100.555</v>
      </c>
    </row>
    <row r="90" spans="1:298">
      <c r="A90">
        <v>74</v>
      </c>
      <c r="B90">
        <v>1758469332</v>
      </c>
      <c r="C90">
        <v>456.5</v>
      </c>
      <c r="D90" t="s">
        <v>591</v>
      </c>
      <c r="E90" t="s">
        <v>592</v>
      </c>
      <c r="F90">
        <v>5</v>
      </c>
      <c r="G90" t="s">
        <v>436</v>
      </c>
      <c r="H90" t="s">
        <v>437</v>
      </c>
      <c r="I90" t="s">
        <v>438</v>
      </c>
      <c r="J90">
        <v>1758469324.214286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1234.529116502164</v>
      </c>
      <c r="AL90">
        <v>1202.698606060606</v>
      </c>
      <c r="AM90">
        <v>3.395284848485052</v>
      </c>
      <c r="AN90">
        <v>65.34</v>
      </c>
      <c r="AO90">
        <f>(AQ90 - AP90 + DZ90*1E3/(8.314*(EB90+273.15)) * AS90/DY90 * AR90) * DY90/(100*DM90) * 1000/(1000 - AQ90)</f>
        <v>0</v>
      </c>
      <c r="AP90">
        <v>20.89221834047619</v>
      </c>
      <c r="AQ90">
        <v>23.54891696969697</v>
      </c>
      <c r="AR90">
        <v>-0.0001444233668953562</v>
      </c>
      <c r="AS90">
        <v>112.87</v>
      </c>
      <c r="AT90">
        <v>3</v>
      </c>
      <c r="AU90">
        <v>1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3.21</v>
      </c>
      <c r="DN90">
        <v>0.5</v>
      </c>
      <c r="DO90" t="s">
        <v>440</v>
      </c>
      <c r="DP90">
        <v>2</v>
      </c>
      <c r="DQ90" t="b">
        <v>1</v>
      </c>
      <c r="DR90">
        <v>1758469324.214286</v>
      </c>
      <c r="DS90">
        <v>1150.119642857143</v>
      </c>
      <c r="DT90">
        <v>1192.926428571429</v>
      </c>
      <c r="DU90">
        <v>23.55531428571428</v>
      </c>
      <c r="DV90">
        <v>20.80588928571428</v>
      </c>
      <c r="DW90">
        <v>1150.894642857143</v>
      </c>
      <c r="DX90">
        <v>23.42300714285714</v>
      </c>
      <c r="DY90">
        <v>499.9795714285714</v>
      </c>
      <c r="DZ90">
        <v>90.32660357142858</v>
      </c>
      <c r="EA90">
        <v>0.05436391785714285</v>
      </c>
      <c r="EB90">
        <v>30.08904285714286</v>
      </c>
      <c r="EC90">
        <v>30.12292857142857</v>
      </c>
      <c r="ED90">
        <v>999.9000000000002</v>
      </c>
      <c r="EE90">
        <v>0</v>
      </c>
      <c r="EF90">
        <v>0</v>
      </c>
      <c r="EG90">
        <v>9993.703214285715</v>
      </c>
      <c r="EH90">
        <v>0</v>
      </c>
      <c r="EI90">
        <v>11.10082857142857</v>
      </c>
      <c r="EJ90">
        <v>-42.80662857142857</v>
      </c>
      <c r="EK90">
        <v>1177.863571428572</v>
      </c>
      <c r="EL90">
        <v>1218.273214285715</v>
      </c>
      <c r="EM90">
        <v>2.749407142857142</v>
      </c>
      <c r="EN90">
        <v>1192.926428571429</v>
      </c>
      <c r="EO90">
        <v>20.80588928571428</v>
      </c>
      <c r="EP90">
        <v>2.127670000000001</v>
      </c>
      <c r="EQ90">
        <v>1.879326071428571</v>
      </c>
      <c r="ER90">
        <v>18.42786071428572</v>
      </c>
      <c r="ES90">
        <v>16.46258928571429</v>
      </c>
      <c r="ET90">
        <v>2000.006428571429</v>
      </c>
      <c r="EU90">
        <v>0.9799966428571428</v>
      </c>
      <c r="EV90">
        <v>0.02000326785714285</v>
      </c>
      <c r="EW90">
        <v>0</v>
      </c>
      <c r="EX90">
        <v>545.6411428571429</v>
      </c>
      <c r="EY90">
        <v>5.00097</v>
      </c>
      <c r="EZ90">
        <v>11021.57857142857</v>
      </c>
      <c r="FA90">
        <v>16707.62142857143</v>
      </c>
      <c r="FB90">
        <v>41.00664285714286</v>
      </c>
      <c r="FC90">
        <v>41.37721428571428</v>
      </c>
      <c r="FD90">
        <v>40.93699999999999</v>
      </c>
      <c r="FE90">
        <v>40.9955</v>
      </c>
      <c r="FF90">
        <v>41.56199999999999</v>
      </c>
      <c r="FG90">
        <v>1955.096428571429</v>
      </c>
      <c r="FH90">
        <v>39.91</v>
      </c>
      <c r="FI90">
        <v>0</v>
      </c>
      <c r="FJ90">
        <v>1758469331.6</v>
      </c>
      <c r="FK90">
        <v>0</v>
      </c>
      <c r="FL90">
        <v>545.6299200000001</v>
      </c>
      <c r="FM90">
        <v>1.135538440539505</v>
      </c>
      <c r="FN90">
        <v>12.7307692641841</v>
      </c>
      <c r="FO90">
        <v>11021.692</v>
      </c>
      <c r="FP90">
        <v>15</v>
      </c>
      <c r="FQ90">
        <v>0</v>
      </c>
      <c r="FR90" t="s">
        <v>441</v>
      </c>
      <c r="FS90">
        <v>1747247426.5</v>
      </c>
      <c r="FT90">
        <v>1747247420.5</v>
      </c>
      <c r="FU90">
        <v>0</v>
      </c>
      <c r="FV90">
        <v>1.027</v>
      </c>
      <c r="FW90">
        <v>0.031</v>
      </c>
      <c r="FX90">
        <v>0.02</v>
      </c>
      <c r="FY90">
        <v>0.05</v>
      </c>
      <c r="FZ90">
        <v>420</v>
      </c>
      <c r="GA90">
        <v>16</v>
      </c>
      <c r="GB90">
        <v>0.01</v>
      </c>
      <c r="GC90">
        <v>0.1</v>
      </c>
      <c r="GD90">
        <v>-42.73327999999999</v>
      </c>
      <c r="GE90">
        <v>-1.651607504690262</v>
      </c>
      <c r="GF90">
        <v>0.1917542309833085</v>
      </c>
      <c r="GG90">
        <v>0</v>
      </c>
      <c r="GH90">
        <v>545.6144999999999</v>
      </c>
      <c r="GI90">
        <v>0.5998319226787054</v>
      </c>
      <c r="GJ90">
        <v>0.2004602425009285</v>
      </c>
      <c r="GK90">
        <v>-1</v>
      </c>
      <c r="GL90">
        <v>2.797124</v>
      </c>
      <c r="GM90">
        <v>-1.094934258911823</v>
      </c>
      <c r="GN90">
        <v>0.1069408859089918</v>
      </c>
      <c r="GO90">
        <v>0</v>
      </c>
      <c r="GP90">
        <v>0</v>
      </c>
      <c r="GQ90">
        <v>2</v>
      </c>
      <c r="GR90" t="s">
        <v>452</v>
      </c>
      <c r="GS90">
        <v>3.13574</v>
      </c>
      <c r="GT90">
        <v>2.71451</v>
      </c>
      <c r="GU90">
        <v>0.190441</v>
      </c>
      <c r="GV90">
        <v>0.192858</v>
      </c>
      <c r="GW90">
        <v>0.10478</v>
      </c>
      <c r="GX90">
        <v>0.0952687</v>
      </c>
      <c r="GY90">
        <v>25757.3</v>
      </c>
      <c r="GZ90">
        <v>25707.2</v>
      </c>
      <c r="HA90">
        <v>29578.7</v>
      </c>
      <c r="HB90">
        <v>29435.1</v>
      </c>
      <c r="HC90">
        <v>34996.1</v>
      </c>
      <c r="HD90">
        <v>35272.3</v>
      </c>
      <c r="HE90">
        <v>41634.8</v>
      </c>
      <c r="HF90">
        <v>41813.9</v>
      </c>
      <c r="HG90">
        <v>1.92155</v>
      </c>
      <c r="HH90">
        <v>1.87518</v>
      </c>
      <c r="HI90">
        <v>0.0864938</v>
      </c>
      <c r="HJ90">
        <v>0</v>
      </c>
      <c r="HK90">
        <v>28.7135</v>
      </c>
      <c r="HL90">
        <v>999.9</v>
      </c>
      <c r="HM90">
        <v>51.3</v>
      </c>
      <c r="HN90">
        <v>30.5</v>
      </c>
      <c r="HO90">
        <v>24.8987</v>
      </c>
      <c r="HP90">
        <v>62.1065</v>
      </c>
      <c r="HQ90">
        <v>28.0168</v>
      </c>
      <c r="HR90">
        <v>1</v>
      </c>
      <c r="HS90">
        <v>0.0977973</v>
      </c>
      <c r="HT90">
        <v>1.0468</v>
      </c>
      <c r="HU90">
        <v>20.3347</v>
      </c>
      <c r="HV90">
        <v>5.21669</v>
      </c>
      <c r="HW90">
        <v>12.0111</v>
      </c>
      <c r="HX90">
        <v>4.98875</v>
      </c>
      <c r="HY90">
        <v>3.28743</v>
      </c>
      <c r="HZ90">
        <v>9999</v>
      </c>
      <c r="IA90">
        <v>9999</v>
      </c>
      <c r="IB90">
        <v>9999</v>
      </c>
      <c r="IC90">
        <v>999.9</v>
      </c>
      <c r="ID90">
        <v>1.86797</v>
      </c>
      <c r="IE90">
        <v>1.86707</v>
      </c>
      <c r="IF90">
        <v>1.86637</v>
      </c>
      <c r="IG90">
        <v>1.86631</v>
      </c>
      <c r="IH90">
        <v>1.86817</v>
      </c>
      <c r="II90">
        <v>1.87059</v>
      </c>
      <c r="IJ90">
        <v>1.86923</v>
      </c>
      <c r="IK90">
        <v>1.87073</v>
      </c>
      <c r="IL90">
        <v>0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-0.8</v>
      </c>
      <c r="IZ90">
        <v>0.1322</v>
      </c>
      <c r="JA90">
        <v>-0.08705980112953694</v>
      </c>
      <c r="JB90">
        <v>-0.0002224285535733669</v>
      </c>
      <c r="JC90">
        <v>-3.124052291438484E-07</v>
      </c>
      <c r="JD90">
        <v>-1.20421793702977E-11</v>
      </c>
      <c r="JE90">
        <v>-0.06546867123436634</v>
      </c>
      <c r="JF90">
        <v>-0.004605065362839568</v>
      </c>
      <c r="JG90">
        <v>0.0008613744513886047</v>
      </c>
      <c r="JH90">
        <v>-1.299212498533341E-05</v>
      </c>
      <c r="JI90">
        <v>3</v>
      </c>
      <c r="JJ90">
        <v>2327</v>
      </c>
      <c r="JK90">
        <v>1</v>
      </c>
      <c r="JL90">
        <v>27</v>
      </c>
      <c r="JM90">
        <v>187031.8</v>
      </c>
      <c r="JN90">
        <v>187031.9</v>
      </c>
      <c r="JO90">
        <v>2.45483</v>
      </c>
      <c r="JP90">
        <v>2.23511</v>
      </c>
      <c r="JQ90">
        <v>1.39648</v>
      </c>
      <c r="JR90">
        <v>2.34131</v>
      </c>
      <c r="JS90">
        <v>1.49536</v>
      </c>
      <c r="JT90">
        <v>2.71484</v>
      </c>
      <c r="JU90">
        <v>37.5781</v>
      </c>
      <c r="JV90">
        <v>23.746</v>
      </c>
      <c r="JW90">
        <v>18</v>
      </c>
      <c r="JX90">
        <v>488.46</v>
      </c>
      <c r="JY90">
        <v>449.222</v>
      </c>
      <c r="JZ90">
        <v>27.4724</v>
      </c>
      <c r="KA90">
        <v>28.7731</v>
      </c>
      <c r="KB90">
        <v>30.0007</v>
      </c>
      <c r="KC90">
        <v>28.5586</v>
      </c>
      <c r="KD90">
        <v>28.4878</v>
      </c>
      <c r="KE90">
        <v>49.1649</v>
      </c>
      <c r="KF90">
        <v>21.5494</v>
      </c>
      <c r="KG90">
        <v>57.6442</v>
      </c>
      <c r="KH90">
        <v>27.4444</v>
      </c>
      <c r="KI90">
        <v>1235.88</v>
      </c>
      <c r="KJ90">
        <v>20.9254</v>
      </c>
      <c r="KK90">
        <v>101.108</v>
      </c>
      <c r="KL90">
        <v>100.553</v>
      </c>
    </row>
    <row r="91" spans="1:298">
      <c r="A91">
        <v>75</v>
      </c>
      <c r="B91">
        <v>1758469337</v>
      </c>
      <c r="C91">
        <v>461.5</v>
      </c>
      <c r="D91" t="s">
        <v>593</v>
      </c>
      <c r="E91" t="s">
        <v>594</v>
      </c>
      <c r="F91">
        <v>5</v>
      </c>
      <c r="G91" t="s">
        <v>436</v>
      </c>
      <c r="H91" t="s">
        <v>437</v>
      </c>
      <c r="I91" t="s">
        <v>438</v>
      </c>
      <c r="J91">
        <v>1758469329.5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1251.874514389611</v>
      </c>
      <c r="AL91">
        <v>1219.860727272727</v>
      </c>
      <c r="AM91">
        <v>3.419934199134203</v>
      </c>
      <c r="AN91">
        <v>65.34</v>
      </c>
      <c r="AO91">
        <f>(AQ91 - AP91 + DZ91*1E3/(8.314*(EB91+273.15)) * AS91/DY91 * AR91) * DY91/(100*DM91) * 1000/(1000 - AQ91)</f>
        <v>0</v>
      </c>
      <c r="AP91">
        <v>20.94275269125542</v>
      </c>
      <c r="AQ91">
        <v>23.53096545454545</v>
      </c>
      <c r="AR91">
        <v>-0.000198970134243099</v>
      </c>
      <c r="AS91">
        <v>112.87</v>
      </c>
      <c r="AT91">
        <v>3</v>
      </c>
      <c r="AU91">
        <v>1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3.21</v>
      </c>
      <c r="DN91">
        <v>0.5</v>
      </c>
      <c r="DO91" t="s">
        <v>440</v>
      </c>
      <c r="DP91">
        <v>2</v>
      </c>
      <c r="DQ91" t="b">
        <v>1</v>
      </c>
      <c r="DR91">
        <v>1758469329.5</v>
      </c>
      <c r="DS91">
        <v>1167.737407407407</v>
      </c>
      <c r="DT91">
        <v>1210.65962962963</v>
      </c>
      <c r="DU91">
        <v>23.55138148148148</v>
      </c>
      <c r="DV91">
        <v>20.88511851851852</v>
      </c>
      <c r="DW91">
        <v>1168.529259259259</v>
      </c>
      <c r="DX91">
        <v>23.41912962962963</v>
      </c>
      <c r="DY91">
        <v>499.9994814814815</v>
      </c>
      <c r="DZ91">
        <v>90.32794814814814</v>
      </c>
      <c r="EA91">
        <v>0.05422384074074074</v>
      </c>
      <c r="EB91">
        <v>30.06803333333333</v>
      </c>
      <c r="EC91">
        <v>30.11588148148148</v>
      </c>
      <c r="ED91">
        <v>999.9000000000001</v>
      </c>
      <c r="EE91">
        <v>0</v>
      </c>
      <c r="EF91">
        <v>0</v>
      </c>
      <c r="EG91">
        <v>10003.07148148148</v>
      </c>
      <c r="EH91">
        <v>0</v>
      </c>
      <c r="EI91">
        <v>11.10108148148148</v>
      </c>
      <c r="EJ91">
        <v>-42.92208888888889</v>
      </c>
      <c r="EK91">
        <v>1195.901851851852</v>
      </c>
      <c r="EL91">
        <v>1236.483333333333</v>
      </c>
      <c r="EM91">
        <v>2.666248888888889</v>
      </c>
      <c r="EN91">
        <v>1210.65962962963</v>
      </c>
      <c r="EO91">
        <v>20.88511851851852</v>
      </c>
      <c r="EP91">
        <v>2.127346666666667</v>
      </c>
      <c r="EQ91">
        <v>1.88651</v>
      </c>
      <c r="ER91">
        <v>18.42542962962963</v>
      </c>
      <c r="ES91">
        <v>16.52262222222222</v>
      </c>
      <c r="ET91">
        <v>2000.001851851852</v>
      </c>
      <c r="EU91">
        <v>0.9799967777777778</v>
      </c>
      <c r="EV91">
        <v>0.02000313333333333</v>
      </c>
      <c r="EW91">
        <v>0</v>
      </c>
      <c r="EX91">
        <v>545.7226666666667</v>
      </c>
      <c r="EY91">
        <v>5.00097</v>
      </c>
      <c r="EZ91">
        <v>11022.53333333333</v>
      </c>
      <c r="FA91">
        <v>16707.58148148148</v>
      </c>
      <c r="FB91">
        <v>41.02296296296296</v>
      </c>
      <c r="FC91">
        <v>41.37729629629629</v>
      </c>
      <c r="FD91">
        <v>40.94866666666667</v>
      </c>
      <c r="FE91">
        <v>41</v>
      </c>
      <c r="FF91">
        <v>41.56199999999999</v>
      </c>
      <c r="FG91">
        <v>1955.091851851852</v>
      </c>
      <c r="FH91">
        <v>39.91</v>
      </c>
      <c r="FI91">
        <v>0</v>
      </c>
      <c r="FJ91">
        <v>1758469337</v>
      </c>
      <c r="FK91">
        <v>0</v>
      </c>
      <c r="FL91">
        <v>545.700423076923</v>
      </c>
      <c r="FM91">
        <v>0.7910085288473487</v>
      </c>
      <c r="FN91">
        <v>7.620512819439772</v>
      </c>
      <c r="FO91">
        <v>11022.55769230769</v>
      </c>
      <c r="FP91">
        <v>15</v>
      </c>
      <c r="FQ91">
        <v>0</v>
      </c>
      <c r="FR91" t="s">
        <v>441</v>
      </c>
      <c r="FS91">
        <v>1747247426.5</v>
      </c>
      <c r="FT91">
        <v>1747247420.5</v>
      </c>
      <c r="FU91">
        <v>0</v>
      </c>
      <c r="FV91">
        <v>1.027</v>
      </c>
      <c r="FW91">
        <v>0.031</v>
      </c>
      <c r="FX91">
        <v>0.02</v>
      </c>
      <c r="FY91">
        <v>0.05</v>
      </c>
      <c r="FZ91">
        <v>420</v>
      </c>
      <c r="GA91">
        <v>16</v>
      </c>
      <c r="GB91">
        <v>0.01</v>
      </c>
      <c r="GC91">
        <v>0.1</v>
      </c>
      <c r="GD91">
        <v>-42.8365575</v>
      </c>
      <c r="GE91">
        <v>-1.189396998123731</v>
      </c>
      <c r="GF91">
        <v>0.1491843806963384</v>
      </c>
      <c r="GG91">
        <v>0</v>
      </c>
      <c r="GH91">
        <v>545.6348823529412</v>
      </c>
      <c r="GI91">
        <v>0.8327883791938462</v>
      </c>
      <c r="GJ91">
        <v>0.2301757339775633</v>
      </c>
      <c r="GK91">
        <v>-1</v>
      </c>
      <c r="GL91">
        <v>2.7277925</v>
      </c>
      <c r="GM91">
        <v>-0.9518474296435337</v>
      </c>
      <c r="GN91">
        <v>0.09325311090655368</v>
      </c>
      <c r="GO91">
        <v>0</v>
      </c>
      <c r="GP91">
        <v>0</v>
      </c>
      <c r="GQ91">
        <v>2</v>
      </c>
      <c r="GR91" t="s">
        <v>452</v>
      </c>
      <c r="GS91">
        <v>3.1358</v>
      </c>
      <c r="GT91">
        <v>2.71457</v>
      </c>
      <c r="GU91">
        <v>0.192139</v>
      </c>
      <c r="GV91">
        <v>0.194494</v>
      </c>
      <c r="GW91">
        <v>0.104716</v>
      </c>
      <c r="GX91">
        <v>0.0953415</v>
      </c>
      <c r="GY91">
        <v>25703</v>
      </c>
      <c r="GZ91">
        <v>25655</v>
      </c>
      <c r="HA91">
        <v>29578.4</v>
      </c>
      <c r="HB91">
        <v>29435</v>
      </c>
      <c r="HC91">
        <v>34998.5</v>
      </c>
      <c r="HD91">
        <v>35269.3</v>
      </c>
      <c r="HE91">
        <v>41634.6</v>
      </c>
      <c r="HF91">
        <v>41813.6</v>
      </c>
      <c r="HG91">
        <v>1.9213</v>
      </c>
      <c r="HH91">
        <v>1.87515</v>
      </c>
      <c r="HI91">
        <v>0.085406</v>
      </c>
      <c r="HJ91">
        <v>0</v>
      </c>
      <c r="HK91">
        <v>28.7085</v>
      </c>
      <c r="HL91">
        <v>999.9</v>
      </c>
      <c r="HM91">
        <v>51.3</v>
      </c>
      <c r="HN91">
        <v>30.5</v>
      </c>
      <c r="HO91">
        <v>24.9002</v>
      </c>
      <c r="HP91">
        <v>62.0265</v>
      </c>
      <c r="HQ91">
        <v>28.0529</v>
      </c>
      <c r="HR91">
        <v>1</v>
      </c>
      <c r="HS91">
        <v>0.0986484</v>
      </c>
      <c r="HT91">
        <v>1.13089</v>
      </c>
      <c r="HU91">
        <v>20.3343</v>
      </c>
      <c r="HV91">
        <v>5.21669</v>
      </c>
      <c r="HW91">
        <v>12.0108</v>
      </c>
      <c r="HX91">
        <v>4.98855</v>
      </c>
      <c r="HY91">
        <v>3.2874</v>
      </c>
      <c r="HZ91">
        <v>9999</v>
      </c>
      <c r="IA91">
        <v>9999</v>
      </c>
      <c r="IB91">
        <v>9999</v>
      </c>
      <c r="IC91">
        <v>999.9</v>
      </c>
      <c r="ID91">
        <v>1.86797</v>
      </c>
      <c r="IE91">
        <v>1.86707</v>
      </c>
      <c r="IF91">
        <v>1.86639</v>
      </c>
      <c r="IG91">
        <v>1.86632</v>
      </c>
      <c r="IH91">
        <v>1.86819</v>
      </c>
      <c r="II91">
        <v>1.87061</v>
      </c>
      <c r="IJ91">
        <v>1.86925</v>
      </c>
      <c r="IK91">
        <v>1.87073</v>
      </c>
      <c r="IL91">
        <v>0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-0.8100000000000001</v>
      </c>
      <c r="IZ91">
        <v>0.1319</v>
      </c>
      <c r="JA91">
        <v>-0.08705980112953694</v>
      </c>
      <c r="JB91">
        <v>-0.0002224285535733669</v>
      </c>
      <c r="JC91">
        <v>-3.124052291438484E-07</v>
      </c>
      <c r="JD91">
        <v>-1.20421793702977E-11</v>
      </c>
      <c r="JE91">
        <v>-0.06546867123436634</v>
      </c>
      <c r="JF91">
        <v>-0.004605065362839568</v>
      </c>
      <c r="JG91">
        <v>0.0008613744513886047</v>
      </c>
      <c r="JH91">
        <v>-1.299212498533341E-05</v>
      </c>
      <c r="JI91">
        <v>3</v>
      </c>
      <c r="JJ91">
        <v>2327</v>
      </c>
      <c r="JK91">
        <v>1</v>
      </c>
      <c r="JL91">
        <v>27</v>
      </c>
      <c r="JM91">
        <v>187031.8</v>
      </c>
      <c r="JN91">
        <v>187031.9</v>
      </c>
      <c r="JO91">
        <v>2.48413</v>
      </c>
      <c r="JP91">
        <v>2.24731</v>
      </c>
      <c r="JQ91">
        <v>1.39771</v>
      </c>
      <c r="JR91">
        <v>2.34009</v>
      </c>
      <c r="JS91">
        <v>1.49536</v>
      </c>
      <c r="JT91">
        <v>2.53296</v>
      </c>
      <c r="JU91">
        <v>37.5781</v>
      </c>
      <c r="JV91">
        <v>23.7285</v>
      </c>
      <c r="JW91">
        <v>18</v>
      </c>
      <c r="JX91">
        <v>488.343</v>
      </c>
      <c r="JY91">
        <v>449.248</v>
      </c>
      <c r="JZ91">
        <v>27.3531</v>
      </c>
      <c r="KA91">
        <v>28.7805</v>
      </c>
      <c r="KB91">
        <v>30.0009</v>
      </c>
      <c r="KC91">
        <v>28.5637</v>
      </c>
      <c r="KD91">
        <v>28.4932</v>
      </c>
      <c r="KE91">
        <v>49.745</v>
      </c>
      <c r="KF91">
        <v>21.5494</v>
      </c>
      <c r="KG91">
        <v>57.6442</v>
      </c>
      <c r="KH91">
        <v>27.3232</v>
      </c>
      <c r="KI91">
        <v>1255.93</v>
      </c>
      <c r="KJ91">
        <v>20.9812</v>
      </c>
      <c r="KK91">
        <v>101.107</v>
      </c>
      <c r="KL91">
        <v>100.553</v>
      </c>
    </row>
    <row r="92" spans="1:298">
      <c r="A92">
        <v>76</v>
      </c>
      <c r="B92">
        <v>1758469342</v>
      </c>
      <c r="C92">
        <v>466.5</v>
      </c>
      <c r="D92" t="s">
        <v>595</v>
      </c>
      <c r="E92" t="s">
        <v>596</v>
      </c>
      <c r="F92">
        <v>5</v>
      </c>
      <c r="G92" t="s">
        <v>436</v>
      </c>
      <c r="H92" t="s">
        <v>437</v>
      </c>
      <c r="I92" t="s">
        <v>438</v>
      </c>
      <c r="J92">
        <v>1758469334.214286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1269.086044363637</v>
      </c>
      <c r="AL92">
        <v>1236.975696969697</v>
      </c>
      <c r="AM92">
        <v>3.429052813852836</v>
      </c>
      <c r="AN92">
        <v>65.34</v>
      </c>
      <c r="AO92">
        <f>(AQ92 - AP92 + DZ92*1E3/(8.314*(EB92+273.15)) * AS92/DY92 * AR92) * DY92/(100*DM92) * 1000/(1000 - AQ92)</f>
        <v>0</v>
      </c>
      <c r="AP92">
        <v>20.95150486389611</v>
      </c>
      <c r="AQ92">
        <v>23.49208242424242</v>
      </c>
      <c r="AR92">
        <v>-0.0086833593073628</v>
      </c>
      <c r="AS92">
        <v>112.87</v>
      </c>
      <c r="AT92">
        <v>3</v>
      </c>
      <c r="AU92">
        <v>1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3.21</v>
      </c>
      <c r="DN92">
        <v>0.5</v>
      </c>
      <c r="DO92" t="s">
        <v>440</v>
      </c>
      <c r="DP92">
        <v>2</v>
      </c>
      <c r="DQ92" t="b">
        <v>1</v>
      </c>
      <c r="DR92">
        <v>1758469334.214286</v>
      </c>
      <c r="DS92">
        <v>1183.5075</v>
      </c>
      <c r="DT92">
        <v>1226.505357142857</v>
      </c>
      <c r="DU92">
        <v>23.53614285714286</v>
      </c>
      <c r="DV92">
        <v>20.92098571428572</v>
      </c>
      <c r="DW92">
        <v>1184.315714285714</v>
      </c>
      <c r="DX92">
        <v>23.40411071428571</v>
      </c>
      <c r="DY92">
        <v>499.9930714285715</v>
      </c>
      <c r="DZ92">
        <v>90.32868571428573</v>
      </c>
      <c r="EA92">
        <v>0.05428002857142857</v>
      </c>
      <c r="EB92">
        <v>30.04615714285714</v>
      </c>
      <c r="EC92">
        <v>30.11165</v>
      </c>
      <c r="ED92">
        <v>999.9000000000002</v>
      </c>
      <c r="EE92">
        <v>0</v>
      </c>
      <c r="EF92">
        <v>0</v>
      </c>
      <c r="EG92">
        <v>9999.323214285714</v>
      </c>
      <c r="EH92">
        <v>0</v>
      </c>
      <c r="EI92">
        <v>11.10404642857143</v>
      </c>
      <c r="EJ92">
        <v>-42.99776071428571</v>
      </c>
      <c r="EK92">
        <v>1212.033571428572</v>
      </c>
      <c r="EL92">
        <v>1252.713571428572</v>
      </c>
      <c r="EM92">
        <v>2.615146785714286</v>
      </c>
      <c r="EN92">
        <v>1226.505357142857</v>
      </c>
      <c r="EO92">
        <v>20.92098571428572</v>
      </c>
      <c r="EP92">
        <v>2.125987857142857</v>
      </c>
      <c r="EQ92">
        <v>1.889764642857143</v>
      </c>
      <c r="ER92">
        <v>18.415225</v>
      </c>
      <c r="ES92">
        <v>16.54973928571428</v>
      </c>
      <c r="ET92">
        <v>1999.982142857143</v>
      </c>
      <c r="EU92">
        <v>0.97999675</v>
      </c>
      <c r="EV92">
        <v>0.02000315357142857</v>
      </c>
      <c r="EW92">
        <v>0</v>
      </c>
      <c r="EX92">
        <v>545.6912142857142</v>
      </c>
      <c r="EY92">
        <v>5.00097</v>
      </c>
      <c r="EZ92">
        <v>11023.13928571428</v>
      </c>
      <c r="FA92">
        <v>16707.41071428571</v>
      </c>
      <c r="FB92">
        <v>41.03321428571427</v>
      </c>
      <c r="FC92">
        <v>41.38828571428571</v>
      </c>
      <c r="FD92">
        <v>40.95274999999999</v>
      </c>
      <c r="FE92">
        <v>41</v>
      </c>
      <c r="FF92">
        <v>41.56199999999999</v>
      </c>
      <c r="FG92">
        <v>1955.072142857143</v>
      </c>
      <c r="FH92">
        <v>39.91</v>
      </c>
      <c r="FI92">
        <v>0</v>
      </c>
      <c r="FJ92">
        <v>1758469341.8</v>
      </c>
      <c r="FK92">
        <v>0</v>
      </c>
      <c r="FL92">
        <v>545.7042307692308</v>
      </c>
      <c r="FM92">
        <v>-0.7924786411133865</v>
      </c>
      <c r="FN92">
        <v>4.4923076819708</v>
      </c>
      <c r="FO92">
        <v>11023.18461538462</v>
      </c>
      <c r="FP92">
        <v>15</v>
      </c>
      <c r="FQ92">
        <v>0</v>
      </c>
      <c r="FR92" t="s">
        <v>441</v>
      </c>
      <c r="FS92">
        <v>1747247426.5</v>
      </c>
      <c r="FT92">
        <v>1747247420.5</v>
      </c>
      <c r="FU92">
        <v>0</v>
      </c>
      <c r="FV92">
        <v>1.027</v>
      </c>
      <c r="FW92">
        <v>0.031</v>
      </c>
      <c r="FX92">
        <v>0.02</v>
      </c>
      <c r="FY92">
        <v>0.05</v>
      </c>
      <c r="FZ92">
        <v>420</v>
      </c>
      <c r="GA92">
        <v>16</v>
      </c>
      <c r="GB92">
        <v>0.01</v>
      </c>
      <c r="GC92">
        <v>0.1</v>
      </c>
      <c r="GD92">
        <v>-42.95302439024389</v>
      </c>
      <c r="GE92">
        <v>-1.054745644599246</v>
      </c>
      <c r="GF92">
        <v>0.1516066649871658</v>
      </c>
      <c r="GG92">
        <v>0</v>
      </c>
      <c r="GH92">
        <v>545.6729705882353</v>
      </c>
      <c r="GI92">
        <v>0.3380748603721556</v>
      </c>
      <c r="GJ92">
        <v>0.2474537966730157</v>
      </c>
      <c r="GK92">
        <v>-1</v>
      </c>
      <c r="GL92">
        <v>2.651956585365854</v>
      </c>
      <c r="GM92">
        <v>-0.7067983275261357</v>
      </c>
      <c r="GN92">
        <v>0.07044284746567238</v>
      </c>
      <c r="GO92">
        <v>0</v>
      </c>
      <c r="GP92">
        <v>0</v>
      </c>
      <c r="GQ92">
        <v>2</v>
      </c>
      <c r="GR92" t="s">
        <v>452</v>
      </c>
      <c r="GS92">
        <v>3.13587</v>
      </c>
      <c r="GT92">
        <v>2.71482</v>
      </c>
      <c r="GU92">
        <v>0.193832</v>
      </c>
      <c r="GV92">
        <v>0.196169</v>
      </c>
      <c r="GW92">
        <v>0.104588</v>
      </c>
      <c r="GX92">
        <v>0.0953662</v>
      </c>
      <c r="GY92">
        <v>25648.8</v>
      </c>
      <c r="GZ92">
        <v>25601.2</v>
      </c>
      <c r="HA92">
        <v>29578.1</v>
      </c>
      <c r="HB92">
        <v>29434.6</v>
      </c>
      <c r="HC92">
        <v>35003.1</v>
      </c>
      <c r="HD92">
        <v>35267.7</v>
      </c>
      <c r="HE92">
        <v>41634</v>
      </c>
      <c r="HF92">
        <v>41813</v>
      </c>
      <c r="HG92">
        <v>1.92138</v>
      </c>
      <c r="HH92">
        <v>1.8752</v>
      </c>
      <c r="HI92">
        <v>0.08633730000000001</v>
      </c>
      <c r="HJ92">
        <v>0</v>
      </c>
      <c r="HK92">
        <v>28.7011</v>
      </c>
      <c r="HL92">
        <v>999.9</v>
      </c>
      <c r="HM92">
        <v>51.3</v>
      </c>
      <c r="HN92">
        <v>30.5</v>
      </c>
      <c r="HO92">
        <v>24.9007</v>
      </c>
      <c r="HP92">
        <v>62.0065</v>
      </c>
      <c r="HQ92">
        <v>27.9046</v>
      </c>
      <c r="HR92">
        <v>1</v>
      </c>
      <c r="HS92">
        <v>0.09917430000000001</v>
      </c>
      <c r="HT92">
        <v>1.14065</v>
      </c>
      <c r="HU92">
        <v>20.334</v>
      </c>
      <c r="HV92">
        <v>5.21804</v>
      </c>
      <c r="HW92">
        <v>12.0113</v>
      </c>
      <c r="HX92">
        <v>4.989</v>
      </c>
      <c r="HY92">
        <v>3.28772</v>
      </c>
      <c r="HZ92">
        <v>9999</v>
      </c>
      <c r="IA92">
        <v>9999</v>
      </c>
      <c r="IB92">
        <v>9999</v>
      </c>
      <c r="IC92">
        <v>999.9</v>
      </c>
      <c r="ID92">
        <v>1.86798</v>
      </c>
      <c r="IE92">
        <v>1.86707</v>
      </c>
      <c r="IF92">
        <v>1.86644</v>
      </c>
      <c r="IG92">
        <v>1.86631</v>
      </c>
      <c r="IH92">
        <v>1.86819</v>
      </c>
      <c r="II92">
        <v>1.87061</v>
      </c>
      <c r="IJ92">
        <v>1.86927</v>
      </c>
      <c r="IK92">
        <v>1.87073</v>
      </c>
      <c r="IL92">
        <v>0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-0.84</v>
      </c>
      <c r="IZ92">
        <v>0.1313</v>
      </c>
      <c r="JA92">
        <v>-0.08705980112953694</v>
      </c>
      <c r="JB92">
        <v>-0.0002224285535733669</v>
      </c>
      <c r="JC92">
        <v>-3.124052291438484E-07</v>
      </c>
      <c r="JD92">
        <v>-1.20421793702977E-11</v>
      </c>
      <c r="JE92">
        <v>-0.06546867123436634</v>
      </c>
      <c r="JF92">
        <v>-0.004605065362839568</v>
      </c>
      <c r="JG92">
        <v>0.0008613744513886047</v>
      </c>
      <c r="JH92">
        <v>-1.299212498533341E-05</v>
      </c>
      <c r="JI92">
        <v>3</v>
      </c>
      <c r="JJ92">
        <v>2327</v>
      </c>
      <c r="JK92">
        <v>1</v>
      </c>
      <c r="JL92">
        <v>27</v>
      </c>
      <c r="JM92">
        <v>187031.9</v>
      </c>
      <c r="JN92">
        <v>187032</v>
      </c>
      <c r="JO92">
        <v>2.50854</v>
      </c>
      <c r="JP92">
        <v>2.23022</v>
      </c>
      <c r="JQ92">
        <v>1.39648</v>
      </c>
      <c r="JR92">
        <v>2.34253</v>
      </c>
      <c r="JS92">
        <v>1.49536</v>
      </c>
      <c r="JT92">
        <v>2.64893</v>
      </c>
      <c r="JU92">
        <v>37.5781</v>
      </c>
      <c r="JV92">
        <v>23.746</v>
      </c>
      <c r="JW92">
        <v>18</v>
      </c>
      <c r="JX92">
        <v>488.429</v>
      </c>
      <c r="JY92">
        <v>449.316</v>
      </c>
      <c r="JZ92">
        <v>27.239</v>
      </c>
      <c r="KA92">
        <v>28.7875</v>
      </c>
      <c r="KB92">
        <v>30.0007</v>
      </c>
      <c r="KC92">
        <v>28.5685</v>
      </c>
      <c r="KD92">
        <v>28.498</v>
      </c>
      <c r="KE92">
        <v>50.2406</v>
      </c>
      <c r="KF92">
        <v>21.5494</v>
      </c>
      <c r="KG92">
        <v>57.6442</v>
      </c>
      <c r="KH92">
        <v>27.219</v>
      </c>
      <c r="KI92">
        <v>1269.46</v>
      </c>
      <c r="KJ92">
        <v>21.0655</v>
      </c>
      <c r="KK92">
        <v>101.106</v>
      </c>
      <c r="KL92">
        <v>100.551</v>
      </c>
    </row>
    <row r="93" spans="1:298">
      <c r="A93">
        <v>77</v>
      </c>
      <c r="B93">
        <v>1758469347</v>
      </c>
      <c r="C93">
        <v>471.5</v>
      </c>
      <c r="D93" t="s">
        <v>597</v>
      </c>
      <c r="E93" t="s">
        <v>598</v>
      </c>
      <c r="F93">
        <v>5</v>
      </c>
      <c r="G93" t="s">
        <v>436</v>
      </c>
      <c r="H93" t="s">
        <v>437</v>
      </c>
      <c r="I93" t="s">
        <v>438</v>
      </c>
      <c r="J93">
        <v>1758469339.5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1286.166488969697</v>
      </c>
      <c r="AL93">
        <v>1254.170121212121</v>
      </c>
      <c r="AM93">
        <v>3.404325541125575</v>
      </c>
      <c r="AN93">
        <v>65.34</v>
      </c>
      <c r="AO93">
        <f>(AQ93 - AP93 + DZ93*1E3/(8.314*(EB93+273.15)) * AS93/DY93 * AR93) * DY93/(100*DM93) * 1000/(1000 - AQ93)</f>
        <v>0</v>
      </c>
      <c r="AP93">
        <v>20.96597960238096</v>
      </c>
      <c r="AQ93">
        <v>23.43844303030302</v>
      </c>
      <c r="AR93">
        <v>-0.01097115151515455</v>
      </c>
      <c r="AS93">
        <v>112.87</v>
      </c>
      <c r="AT93">
        <v>3</v>
      </c>
      <c r="AU93">
        <v>1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3.21</v>
      </c>
      <c r="DN93">
        <v>0.5</v>
      </c>
      <c r="DO93" t="s">
        <v>440</v>
      </c>
      <c r="DP93">
        <v>2</v>
      </c>
      <c r="DQ93" t="b">
        <v>1</v>
      </c>
      <c r="DR93">
        <v>1758469339.5</v>
      </c>
      <c r="DS93">
        <v>1201.258148148148</v>
      </c>
      <c r="DT93">
        <v>1244.252962962963</v>
      </c>
      <c r="DU93">
        <v>23.50348148148148</v>
      </c>
      <c r="DV93">
        <v>20.95125555555556</v>
      </c>
      <c r="DW93">
        <v>1202.084814814815</v>
      </c>
      <c r="DX93">
        <v>23.37191481481482</v>
      </c>
      <c r="DY93">
        <v>500.0244444444444</v>
      </c>
      <c r="DZ93">
        <v>90.32951111111113</v>
      </c>
      <c r="EA93">
        <v>0.05448092592592593</v>
      </c>
      <c r="EB93">
        <v>30.02164074074074</v>
      </c>
      <c r="EC93">
        <v>30.10888518518519</v>
      </c>
      <c r="ED93">
        <v>999.9000000000001</v>
      </c>
      <c r="EE93">
        <v>0</v>
      </c>
      <c r="EF93">
        <v>0</v>
      </c>
      <c r="EG93">
        <v>9999.251851851852</v>
      </c>
      <c r="EH93">
        <v>0</v>
      </c>
      <c r="EI93">
        <v>11.10125925925926</v>
      </c>
      <c r="EJ93">
        <v>-42.99495925925926</v>
      </c>
      <c r="EK93">
        <v>1230.170370370371</v>
      </c>
      <c r="EL93">
        <v>1270.87962962963</v>
      </c>
      <c r="EM93">
        <v>2.552214444444445</v>
      </c>
      <c r="EN93">
        <v>1244.252962962963</v>
      </c>
      <c r="EO93">
        <v>20.95125555555556</v>
      </c>
      <c r="EP93">
        <v>2.123056666666667</v>
      </c>
      <c r="EQ93">
        <v>1.892515925925926</v>
      </c>
      <c r="ER93">
        <v>18.39321111111111</v>
      </c>
      <c r="ES93">
        <v>16.57262592592593</v>
      </c>
      <c r="ET93">
        <v>1999.986296296297</v>
      </c>
      <c r="EU93">
        <v>0.979997</v>
      </c>
      <c r="EV93">
        <v>0.0200029037037037</v>
      </c>
      <c r="EW93">
        <v>0</v>
      </c>
      <c r="EX93">
        <v>545.6634074074074</v>
      </c>
      <c r="EY93">
        <v>5.00097</v>
      </c>
      <c r="EZ93">
        <v>11023.53333333333</v>
      </c>
      <c r="FA93">
        <v>16707.44444444445</v>
      </c>
      <c r="FB93">
        <v>41.0528148148148</v>
      </c>
      <c r="FC93">
        <v>41.40714814814814</v>
      </c>
      <c r="FD93">
        <v>40.97433333333333</v>
      </c>
      <c r="FE93">
        <v>41</v>
      </c>
      <c r="FF93">
        <v>41.56666666666666</v>
      </c>
      <c r="FG93">
        <v>1955.076296296296</v>
      </c>
      <c r="FH93">
        <v>39.90814814814815</v>
      </c>
      <c r="FI93">
        <v>0</v>
      </c>
      <c r="FJ93">
        <v>1758469346.6</v>
      </c>
      <c r="FK93">
        <v>0</v>
      </c>
      <c r="FL93">
        <v>545.6792692307693</v>
      </c>
      <c r="FM93">
        <v>-0.7158632375628866</v>
      </c>
      <c r="FN93">
        <v>4.793162376587011</v>
      </c>
      <c r="FO93">
        <v>11023.47692307692</v>
      </c>
      <c r="FP93">
        <v>15</v>
      </c>
      <c r="FQ93">
        <v>0</v>
      </c>
      <c r="FR93" t="s">
        <v>441</v>
      </c>
      <c r="FS93">
        <v>1747247426.5</v>
      </c>
      <c r="FT93">
        <v>1747247420.5</v>
      </c>
      <c r="FU93">
        <v>0</v>
      </c>
      <c r="FV93">
        <v>1.027</v>
      </c>
      <c r="FW93">
        <v>0.031</v>
      </c>
      <c r="FX93">
        <v>0.02</v>
      </c>
      <c r="FY93">
        <v>0.05</v>
      </c>
      <c r="FZ93">
        <v>420</v>
      </c>
      <c r="GA93">
        <v>16</v>
      </c>
      <c r="GB93">
        <v>0.01</v>
      </c>
      <c r="GC93">
        <v>0.1</v>
      </c>
      <c r="GD93">
        <v>-42.9635025</v>
      </c>
      <c r="GE93">
        <v>-0.2616056285177972</v>
      </c>
      <c r="GF93">
        <v>0.1685789688654846</v>
      </c>
      <c r="GG93">
        <v>0</v>
      </c>
      <c r="GH93">
        <v>545.6942352941177</v>
      </c>
      <c r="GI93">
        <v>-0.4893506500920557</v>
      </c>
      <c r="GJ93">
        <v>0.2314223359528071</v>
      </c>
      <c r="GK93">
        <v>-1</v>
      </c>
      <c r="GL93">
        <v>2.5856365</v>
      </c>
      <c r="GM93">
        <v>-0.6981383864915617</v>
      </c>
      <c r="GN93">
        <v>0.06787166877829072</v>
      </c>
      <c r="GO93">
        <v>0</v>
      </c>
      <c r="GP93">
        <v>0</v>
      </c>
      <c r="GQ93">
        <v>2</v>
      </c>
      <c r="GR93" t="s">
        <v>452</v>
      </c>
      <c r="GS93">
        <v>3.13575</v>
      </c>
      <c r="GT93">
        <v>2.7147</v>
      </c>
      <c r="GU93">
        <v>0.195504</v>
      </c>
      <c r="GV93">
        <v>0.197764</v>
      </c>
      <c r="GW93">
        <v>0.104421</v>
      </c>
      <c r="GX93">
        <v>0.0955279</v>
      </c>
      <c r="GY93">
        <v>25595.3</v>
      </c>
      <c r="GZ93">
        <v>25549.7</v>
      </c>
      <c r="HA93">
        <v>29577.9</v>
      </c>
      <c r="HB93">
        <v>29433.9</v>
      </c>
      <c r="HC93">
        <v>35009.3</v>
      </c>
      <c r="HD93">
        <v>35260.6</v>
      </c>
      <c r="HE93">
        <v>41633.4</v>
      </c>
      <c r="HF93">
        <v>41812.1</v>
      </c>
      <c r="HG93">
        <v>1.92075</v>
      </c>
      <c r="HH93">
        <v>1.87512</v>
      </c>
      <c r="HI93">
        <v>0.08705259999999999</v>
      </c>
      <c r="HJ93">
        <v>0</v>
      </c>
      <c r="HK93">
        <v>28.695</v>
      </c>
      <c r="HL93">
        <v>999.9</v>
      </c>
      <c r="HM93">
        <v>51.3</v>
      </c>
      <c r="HN93">
        <v>30.5</v>
      </c>
      <c r="HO93">
        <v>24.9013</v>
      </c>
      <c r="HP93">
        <v>62.0465</v>
      </c>
      <c r="HQ93">
        <v>27.9407</v>
      </c>
      <c r="HR93">
        <v>1</v>
      </c>
      <c r="HS93">
        <v>0.0998095</v>
      </c>
      <c r="HT93">
        <v>1.19416</v>
      </c>
      <c r="HU93">
        <v>20.3338</v>
      </c>
      <c r="HV93">
        <v>5.21714</v>
      </c>
      <c r="HW93">
        <v>12.0119</v>
      </c>
      <c r="HX93">
        <v>4.98895</v>
      </c>
      <c r="HY93">
        <v>3.2875</v>
      </c>
      <c r="HZ93">
        <v>9999</v>
      </c>
      <c r="IA93">
        <v>9999</v>
      </c>
      <c r="IB93">
        <v>9999</v>
      </c>
      <c r="IC93">
        <v>999.9</v>
      </c>
      <c r="ID93">
        <v>1.86798</v>
      </c>
      <c r="IE93">
        <v>1.86707</v>
      </c>
      <c r="IF93">
        <v>1.86642</v>
      </c>
      <c r="IG93">
        <v>1.86634</v>
      </c>
      <c r="IH93">
        <v>1.86819</v>
      </c>
      <c r="II93">
        <v>1.87063</v>
      </c>
      <c r="IJ93">
        <v>1.86929</v>
      </c>
      <c r="IK93">
        <v>1.87073</v>
      </c>
      <c r="IL93">
        <v>0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-0.85</v>
      </c>
      <c r="IZ93">
        <v>0.1306</v>
      </c>
      <c r="JA93">
        <v>-0.08705980112953694</v>
      </c>
      <c r="JB93">
        <v>-0.0002224285535733669</v>
      </c>
      <c r="JC93">
        <v>-3.124052291438484E-07</v>
      </c>
      <c r="JD93">
        <v>-1.20421793702977E-11</v>
      </c>
      <c r="JE93">
        <v>-0.06546867123436634</v>
      </c>
      <c r="JF93">
        <v>-0.004605065362839568</v>
      </c>
      <c r="JG93">
        <v>0.0008613744513886047</v>
      </c>
      <c r="JH93">
        <v>-1.299212498533341E-05</v>
      </c>
      <c r="JI93">
        <v>3</v>
      </c>
      <c r="JJ93">
        <v>2327</v>
      </c>
      <c r="JK93">
        <v>1</v>
      </c>
      <c r="JL93">
        <v>27</v>
      </c>
      <c r="JM93">
        <v>187032</v>
      </c>
      <c r="JN93">
        <v>187032.1</v>
      </c>
      <c r="JO93">
        <v>2.53784</v>
      </c>
      <c r="JP93">
        <v>2.23267</v>
      </c>
      <c r="JQ93">
        <v>1.39648</v>
      </c>
      <c r="JR93">
        <v>2.34619</v>
      </c>
      <c r="JS93">
        <v>1.49536</v>
      </c>
      <c r="JT93">
        <v>2.58789</v>
      </c>
      <c r="JU93">
        <v>37.5781</v>
      </c>
      <c r="JV93">
        <v>23.7373</v>
      </c>
      <c r="JW93">
        <v>18</v>
      </c>
      <c r="JX93">
        <v>488.084</v>
      </c>
      <c r="JY93">
        <v>449.31</v>
      </c>
      <c r="JZ93">
        <v>27.1336</v>
      </c>
      <c r="KA93">
        <v>28.7943</v>
      </c>
      <c r="KB93">
        <v>30.0008</v>
      </c>
      <c r="KC93">
        <v>28.5746</v>
      </c>
      <c r="KD93">
        <v>28.5033</v>
      </c>
      <c r="KE93">
        <v>50.818</v>
      </c>
      <c r="KF93">
        <v>21.2516</v>
      </c>
      <c r="KG93">
        <v>57.6442</v>
      </c>
      <c r="KH93">
        <v>27.1119</v>
      </c>
      <c r="KI93">
        <v>1289.51</v>
      </c>
      <c r="KJ93">
        <v>21.1681</v>
      </c>
      <c r="KK93">
        <v>101.105</v>
      </c>
      <c r="KL93">
        <v>100.549</v>
      </c>
    </row>
    <row r="94" spans="1:298">
      <c r="A94">
        <v>78</v>
      </c>
      <c r="B94">
        <v>1758469352</v>
      </c>
      <c r="C94">
        <v>476.5</v>
      </c>
      <c r="D94" t="s">
        <v>599</v>
      </c>
      <c r="E94" t="s">
        <v>600</v>
      </c>
      <c r="F94">
        <v>5</v>
      </c>
      <c r="G94" t="s">
        <v>436</v>
      </c>
      <c r="H94" t="s">
        <v>437</v>
      </c>
      <c r="I94" t="s">
        <v>438</v>
      </c>
      <c r="J94">
        <v>1758469344.214286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1303.552257489178</v>
      </c>
      <c r="AL94">
        <v>1271.375636363636</v>
      </c>
      <c r="AM94">
        <v>3.449747186147223</v>
      </c>
      <c r="AN94">
        <v>65.34</v>
      </c>
      <c r="AO94">
        <f>(AQ94 - AP94 + DZ94*1E3/(8.314*(EB94+273.15)) * AS94/DY94 * AR94) * DY94/(100*DM94) * 1000/(1000 - AQ94)</f>
        <v>0</v>
      </c>
      <c r="AP94">
        <v>21.11408744372294</v>
      </c>
      <c r="AQ94">
        <v>23.41558787878787</v>
      </c>
      <c r="AR94">
        <v>-0.0007567149041464676</v>
      </c>
      <c r="AS94">
        <v>112.87</v>
      </c>
      <c r="AT94">
        <v>3</v>
      </c>
      <c r="AU94">
        <v>1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3.21</v>
      </c>
      <c r="DN94">
        <v>0.5</v>
      </c>
      <c r="DO94" t="s">
        <v>440</v>
      </c>
      <c r="DP94">
        <v>2</v>
      </c>
      <c r="DQ94" t="b">
        <v>1</v>
      </c>
      <c r="DR94">
        <v>1758469344.214286</v>
      </c>
      <c r="DS94">
        <v>1217.087142857143</v>
      </c>
      <c r="DT94">
        <v>1260.117857142857</v>
      </c>
      <c r="DU94">
        <v>23.46517500000001</v>
      </c>
      <c r="DV94">
        <v>20.99876785714286</v>
      </c>
      <c r="DW94">
        <v>1217.93</v>
      </c>
      <c r="DX94">
        <v>23.33415357142857</v>
      </c>
      <c r="DY94">
        <v>500.0034642857142</v>
      </c>
      <c r="DZ94">
        <v>90.33004285714286</v>
      </c>
      <c r="EA94">
        <v>0.05456085714285713</v>
      </c>
      <c r="EB94">
        <v>29.99760357142856</v>
      </c>
      <c r="EC94">
        <v>30.10895</v>
      </c>
      <c r="ED94">
        <v>999.9000000000002</v>
      </c>
      <c r="EE94">
        <v>0</v>
      </c>
      <c r="EF94">
        <v>0</v>
      </c>
      <c r="EG94">
        <v>9991.960357142858</v>
      </c>
      <c r="EH94">
        <v>0</v>
      </c>
      <c r="EI94">
        <v>11.09853571428572</v>
      </c>
      <c r="EJ94">
        <v>-43.0308892857143</v>
      </c>
      <c r="EK94">
        <v>1246.331428571429</v>
      </c>
      <c r="EL94">
        <v>1287.147142857143</v>
      </c>
      <c r="EM94">
        <v>2.466404642857143</v>
      </c>
      <c r="EN94">
        <v>1260.117857142857</v>
      </c>
      <c r="EO94">
        <v>20.99876785714286</v>
      </c>
      <c r="EP94">
        <v>2.119608928571429</v>
      </c>
      <c r="EQ94">
        <v>1.896819285714286</v>
      </c>
      <c r="ER94">
        <v>18.36728928571429</v>
      </c>
      <c r="ES94">
        <v>16.60828571428571</v>
      </c>
      <c r="ET94">
        <v>2000.005357142857</v>
      </c>
      <c r="EU94">
        <v>0.9799973928571427</v>
      </c>
      <c r="EV94">
        <v>0.02000251428571428</v>
      </c>
      <c r="EW94">
        <v>0</v>
      </c>
      <c r="EX94">
        <v>545.6392500000001</v>
      </c>
      <c r="EY94">
        <v>5.00097</v>
      </c>
      <c r="EZ94">
        <v>11023.68928571429</v>
      </c>
      <c r="FA94">
        <v>16707.61785714286</v>
      </c>
      <c r="FB94">
        <v>41.05757142857141</v>
      </c>
      <c r="FC94">
        <v>41.42592857142856</v>
      </c>
      <c r="FD94">
        <v>40.98425</v>
      </c>
      <c r="FE94">
        <v>41</v>
      </c>
      <c r="FF94">
        <v>41.56649999999998</v>
      </c>
      <c r="FG94">
        <v>1955.095357142858</v>
      </c>
      <c r="FH94">
        <v>39.90500000000001</v>
      </c>
      <c r="FI94">
        <v>0</v>
      </c>
      <c r="FJ94">
        <v>1758469352</v>
      </c>
      <c r="FK94">
        <v>0</v>
      </c>
      <c r="FL94">
        <v>545.6152000000001</v>
      </c>
      <c r="FM94">
        <v>-0.2721538403965519</v>
      </c>
      <c r="FN94">
        <v>-2.676923146415903</v>
      </c>
      <c r="FO94">
        <v>11023.572</v>
      </c>
      <c r="FP94">
        <v>15</v>
      </c>
      <c r="FQ94">
        <v>0</v>
      </c>
      <c r="FR94" t="s">
        <v>441</v>
      </c>
      <c r="FS94">
        <v>1747247426.5</v>
      </c>
      <c r="FT94">
        <v>1747247420.5</v>
      </c>
      <c r="FU94">
        <v>0</v>
      </c>
      <c r="FV94">
        <v>1.027</v>
      </c>
      <c r="FW94">
        <v>0.031</v>
      </c>
      <c r="FX94">
        <v>0.02</v>
      </c>
      <c r="FY94">
        <v>0.05</v>
      </c>
      <c r="FZ94">
        <v>420</v>
      </c>
      <c r="GA94">
        <v>16</v>
      </c>
      <c r="GB94">
        <v>0.01</v>
      </c>
      <c r="GC94">
        <v>0.1</v>
      </c>
      <c r="GD94">
        <v>-42.999705</v>
      </c>
      <c r="GE94">
        <v>0.165480675422274</v>
      </c>
      <c r="GF94">
        <v>0.173978109183311</v>
      </c>
      <c r="GG94">
        <v>0</v>
      </c>
      <c r="GH94">
        <v>545.6785294117647</v>
      </c>
      <c r="GI94">
        <v>-0.6713216168973295</v>
      </c>
      <c r="GJ94">
        <v>0.2231337287360498</v>
      </c>
      <c r="GK94">
        <v>-1</v>
      </c>
      <c r="GL94">
        <v>2.51882875</v>
      </c>
      <c r="GM94">
        <v>-0.9379977861163326</v>
      </c>
      <c r="GN94">
        <v>0.09584591739316548</v>
      </c>
      <c r="GO94">
        <v>0</v>
      </c>
      <c r="GP94">
        <v>0</v>
      </c>
      <c r="GQ94">
        <v>2</v>
      </c>
      <c r="GR94" t="s">
        <v>452</v>
      </c>
      <c r="GS94">
        <v>3.13587</v>
      </c>
      <c r="GT94">
        <v>2.7146</v>
      </c>
      <c r="GU94">
        <v>0.197184</v>
      </c>
      <c r="GV94">
        <v>0.199444</v>
      </c>
      <c r="GW94">
        <v>0.10437</v>
      </c>
      <c r="GX94">
        <v>0.09593160000000001</v>
      </c>
      <c r="GY94">
        <v>25541.5</v>
      </c>
      <c r="GZ94">
        <v>25495.9</v>
      </c>
      <c r="HA94">
        <v>29577.6</v>
      </c>
      <c r="HB94">
        <v>29433.7</v>
      </c>
      <c r="HC94">
        <v>35011.1</v>
      </c>
      <c r="HD94">
        <v>35244.3</v>
      </c>
      <c r="HE94">
        <v>41633.1</v>
      </c>
      <c r="HF94">
        <v>41811.6</v>
      </c>
      <c r="HG94">
        <v>1.921</v>
      </c>
      <c r="HH94">
        <v>1.87503</v>
      </c>
      <c r="HI94">
        <v>0.08674709999999999</v>
      </c>
      <c r="HJ94">
        <v>0</v>
      </c>
      <c r="HK94">
        <v>28.6882</v>
      </c>
      <c r="HL94">
        <v>999.9</v>
      </c>
      <c r="HM94">
        <v>51.3</v>
      </c>
      <c r="HN94">
        <v>30.5</v>
      </c>
      <c r="HO94">
        <v>24.8979</v>
      </c>
      <c r="HP94">
        <v>62.0865</v>
      </c>
      <c r="HQ94">
        <v>27.9327</v>
      </c>
      <c r="HR94">
        <v>1</v>
      </c>
      <c r="HS94">
        <v>0.100427</v>
      </c>
      <c r="HT94">
        <v>1.28256</v>
      </c>
      <c r="HU94">
        <v>20.3331</v>
      </c>
      <c r="HV94">
        <v>5.21609</v>
      </c>
      <c r="HW94">
        <v>12.0116</v>
      </c>
      <c r="HX94">
        <v>4.98845</v>
      </c>
      <c r="HY94">
        <v>3.2873</v>
      </c>
      <c r="HZ94">
        <v>9999</v>
      </c>
      <c r="IA94">
        <v>9999</v>
      </c>
      <c r="IB94">
        <v>9999</v>
      </c>
      <c r="IC94">
        <v>999.9</v>
      </c>
      <c r="ID94">
        <v>1.86797</v>
      </c>
      <c r="IE94">
        <v>1.86707</v>
      </c>
      <c r="IF94">
        <v>1.86642</v>
      </c>
      <c r="IG94">
        <v>1.86633</v>
      </c>
      <c r="IH94">
        <v>1.8682</v>
      </c>
      <c r="II94">
        <v>1.87061</v>
      </c>
      <c r="IJ94">
        <v>1.86927</v>
      </c>
      <c r="IK94">
        <v>1.87073</v>
      </c>
      <c r="IL94">
        <v>0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-0.87</v>
      </c>
      <c r="IZ94">
        <v>0.1304</v>
      </c>
      <c r="JA94">
        <v>-0.08705980112953694</v>
      </c>
      <c r="JB94">
        <v>-0.0002224285535733669</v>
      </c>
      <c r="JC94">
        <v>-3.124052291438484E-07</v>
      </c>
      <c r="JD94">
        <v>-1.20421793702977E-11</v>
      </c>
      <c r="JE94">
        <v>-0.06546867123436634</v>
      </c>
      <c r="JF94">
        <v>-0.004605065362839568</v>
      </c>
      <c r="JG94">
        <v>0.0008613744513886047</v>
      </c>
      <c r="JH94">
        <v>-1.299212498533341E-05</v>
      </c>
      <c r="JI94">
        <v>3</v>
      </c>
      <c r="JJ94">
        <v>2327</v>
      </c>
      <c r="JK94">
        <v>1</v>
      </c>
      <c r="JL94">
        <v>27</v>
      </c>
      <c r="JM94">
        <v>187032.1</v>
      </c>
      <c r="JN94">
        <v>187032.2</v>
      </c>
      <c r="JO94">
        <v>2.56104</v>
      </c>
      <c r="JP94">
        <v>2.23022</v>
      </c>
      <c r="JQ94">
        <v>1.39648</v>
      </c>
      <c r="JR94">
        <v>2.34375</v>
      </c>
      <c r="JS94">
        <v>1.49536</v>
      </c>
      <c r="JT94">
        <v>2.6355</v>
      </c>
      <c r="JU94">
        <v>37.6022</v>
      </c>
      <c r="JV94">
        <v>23.746</v>
      </c>
      <c r="JW94">
        <v>18</v>
      </c>
      <c r="JX94">
        <v>488.284</v>
      </c>
      <c r="JY94">
        <v>449.291</v>
      </c>
      <c r="JZ94">
        <v>27.0271</v>
      </c>
      <c r="KA94">
        <v>28.8015</v>
      </c>
      <c r="KB94">
        <v>30.0008</v>
      </c>
      <c r="KC94">
        <v>28.5798</v>
      </c>
      <c r="KD94">
        <v>28.5089</v>
      </c>
      <c r="KE94">
        <v>51.3041</v>
      </c>
      <c r="KF94">
        <v>21.2516</v>
      </c>
      <c r="KG94">
        <v>58.0217</v>
      </c>
      <c r="KH94">
        <v>26.9995</v>
      </c>
      <c r="KI94">
        <v>1302.89</v>
      </c>
      <c r="KJ94">
        <v>21.1209</v>
      </c>
      <c r="KK94">
        <v>101.104</v>
      </c>
      <c r="KL94">
        <v>100.548</v>
      </c>
    </row>
    <row r="95" spans="1:298">
      <c r="A95">
        <v>79</v>
      </c>
      <c r="B95">
        <v>1758469357</v>
      </c>
      <c r="C95">
        <v>481.5</v>
      </c>
      <c r="D95" t="s">
        <v>601</v>
      </c>
      <c r="E95" t="s">
        <v>602</v>
      </c>
      <c r="F95">
        <v>5</v>
      </c>
      <c r="G95" t="s">
        <v>436</v>
      </c>
      <c r="H95" t="s">
        <v>437</v>
      </c>
      <c r="I95" t="s">
        <v>438</v>
      </c>
      <c r="J95">
        <v>1758469349.5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1320.596742476191</v>
      </c>
      <c r="AL95">
        <v>1288.548606060607</v>
      </c>
      <c r="AM95">
        <v>3.430580086580143</v>
      </c>
      <c r="AN95">
        <v>65.34</v>
      </c>
      <c r="AO95">
        <f>(AQ95 - AP95 + DZ95*1E3/(8.314*(EB95+273.15)) * AS95/DY95 * AR95) * DY95/(100*DM95) * 1000/(1000 - AQ95)</f>
        <v>0</v>
      </c>
      <c r="AP95">
        <v>21.1598736174026</v>
      </c>
      <c r="AQ95">
        <v>23.40542666666667</v>
      </c>
      <c r="AR95">
        <v>-0.0006631484593843959</v>
      </c>
      <c r="AS95">
        <v>112.87</v>
      </c>
      <c r="AT95">
        <v>3</v>
      </c>
      <c r="AU95">
        <v>1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3.21</v>
      </c>
      <c r="DN95">
        <v>0.5</v>
      </c>
      <c r="DO95" t="s">
        <v>440</v>
      </c>
      <c r="DP95">
        <v>2</v>
      </c>
      <c r="DQ95" t="b">
        <v>1</v>
      </c>
      <c r="DR95">
        <v>1758469349.5</v>
      </c>
      <c r="DS95">
        <v>1234.892222222222</v>
      </c>
      <c r="DT95">
        <v>1277.799259259259</v>
      </c>
      <c r="DU95">
        <v>23.42994444444444</v>
      </c>
      <c r="DV95">
        <v>21.06813333333334</v>
      </c>
      <c r="DW95">
        <v>1235.752962962963</v>
      </c>
      <c r="DX95">
        <v>23.29943333333334</v>
      </c>
      <c r="DY95">
        <v>500.0208518518518</v>
      </c>
      <c r="DZ95">
        <v>90.33163703703703</v>
      </c>
      <c r="EA95">
        <v>0.0545485962962963</v>
      </c>
      <c r="EB95">
        <v>29.96996666666666</v>
      </c>
      <c r="EC95">
        <v>30.10426666666667</v>
      </c>
      <c r="ED95">
        <v>999.9000000000001</v>
      </c>
      <c r="EE95">
        <v>0</v>
      </c>
      <c r="EF95">
        <v>0</v>
      </c>
      <c r="EG95">
        <v>9996.199629629629</v>
      </c>
      <c r="EH95">
        <v>0</v>
      </c>
      <c r="EI95">
        <v>11.09583703703704</v>
      </c>
      <c r="EJ95">
        <v>-42.90773703703704</v>
      </c>
      <c r="EK95">
        <v>1264.518148148148</v>
      </c>
      <c r="EL95">
        <v>1305.300740740741</v>
      </c>
      <c r="EM95">
        <v>2.361821481481482</v>
      </c>
      <c r="EN95">
        <v>1277.799259259259</v>
      </c>
      <c r="EO95">
        <v>21.06813333333334</v>
      </c>
      <c r="EP95">
        <v>2.116464814814815</v>
      </c>
      <c r="EQ95">
        <v>1.903118518518518</v>
      </c>
      <c r="ER95">
        <v>18.34363333333333</v>
      </c>
      <c r="ES95">
        <v>16.66041851851852</v>
      </c>
      <c r="ET95">
        <v>2000.024444444444</v>
      </c>
      <c r="EU95">
        <v>0.9799977777777777</v>
      </c>
      <c r="EV95">
        <v>0.02000213333333333</v>
      </c>
      <c r="EW95">
        <v>0</v>
      </c>
      <c r="EX95">
        <v>545.6685185185186</v>
      </c>
      <c r="EY95">
        <v>5.00097</v>
      </c>
      <c r="EZ95">
        <v>11023.47037037037</v>
      </c>
      <c r="FA95">
        <v>16707.77407407407</v>
      </c>
      <c r="FB95">
        <v>41.06199999999999</v>
      </c>
      <c r="FC95">
        <v>41.43699999999999</v>
      </c>
      <c r="FD95">
        <v>41</v>
      </c>
      <c r="FE95">
        <v>41</v>
      </c>
      <c r="FF95">
        <v>41.56666666666666</v>
      </c>
      <c r="FG95">
        <v>1955.114444444445</v>
      </c>
      <c r="FH95">
        <v>39.90148148148148</v>
      </c>
      <c r="FI95">
        <v>0</v>
      </c>
      <c r="FJ95">
        <v>1758469356.8</v>
      </c>
      <c r="FK95">
        <v>0</v>
      </c>
      <c r="FL95">
        <v>545.62256</v>
      </c>
      <c r="FM95">
        <v>-0.3995384683531367</v>
      </c>
      <c r="FN95">
        <v>-7.169230845530307</v>
      </c>
      <c r="FO95">
        <v>11023.276</v>
      </c>
      <c r="FP95">
        <v>15</v>
      </c>
      <c r="FQ95">
        <v>0</v>
      </c>
      <c r="FR95" t="s">
        <v>441</v>
      </c>
      <c r="FS95">
        <v>1747247426.5</v>
      </c>
      <c r="FT95">
        <v>1747247420.5</v>
      </c>
      <c r="FU95">
        <v>0</v>
      </c>
      <c r="FV95">
        <v>1.027</v>
      </c>
      <c r="FW95">
        <v>0.031</v>
      </c>
      <c r="FX95">
        <v>0.02</v>
      </c>
      <c r="FY95">
        <v>0.05</v>
      </c>
      <c r="FZ95">
        <v>420</v>
      </c>
      <c r="GA95">
        <v>16</v>
      </c>
      <c r="GB95">
        <v>0.01</v>
      </c>
      <c r="GC95">
        <v>0.1</v>
      </c>
      <c r="GD95">
        <v>-42.97627317073171</v>
      </c>
      <c r="GE95">
        <v>0.6277170731706984</v>
      </c>
      <c r="GF95">
        <v>0.2117433409836593</v>
      </c>
      <c r="GG95">
        <v>0</v>
      </c>
      <c r="GH95">
        <v>545.6488529411765</v>
      </c>
      <c r="GI95">
        <v>-0.1807945004562508</v>
      </c>
      <c r="GJ95">
        <v>0.2010557622904036</v>
      </c>
      <c r="GK95">
        <v>-1</v>
      </c>
      <c r="GL95">
        <v>2.428402682926829</v>
      </c>
      <c r="GM95">
        <v>-1.22865637630662</v>
      </c>
      <c r="GN95">
        <v>0.1240504370087836</v>
      </c>
      <c r="GO95">
        <v>0</v>
      </c>
      <c r="GP95">
        <v>0</v>
      </c>
      <c r="GQ95">
        <v>2</v>
      </c>
      <c r="GR95" t="s">
        <v>452</v>
      </c>
      <c r="GS95">
        <v>3.1359</v>
      </c>
      <c r="GT95">
        <v>2.7147</v>
      </c>
      <c r="GU95">
        <v>0.198834</v>
      </c>
      <c r="GV95">
        <v>0.20102</v>
      </c>
      <c r="GW95">
        <v>0.104328</v>
      </c>
      <c r="GX95">
        <v>0.0960565</v>
      </c>
      <c r="GY95">
        <v>25488.6</v>
      </c>
      <c r="GZ95">
        <v>25445.3</v>
      </c>
      <c r="HA95">
        <v>29577.2</v>
      </c>
      <c r="HB95">
        <v>29433.3</v>
      </c>
      <c r="HC95">
        <v>35012.4</v>
      </c>
      <c r="HD95">
        <v>35239.1</v>
      </c>
      <c r="HE95">
        <v>41632.7</v>
      </c>
      <c r="HF95">
        <v>41811.2</v>
      </c>
      <c r="HG95">
        <v>1.92097</v>
      </c>
      <c r="HH95">
        <v>1.87528</v>
      </c>
      <c r="HI95">
        <v>0.0865161</v>
      </c>
      <c r="HJ95">
        <v>0</v>
      </c>
      <c r="HK95">
        <v>28.6808</v>
      </c>
      <c r="HL95">
        <v>999.9</v>
      </c>
      <c r="HM95">
        <v>51.3</v>
      </c>
      <c r="HN95">
        <v>30.5</v>
      </c>
      <c r="HO95">
        <v>24.8973</v>
      </c>
      <c r="HP95">
        <v>62.0665</v>
      </c>
      <c r="HQ95">
        <v>27.9327</v>
      </c>
      <c r="HR95">
        <v>1</v>
      </c>
      <c r="HS95">
        <v>0.101021</v>
      </c>
      <c r="HT95">
        <v>1.34267</v>
      </c>
      <c r="HU95">
        <v>20.3329</v>
      </c>
      <c r="HV95">
        <v>5.21714</v>
      </c>
      <c r="HW95">
        <v>12.0113</v>
      </c>
      <c r="HX95">
        <v>4.989</v>
      </c>
      <c r="HY95">
        <v>3.28763</v>
      </c>
      <c r="HZ95">
        <v>9999</v>
      </c>
      <c r="IA95">
        <v>9999</v>
      </c>
      <c r="IB95">
        <v>9999</v>
      </c>
      <c r="IC95">
        <v>999.9</v>
      </c>
      <c r="ID95">
        <v>1.86797</v>
      </c>
      <c r="IE95">
        <v>1.86706</v>
      </c>
      <c r="IF95">
        <v>1.86636</v>
      </c>
      <c r="IG95">
        <v>1.8663</v>
      </c>
      <c r="IH95">
        <v>1.86819</v>
      </c>
      <c r="II95">
        <v>1.87058</v>
      </c>
      <c r="IJ95">
        <v>1.86924</v>
      </c>
      <c r="IK95">
        <v>1.87073</v>
      </c>
      <c r="IL95">
        <v>0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-0.89</v>
      </c>
      <c r="IZ95">
        <v>0.1301</v>
      </c>
      <c r="JA95">
        <v>-0.08705980112953694</v>
      </c>
      <c r="JB95">
        <v>-0.0002224285535733669</v>
      </c>
      <c r="JC95">
        <v>-3.124052291438484E-07</v>
      </c>
      <c r="JD95">
        <v>-1.20421793702977E-11</v>
      </c>
      <c r="JE95">
        <v>-0.06546867123436634</v>
      </c>
      <c r="JF95">
        <v>-0.004605065362839568</v>
      </c>
      <c r="JG95">
        <v>0.0008613744513886047</v>
      </c>
      <c r="JH95">
        <v>-1.299212498533341E-05</v>
      </c>
      <c r="JI95">
        <v>3</v>
      </c>
      <c r="JJ95">
        <v>2327</v>
      </c>
      <c r="JK95">
        <v>1</v>
      </c>
      <c r="JL95">
        <v>27</v>
      </c>
      <c r="JM95">
        <v>187032.2</v>
      </c>
      <c r="JN95">
        <v>187032.3</v>
      </c>
      <c r="JO95">
        <v>2.59033</v>
      </c>
      <c r="JP95">
        <v>2.23267</v>
      </c>
      <c r="JQ95">
        <v>1.39648</v>
      </c>
      <c r="JR95">
        <v>2.34497</v>
      </c>
      <c r="JS95">
        <v>1.49536</v>
      </c>
      <c r="JT95">
        <v>2.6001</v>
      </c>
      <c r="JU95">
        <v>37.6022</v>
      </c>
      <c r="JV95">
        <v>23.7373</v>
      </c>
      <c r="JW95">
        <v>18</v>
      </c>
      <c r="JX95">
        <v>488.313</v>
      </c>
      <c r="JY95">
        <v>449.487</v>
      </c>
      <c r="JZ95">
        <v>26.9184</v>
      </c>
      <c r="KA95">
        <v>28.8089</v>
      </c>
      <c r="KB95">
        <v>30.0008</v>
      </c>
      <c r="KC95">
        <v>28.5855</v>
      </c>
      <c r="KD95">
        <v>28.5143</v>
      </c>
      <c r="KE95">
        <v>51.882</v>
      </c>
      <c r="KF95">
        <v>21.2516</v>
      </c>
      <c r="KG95">
        <v>58.0217</v>
      </c>
      <c r="KH95">
        <v>26.8926</v>
      </c>
      <c r="KI95">
        <v>1323.05</v>
      </c>
      <c r="KJ95">
        <v>21.1707</v>
      </c>
      <c r="KK95">
        <v>101.103</v>
      </c>
      <c r="KL95">
        <v>100.547</v>
      </c>
    </row>
    <row r="96" spans="1:298">
      <c r="A96">
        <v>80</v>
      </c>
      <c r="B96">
        <v>1758469362</v>
      </c>
      <c r="C96">
        <v>486.5</v>
      </c>
      <c r="D96" t="s">
        <v>603</v>
      </c>
      <c r="E96" t="s">
        <v>604</v>
      </c>
      <c r="F96">
        <v>5</v>
      </c>
      <c r="G96" t="s">
        <v>436</v>
      </c>
      <c r="H96" t="s">
        <v>437</v>
      </c>
      <c r="I96" t="s">
        <v>438</v>
      </c>
      <c r="J96">
        <v>1758469354.214286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1338.086537835499</v>
      </c>
      <c r="AL96">
        <v>1305.80606060606</v>
      </c>
      <c r="AM96">
        <v>3.448372294372277</v>
      </c>
      <c r="AN96">
        <v>65.34</v>
      </c>
      <c r="AO96">
        <f>(AQ96 - AP96 + DZ96*1E3/(8.314*(EB96+273.15)) * AS96/DY96 * AR96) * DY96/(100*DM96) * 1000/(1000 - AQ96)</f>
        <v>0</v>
      </c>
      <c r="AP96">
        <v>21.1786179939394</v>
      </c>
      <c r="AQ96">
        <v>23.37196787878787</v>
      </c>
      <c r="AR96">
        <v>-0.007701298701300553</v>
      </c>
      <c r="AS96">
        <v>112.87</v>
      </c>
      <c r="AT96">
        <v>3</v>
      </c>
      <c r="AU96">
        <v>1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3.21</v>
      </c>
      <c r="DN96">
        <v>0.5</v>
      </c>
      <c r="DO96" t="s">
        <v>440</v>
      </c>
      <c r="DP96">
        <v>2</v>
      </c>
      <c r="DQ96" t="b">
        <v>1</v>
      </c>
      <c r="DR96">
        <v>1758469354.214286</v>
      </c>
      <c r="DS96">
        <v>1250.729642857143</v>
      </c>
      <c r="DT96">
        <v>1293.684642857143</v>
      </c>
      <c r="DU96">
        <v>23.40675714285714</v>
      </c>
      <c r="DV96">
        <v>21.13368928571429</v>
      </c>
      <c r="DW96">
        <v>1251.6075</v>
      </c>
      <c r="DX96">
        <v>23.276575</v>
      </c>
      <c r="DY96">
        <v>500.0191785714286</v>
      </c>
      <c r="DZ96">
        <v>90.33262857142856</v>
      </c>
      <c r="EA96">
        <v>0.05442083571428572</v>
      </c>
      <c r="EB96">
        <v>29.94463928571428</v>
      </c>
      <c r="EC96">
        <v>30.10030357142858</v>
      </c>
      <c r="ED96">
        <v>999.9000000000002</v>
      </c>
      <c r="EE96">
        <v>0</v>
      </c>
      <c r="EF96">
        <v>0</v>
      </c>
      <c r="EG96">
        <v>9998.010357142859</v>
      </c>
      <c r="EH96">
        <v>0</v>
      </c>
      <c r="EI96">
        <v>11.08713928571429</v>
      </c>
      <c r="EJ96">
        <v>-42.95475357142858</v>
      </c>
      <c r="EK96">
        <v>1280.706428571429</v>
      </c>
      <c r="EL96">
        <v>1321.615714285714</v>
      </c>
      <c r="EM96">
        <v>2.273085714285714</v>
      </c>
      <c r="EN96">
        <v>1293.684642857143</v>
      </c>
      <c r="EO96">
        <v>21.13368928571429</v>
      </c>
      <c r="EP96">
        <v>2.114394285714286</v>
      </c>
      <c r="EQ96">
        <v>1.909061071428571</v>
      </c>
      <c r="ER96">
        <v>18.32803571428571</v>
      </c>
      <c r="ES96">
        <v>16.70956428571429</v>
      </c>
      <c r="ET96">
        <v>2000.011428571428</v>
      </c>
      <c r="EU96">
        <v>0.9799978214285713</v>
      </c>
      <c r="EV96">
        <v>0.02000208928571429</v>
      </c>
      <c r="EW96">
        <v>0</v>
      </c>
      <c r="EX96">
        <v>545.5989999999999</v>
      </c>
      <c r="EY96">
        <v>5.00097</v>
      </c>
      <c r="EZ96">
        <v>11022.90714285714</v>
      </c>
      <c r="FA96">
        <v>16707.66428571429</v>
      </c>
      <c r="FB96">
        <v>41.06199999999999</v>
      </c>
      <c r="FC96">
        <v>41.43699999999999</v>
      </c>
      <c r="FD96">
        <v>41</v>
      </c>
      <c r="FE96">
        <v>41</v>
      </c>
      <c r="FF96">
        <v>41.56199999999999</v>
      </c>
      <c r="FG96">
        <v>1955.102142857143</v>
      </c>
      <c r="FH96">
        <v>39.90035714285715</v>
      </c>
      <c r="FI96">
        <v>0</v>
      </c>
      <c r="FJ96">
        <v>1758469361.6</v>
      </c>
      <c r="FK96">
        <v>0</v>
      </c>
      <c r="FL96">
        <v>545.5506399999999</v>
      </c>
      <c r="FM96">
        <v>-1.0061538595797</v>
      </c>
      <c r="FN96">
        <v>-8.784615472009916</v>
      </c>
      <c r="FO96">
        <v>11022.704</v>
      </c>
      <c r="FP96">
        <v>15</v>
      </c>
      <c r="FQ96">
        <v>0</v>
      </c>
      <c r="FR96" t="s">
        <v>441</v>
      </c>
      <c r="FS96">
        <v>1747247426.5</v>
      </c>
      <c r="FT96">
        <v>1747247420.5</v>
      </c>
      <c r="FU96">
        <v>0</v>
      </c>
      <c r="FV96">
        <v>1.027</v>
      </c>
      <c r="FW96">
        <v>0.031</v>
      </c>
      <c r="FX96">
        <v>0.02</v>
      </c>
      <c r="FY96">
        <v>0.05</v>
      </c>
      <c r="FZ96">
        <v>420</v>
      </c>
      <c r="GA96">
        <v>16</v>
      </c>
      <c r="GB96">
        <v>0.01</v>
      </c>
      <c r="GC96">
        <v>0.1</v>
      </c>
      <c r="GD96">
        <v>-42.93836749999999</v>
      </c>
      <c r="GE96">
        <v>-0.1233782363977076</v>
      </c>
      <c r="GF96">
        <v>0.1814006813486378</v>
      </c>
      <c r="GG96">
        <v>0</v>
      </c>
      <c r="GH96">
        <v>545.5806764705882</v>
      </c>
      <c r="GI96">
        <v>-0.7925592074569868</v>
      </c>
      <c r="GJ96">
        <v>0.1981534937704235</v>
      </c>
      <c r="GK96">
        <v>-1</v>
      </c>
      <c r="GL96">
        <v>2.32845525</v>
      </c>
      <c r="GM96">
        <v>-1.123436285178244</v>
      </c>
      <c r="GN96">
        <v>0.1126244688109005</v>
      </c>
      <c r="GO96">
        <v>0</v>
      </c>
      <c r="GP96">
        <v>0</v>
      </c>
      <c r="GQ96">
        <v>2</v>
      </c>
      <c r="GR96" t="s">
        <v>452</v>
      </c>
      <c r="GS96">
        <v>3.13581</v>
      </c>
      <c r="GT96">
        <v>2.71464</v>
      </c>
      <c r="GU96">
        <v>0.200482</v>
      </c>
      <c r="GV96">
        <v>0.202633</v>
      </c>
      <c r="GW96">
        <v>0.104217</v>
      </c>
      <c r="GX96">
        <v>0.0960863</v>
      </c>
      <c r="GY96">
        <v>25435.9</v>
      </c>
      <c r="GZ96">
        <v>25393.8</v>
      </c>
      <c r="HA96">
        <v>29576.9</v>
      </c>
      <c r="HB96">
        <v>29433.2</v>
      </c>
      <c r="HC96">
        <v>35016.1</v>
      </c>
      <c r="HD96">
        <v>35237.7</v>
      </c>
      <c r="HE96">
        <v>41631.8</v>
      </c>
      <c r="HF96">
        <v>41810.9</v>
      </c>
      <c r="HG96">
        <v>1.92075</v>
      </c>
      <c r="HH96">
        <v>1.87525</v>
      </c>
      <c r="HI96">
        <v>0.0874177</v>
      </c>
      <c r="HJ96">
        <v>0</v>
      </c>
      <c r="HK96">
        <v>28.6714</v>
      </c>
      <c r="HL96">
        <v>999.9</v>
      </c>
      <c r="HM96">
        <v>51.3</v>
      </c>
      <c r="HN96">
        <v>30.5</v>
      </c>
      <c r="HO96">
        <v>24.8985</v>
      </c>
      <c r="HP96">
        <v>62.0765</v>
      </c>
      <c r="HQ96">
        <v>28.0729</v>
      </c>
      <c r="HR96">
        <v>1</v>
      </c>
      <c r="HS96">
        <v>0.101631</v>
      </c>
      <c r="HT96">
        <v>1.33176</v>
      </c>
      <c r="HU96">
        <v>20.333</v>
      </c>
      <c r="HV96">
        <v>5.21804</v>
      </c>
      <c r="HW96">
        <v>12.0126</v>
      </c>
      <c r="HX96">
        <v>4.98915</v>
      </c>
      <c r="HY96">
        <v>3.28765</v>
      </c>
      <c r="HZ96">
        <v>9999</v>
      </c>
      <c r="IA96">
        <v>9999</v>
      </c>
      <c r="IB96">
        <v>9999</v>
      </c>
      <c r="IC96">
        <v>999.9</v>
      </c>
      <c r="ID96">
        <v>1.86798</v>
      </c>
      <c r="IE96">
        <v>1.86706</v>
      </c>
      <c r="IF96">
        <v>1.86634</v>
      </c>
      <c r="IG96">
        <v>1.8663</v>
      </c>
      <c r="IH96">
        <v>1.8682</v>
      </c>
      <c r="II96">
        <v>1.87058</v>
      </c>
      <c r="IJ96">
        <v>1.86922</v>
      </c>
      <c r="IK96">
        <v>1.87073</v>
      </c>
      <c r="IL96">
        <v>0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-0.9</v>
      </c>
      <c r="IZ96">
        <v>0.1297</v>
      </c>
      <c r="JA96">
        <v>-0.08705980112953694</v>
      </c>
      <c r="JB96">
        <v>-0.0002224285535733669</v>
      </c>
      <c r="JC96">
        <v>-3.124052291438484E-07</v>
      </c>
      <c r="JD96">
        <v>-1.20421793702977E-11</v>
      </c>
      <c r="JE96">
        <v>-0.06546867123436634</v>
      </c>
      <c r="JF96">
        <v>-0.004605065362839568</v>
      </c>
      <c r="JG96">
        <v>0.0008613744513886047</v>
      </c>
      <c r="JH96">
        <v>-1.299212498533341E-05</v>
      </c>
      <c r="JI96">
        <v>3</v>
      </c>
      <c r="JJ96">
        <v>2327</v>
      </c>
      <c r="JK96">
        <v>1</v>
      </c>
      <c r="JL96">
        <v>27</v>
      </c>
      <c r="JM96">
        <v>187032.3</v>
      </c>
      <c r="JN96">
        <v>187032.4</v>
      </c>
      <c r="JO96">
        <v>2.61597</v>
      </c>
      <c r="JP96">
        <v>2.24487</v>
      </c>
      <c r="JQ96">
        <v>1.39648</v>
      </c>
      <c r="JR96">
        <v>2.34375</v>
      </c>
      <c r="JS96">
        <v>1.49536</v>
      </c>
      <c r="JT96">
        <v>2.63184</v>
      </c>
      <c r="JU96">
        <v>37.6022</v>
      </c>
      <c r="JV96">
        <v>23.7285</v>
      </c>
      <c r="JW96">
        <v>18</v>
      </c>
      <c r="JX96">
        <v>488.211</v>
      </c>
      <c r="JY96">
        <v>449.514</v>
      </c>
      <c r="JZ96">
        <v>26.8175</v>
      </c>
      <c r="KA96">
        <v>28.8156</v>
      </c>
      <c r="KB96">
        <v>30.0007</v>
      </c>
      <c r="KC96">
        <v>28.5904</v>
      </c>
      <c r="KD96">
        <v>28.5197</v>
      </c>
      <c r="KE96">
        <v>52.3707</v>
      </c>
      <c r="KF96">
        <v>21.2516</v>
      </c>
      <c r="KG96">
        <v>58.0217</v>
      </c>
      <c r="KH96">
        <v>26.803</v>
      </c>
      <c r="KI96">
        <v>1336.43</v>
      </c>
      <c r="KJ96">
        <v>21.2387</v>
      </c>
      <c r="KK96">
        <v>101.101</v>
      </c>
      <c r="KL96">
        <v>100.546</v>
      </c>
    </row>
    <row r="97" spans="1:298">
      <c r="A97">
        <v>81</v>
      </c>
      <c r="B97">
        <v>1758469367</v>
      </c>
      <c r="C97">
        <v>491.5</v>
      </c>
      <c r="D97" t="s">
        <v>605</v>
      </c>
      <c r="E97" t="s">
        <v>606</v>
      </c>
      <c r="F97">
        <v>5</v>
      </c>
      <c r="G97" t="s">
        <v>436</v>
      </c>
      <c r="H97" t="s">
        <v>437</v>
      </c>
      <c r="I97" t="s">
        <v>438</v>
      </c>
      <c r="J97">
        <v>1758469359.5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1355.089411878788</v>
      </c>
      <c r="AL97">
        <v>1322.927696969697</v>
      </c>
      <c r="AM97">
        <v>3.414138528138443</v>
      </c>
      <c r="AN97">
        <v>65.34</v>
      </c>
      <c r="AO97">
        <f>(AQ97 - AP97 + DZ97*1E3/(8.314*(EB97+273.15)) * AS97/DY97 * AR97) * DY97/(100*DM97) * 1000/(1000 - AQ97)</f>
        <v>0</v>
      </c>
      <c r="AP97">
        <v>21.18431565155844</v>
      </c>
      <c r="AQ97">
        <v>23.3253096969697</v>
      </c>
      <c r="AR97">
        <v>-0.01026819913419672</v>
      </c>
      <c r="AS97">
        <v>112.87</v>
      </c>
      <c r="AT97">
        <v>3</v>
      </c>
      <c r="AU97">
        <v>1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3.21</v>
      </c>
      <c r="DN97">
        <v>0.5</v>
      </c>
      <c r="DO97" t="s">
        <v>440</v>
      </c>
      <c r="DP97">
        <v>2</v>
      </c>
      <c r="DQ97" t="b">
        <v>1</v>
      </c>
      <c r="DR97">
        <v>1758469359.5</v>
      </c>
      <c r="DS97">
        <v>1268.547037037037</v>
      </c>
      <c r="DT97">
        <v>1311.408888888889</v>
      </c>
      <c r="DU97">
        <v>23.38137037037037</v>
      </c>
      <c r="DV97">
        <v>21.17112222222222</v>
      </c>
      <c r="DW97">
        <v>1269.444074074074</v>
      </c>
      <c r="DX97">
        <v>23.25154814814815</v>
      </c>
      <c r="DY97">
        <v>500.0104814814815</v>
      </c>
      <c r="DZ97">
        <v>90.33264444444445</v>
      </c>
      <c r="EA97">
        <v>0.05445698518518519</v>
      </c>
      <c r="EB97">
        <v>29.91194444444444</v>
      </c>
      <c r="EC97">
        <v>30.09065925925925</v>
      </c>
      <c r="ED97">
        <v>999.9000000000001</v>
      </c>
      <c r="EE97">
        <v>0</v>
      </c>
      <c r="EF97">
        <v>0</v>
      </c>
      <c r="EG97">
        <v>9996.895555555555</v>
      </c>
      <c r="EH97">
        <v>0</v>
      </c>
      <c r="EI97">
        <v>11.0833925925926</v>
      </c>
      <c r="EJ97">
        <v>-42.8615888888889</v>
      </c>
      <c r="EK97">
        <v>1298.916666666667</v>
      </c>
      <c r="EL97">
        <v>1339.772962962963</v>
      </c>
      <c r="EM97">
        <v>2.210268518518518</v>
      </c>
      <c r="EN97">
        <v>1311.408888888889</v>
      </c>
      <c r="EO97">
        <v>21.17112222222222</v>
      </c>
      <c r="EP97">
        <v>2.112101851851852</v>
      </c>
      <c r="EQ97">
        <v>1.912441481481481</v>
      </c>
      <c r="ER97">
        <v>18.31073703703704</v>
      </c>
      <c r="ES97">
        <v>16.73746666666667</v>
      </c>
      <c r="ET97">
        <v>2000.009259259259</v>
      </c>
      <c r="EU97">
        <v>0.9799979999999999</v>
      </c>
      <c r="EV97">
        <v>0.02000191481481482</v>
      </c>
      <c r="EW97">
        <v>0</v>
      </c>
      <c r="EX97">
        <v>545.5005555555555</v>
      </c>
      <c r="EY97">
        <v>5.00097</v>
      </c>
      <c r="EZ97">
        <v>11022.07407407407</v>
      </c>
      <c r="FA97">
        <v>16707.64814814815</v>
      </c>
      <c r="FB97">
        <v>41.06199999999999</v>
      </c>
      <c r="FC97">
        <v>41.43699999999999</v>
      </c>
      <c r="FD97">
        <v>41</v>
      </c>
      <c r="FE97">
        <v>41</v>
      </c>
      <c r="FF97">
        <v>41.56199999999999</v>
      </c>
      <c r="FG97">
        <v>1955.103333333333</v>
      </c>
      <c r="FH97">
        <v>39.9</v>
      </c>
      <c r="FI97">
        <v>0</v>
      </c>
      <c r="FJ97">
        <v>1758469367</v>
      </c>
      <c r="FK97">
        <v>0</v>
      </c>
      <c r="FL97">
        <v>545.4816923076922</v>
      </c>
      <c r="FM97">
        <v>-1.127316247860335</v>
      </c>
      <c r="FN97">
        <v>-9.473504279787035</v>
      </c>
      <c r="FO97">
        <v>11021.93461538461</v>
      </c>
      <c r="FP97">
        <v>15</v>
      </c>
      <c r="FQ97">
        <v>0</v>
      </c>
      <c r="FR97" t="s">
        <v>441</v>
      </c>
      <c r="FS97">
        <v>1747247426.5</v>
      </c>
      <c r="FT97">
        <v>1747247420.5</v>
      </c>
      <c r="FU97">
        <v>0</v>
      </c>
      <c r="FV97">
        <v>1.027</v>
      </c>
      <c r="FW97">
        <v>0.031</v>
      </c>
      <c r="FX97">
        <v>0.02</v>
      </c>
      <c r="FY97">
        <v>0.05</v>
      </c>
      <c r="FZ97">
        <v>420</v>
      </c>
      <c r="GA97">
        <v>16</v>
      </c>
      <c r="GB97">
        <v>0.01</v>
      </c>
      <c r="GC97">
        <v>0.1</v>
      </c>
      <c r="GD97">
        <v>-42.9186475</v>
      </c>
      <c r="GE97">
        <v>0.645745215759875</v>
      </c>
      <c r="GF97">
        <v>0.17718846744004</v>
      </c>
      <c r="GG97">
        <v>0</v>
      </c>
      <c r="GH97">
        <v>545.5135</v>
      </c>
      <c r="GI97">
        <v>-1.00927426068425</v>
      </c>
      <c r="GJ97">
        <v>0.2284795331289431</v>
      </c>
      <c r="GK97">
        <v>-1</v>
      </c>
      <c r="GL97">
        <v>2.24466925</v>
      </c>
      <c r="GM97">
        <v>-0.7074699061913794</v>
      </c>
      <c r="GN97">
        <v>0.07039956038170621</v>
      </c>
      <c r="GO97">
        <v>0</v>
      </c>
      <c r="GP97">
        <v>0</v>
      </c>
      <c r="GQ97">
        <v>2</v>
      </c>
      <c r="GR97" t="s">
        <v>452</v>
      </c>
      <c r="GS97">
        <v>3.13582</v>
      </c>
      <c r="GT97">
        <v>2.71493</v>
      </c>
      <c r="GU97">
        <v>0.202099</v>
      </c>
      <c r="GV97">
        <v>0.204203</v>
      </c>
      <c r="GW97">
        <v>0.104068</v>
      </c>
      <c r="GX97">
        <v>0.0961147</v>
      </c>
      <c r="GY97">
        <v>25384</v>
      </c>
      <c r="GZ97">
        <v>25343</v>
      </c>
      <c r="HA97">
        <v>29576.6</v>
      </c>
      <c r="HB97">
        <v>29432.3</v>
      </c>
      <c r="HC97">
        <v>35022</v>
      </c>
      <c r="HD97">
        <v>35235.7</v>
      </c>
      <c r="HE97">
        <v>41631.7</v>
      </c>
      <c r="HF97">
        <v>41809.8</v>
      </c>
      <c r="HG97">
        <v>1.92062</v>
      </c>
      <c r="HH97">
        <v>1.87532</v>
      </c>
      <c r="HI97">
        <v>0.0869259</v>
      </c>
      <c r="HJ97">
        <v>0</v>
      </c>
      <c r="HK97">
        <v>28.6616</v>
      </c>
      <c r="HL97">
        <v>999.9</v>
      </c>
      <c r="HM97">
        <v>51.3</v>
      </c>
      <c r="HN97">
        <v>30.5</v>
      </c>
      <c r="HO97">
        <v>24.8977</v>
      </c>
      <c r="HP97">
        <v>62.2065</v>
      </c>
      <c r="HQ97">
        <v>27.9647</v>
      </c>
      <c r="HR97">
        <v>1</v>
      </c>
      <c r="HS97">
        <v>0.102342</v>
      </c>
      <c r="HT97">
        <v>1.39279</v>
      </c>
      <c r="HU97">
        <v>20.3324</v>
      </c>
      <c r="HV97">
        <v>5.21729</v>
      </c>
      <c r="HW97">
        <v>12.0111</v>
      </c>
      <c r="HX97">
        <v>4.98915</v>
      </c>
      <c r="HY97">
        <v>3.28758</v>
      </c>
      <c r="HZ97">
        <v>9999</v>
      </c>
      <c r="IA97">
        <v>9999</v>
      </c>
      <c r="IB97">
        <v>9999</v>
      </c>
      <c r="IC97">
        <v>999.9</v>
      </c>
      <c r="ID97">
        <v>1.86797</v>
      </c>
      <c r="IE97">
        <v>1.86707</v>
      </c>
      <c r="IF97">
        <v>1.86636</v>
      </c>
      <c r="IG97">
        <v>1.86632</v>
      </c>
      <c r="IH97">
        <v>1.86822</v>
      </c>
      <c r="II97">
        <v>1.87059</v>
      </c>
      <c r="IJ97">
        <v>1.86926</v>
      </c>
      <c r="IK97">
        <v>1.87073</v>
      </c>
      <c r="IL97">
        <v>0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-0.93</v>
      </c>
      <c r="IZ97">
        <v>0.129</v>
      </c>
      <c r="JA97">
        <v>-0.08705980112953694</v>
      </c>
      <c r="JB97">
        <v>-0.0002224285535733669</v>
      </c>
      <c r="JC97">
        <v>-3.124052291438484E-07</v>
      </c>
      <c r="JD97">
        <v>-1.20421793702977E-11</v>
      </c>
      <c r="JE97">
        <v>-0.06546867123436634</v>
      </c>
      <c r="JF97">
        <v>-0.004605065362839568</v>
      </c>
      <c r="JG97">
        <v>0.0008613744513886047</v>
      </c>
      <c r="JH97">
        <v>-1.299212498533341E-05</v>
      </c>
      <c r="JI97">
        <v>3</v>
      </c>
      <c r="JJ97">
        <v>2327</v>
      </c>
      <c r="JK97">
        <v>1</v>
      </c>
      <c r="JL97">
        <v>27</v>
      </c>
      <c r="JM97">
        <v>187032.3</v>
      </c>
      <c r="JN97">
        <v>187032.4</v>
      </c>
      <c r="JO97">
        <v>2.64404</v>
      </c>
      <c r="JP97">
        <v>2.229</v>
      </c>
      <c r="JQ97">
        <v>1.39648</v>
      </c>
      <c r="JR97">
        <v>2.34253</v>
      </c>
      <c r="JS97">
        <v>1.49536</v>
      </c>
      <c r="JT97">
        <v>2.71851</v>
      </c>
      <c r="JU97">
        <v>37.6022</v>
      </c>
      <c r="JV97">
        <v>23.746</v>
      </c>
      <c r="JW97">
        <v>18</v>
      </c>
      <c r="JX97">
        <v>488.181</v>
      </c>
      <c r="JY97">
        <v>449.601</v>
      </c>
      <c r="JZ97">
        <v>26.7256</v>
      </c>
      <c r="KA97">
        <v>28.823</v>
      </c>
      <c r="KB97">
        <v>30.0008</v>
      </c>
      <c r="KC97">
        <v>28.5965</v>
      </c>
      <c r="KD97">
        <v>28.525</v>
      </c>
      <c r="KE97">
        <v>52.9403</v>
      </c>
      <c r="KF97">
        <v>20.9684</v>
      </c>
      <c r="KG97">
        <v>58.4093</v>
      </c>
      <c r="KH97">
        <v>26.7053</v>
      </c>
      <c r="KI97">
        <v>1356.49</v>
      </c>
      <c r="KJ97">
        <v>21.3309</v>
      </c>
      <c r="KK97">
        <v>101.101</v>
      </c>
      <c r="KL97">
        <v>100.544</v>
      </c>
    </row>
    <row r="98" spans="1:298">
      <c r="A98">
        <v>82</v>
      </c>
      <c r="B98">
        <v>1758469372</v>
      </c>
      <c r="C98">
        <v>496.5</v>
      </c>
      <c r="D98" t="s">
        <v>607</v>
      </c>
      <c r="E98" t="s">
        <v>608</v>
      </c>
      <c r="F98">
        <v>5</v>
      </c>
      <c r="G98" t="s">
        <v>436</v>
      </c>
      <c r="H98" t="s">
        <v>437</v>
      </c>
      <c r="I98" t="s">
        <v>438</v>
      </c>
      <c r="J98">
        <v>1758469364.214286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1372.244867116883</v>
      </c>
      <c r="AL98">
        <v>1339.906181818182</v>
      </c>
      <c r="AM98">
        <v>3.421650216450264</v>
      </c>
      <c r="AN98">
        <v>65.34</v>
      </c>
      <c r="AO98">
        <f>(AQ98 - AP98 + DZ98*1E3/(8.314*(EB98+273.15)) * AS98/DY98 * AR98) * DY98/(100*DM98) * 1000/(1000 - AQ98)</f>
        <v>0</v>
      </c>
      <c r="AP98">
        <v>21.24434839822512</v>
      </c>
      <c r="AQ98">
        <v>23.27917636363635</v>
      </c>
      <c r="AR98">
        <v>-0.008284389610393338</v>
      </c>
      <c r="AS98">
        <v>112.87</v>
      </c>
      <c r="AT98">
        <v>3</v>
      </c>
      <c r="AU98">
        <v>1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3.21</v>
      </c>
      <c r="DN98">
        <v>0.5</v>
      </c>
      <c r="DO98" t="s">
        <v>440</v>
      </c>
      <c r="DP98">
        <v>2</v>
      </c>
      <c r="DQ98" t="b">
        <v>1</v>
      </c>
      <c r="DR98">
        <v>1758469364.214286</v>
      </c>
      <c r="DS98">
        <v>1284.338928571429</v>
      </c>
      <c r="DT98">
        <v>1327.257142857143</v>
      </c>
      <c r="DU98">
        <v>23.3452</v>
      </c>
      <c r="DV98">
        <v>21.19618571428572</v>
      </c>
      <c r="DW98">
        <v>1285.253928571429</v>
      </c>
      <c r="DX98">
        <v>23.21588928571428</v>
      </c>
      <c r="DY98">
        <v>500.0091785714285</v>
      </c>
      <c r="DZ98">
        <v>90.33250714285714</v>
      </c>
      <c r="EA98">
        <v>0.05446464999999999</v>
      </c>
      <c r="EB98">
        <v>29.88452142857142</v>
      </c>
      <c r="EC98">
        <v>30.081925</v>
      </c>
      <c r="ED98">
        <v>999.9000000000002</v>
      </c>
      <c r="EE98">
        <v>0</v>
      </c>
      <c r="EF98">
        <v>0</v>
      </c>
      <c r="EG98">
        <v>9998.415357142858</v>
      </c>
      <c r="EH98">
        <v>0</v>
      </c>
      <c r="EI98">
        <v>11.0776</v>
      </c>
      <c r="EJ98">
        <v>-42.91695714285714</v>
      </c>
      <c r="EK98">
        <v>1315.038928571429</v>
      </c>
      <c r="EL98">
        <v>1355.9975</v>
      </c>
      <c r="EM98">
        <v>2.149028571428572</v>
      </c>
      <c r="EN98">
        <v>1327.257142857143</v>
      </c>
      <c r="EO98">
        <v>21.19618571428572</v>
      </c>
      <c r="EP98">
        <v>2.108831785714286</v>
      </c>
      <c r="EQ98">
        <v>1.914703571428571</v>
      </c>
      <c r="ER98">
        <v>18.28602857142857</v>
      </c>
      <c r="ES98">
        <v>16.75606785714286</v>
      </c>
      <c r="ET98">
        <v>1999.992142857143</v>
      </c>
      <c r="EU98">
        <v>0.9799980357142856</v>
      </c>
      <c r="EV98">
        <v>0.020001875</v>
      </c>
      <c r="EW98">
        <v>0</v>
      </c>
      <c r="EX98">
        <v>545.4469642857143</v>
      </c>
      <c r="EY98">
        <v>5.00097</v>
      </c>
      <c r="EZ98">
        <v>11020.89642857143</v>
      </c>
      <c r="FA98">
        <v>16707.51428571428</v>
      </c>
      <c r="FB98">
        <v>41.06199999999999</v>
      </c>
      <c r="FC98">
        <v>41.43699999999999</v>
      </c>
      <c r="FD98">
        <v>41</v>
      </c>
      <c r="FE98">
        <v>41</v>
      </c>
      <c r="FF98">
        <v>41.57099999999999</v>
      </c>
      <c r="FG98">
        <v>1955.089285714286</v>
      </c>
      <c r="FH98">
        <v>39.9</v>
      </c>
      <c r="FI98">
        <v>0</v>
      </c>
      <c r="FJ98">
        <v>1758469371.8</v>
      </c>
      <c r="FK98">
        <v>0</v>
      </c>
      <c r="FL98">
        <v>545.4331153846153</v>
      </c>
      <c r="FM98">
        <v>0.03381196250393952</v>
      </c>
      <c r="FN98">
        <v>-14.49572650961765</v>
      </c>
      <c r="FO98">
        <v>11020.87692307692</v>
      </c>
      <c r="FP98">
        <v>15</v>
      </c>
      <c r="FQ98">
        <v>0</v>
      </c>
      <c r="FR98" t="s">
        <v>441</v>
      </c>
      <c r="FS98">
        <v>1747247426.5</v>
      </c>
      <c r="FT98">
        <v>1747247420.5</v>
      </c>
      <c r="FU98">
        <v>0</v>
      </c>
      <c r="FV98">
        <v>1.027</v>
      </c>
      <c r="FW98">
        <v>0.031</v>
      </c>
      <c r="FX98">
        <v>0.02</v>
      </c>
      <c r="FY98">
        <v>0.05</v>
      </c>
      <c r="FZ98">
        <v>420</v>
      </c>
      <c r="GA98">
        <v>16</v>
      </c>
      <c r="GB98">
        <v>0.01</v>
      </c>
      <c r="GC98">
        <v>0.1</v>
      </c>
      <c r="GD98">
        <v>-42.9087775</v>
      </c>
      <c r="GE98">
        <v>0.2047080675423697</v>
      </c>
      <c r="GF98">
        <v>0.1567472352028896</v>
      </c>
      <c r="GG98">
        <v>0</v>
      </c>
      <c r="GH98">
        <v>545.4944117647058</v>
      </c>
      <c r="GI98">
        <v>-0.524705889534365</v>
      </c>
      <c r="GJ98">
        <v>0.2281252387778968</v>
      </c>
      <c r="GK98">
        <v>-1</v>
      </c>
      <c r="GL98">
        <v>2.19130025</v>
      </c>
      <c r="GM98">
        <v>-0.6878484427767387</v>
      </c>
      <c r="GN98">
        <v>0.06736654909847688</v>
      </c>
      <c r="GO98">
        <v>0</v>
      </c>
      <c r="GP98">
        <v>0</v>
      </c>
      <c r="GQ98">
        <v>2</v>
      </c>
      <c r="GR98" t="s">
        <v>452</v>
      </c>
      <c r="GS98">
        <v>3.13601</v>
      </c>
      <c r="GT98">
        <v>2.71441</v>
      </c>
      <c r="GU98">
        <v>0.203724</v>
      </c>
      <c r="GV98">
        <v>0.205789</v>
      </c>
      <c r="GW98">
        <v>0.103933</v>
      </c>
      <c r="GX98">
        <v>0.0964266</v>
      </c>
      <c r="GY98">
        <v>25332.4</v>
      </c>
      <c r="GZ98">
        <v>25292.4</v>
      </c>
      <c r="HA98">
        <v>29576.8</v>
      </c>
      <c r="HB98">
        <v>29432.4</v>
      </c>
      <c r="HC98">
        <v>35027.8</v>
      </c>
      <c r="HD98">
        <v>35223.3</v>
      </c>
      <c r="HE98">
        <v>41632.2</v>
      </c>
      <c r="HF98">
        <v>41809.7</v>
      </c>
      <c r="HG98">
        <v>1.92078</v>
      </c>
      <c r="HH98">
        <v>1.87538</v>
      </c>
      <c r="HI98">
        <v>0.0858158</v>
      </c>
      <c r="HJ98">
        <v>0</v>
      </c>
      <c r="HK98">
        <v>28.6493</v>
      </c>
      <c r="HL98">
        <v>999.9</v>
      </c>
      <c r="HM98">
        <v>51.3</v>
      </c>
      <c r="HN98">
        <v>30.5</v>
      </c>
      <c r="HO98">
        <v>24.8975</v>
      </c>
      <c r="HP98">
        <v>61.9165</v>
      </c>
      <c r="HQ98">
        <v>27.8646</v>
      </c>
      <c r="HR98">
        <v>1</v>
      </c>
      <c r="HS98">
        <v>0.102815</v>
      </c>
      <c r="HT98">
        <v>1.37661</v>
      </c>
      <c r="HU98">
        <v>20.3327</v>
      </c>
      <c r="HV98">
        <v>5.21594</v>
      </c>
      <c r="HW98">
        <v>12.0108</v>
      </c>
      <c r="HX98">
        <v>4.9884</v>
      </c>
      <c r="HY98">
        <v>3.28723</v>
      </c>
      <c r="HZ98">
        <v>9999</v>
      </c>
      <c r="IA98">
        <v>9999</v>
      </c>
      <c r="IB98">
        <v>9999</v>
      </c>
      <c r="IC98">
        <v>999.9</v>
      </c>
      <c r="ID98">
        <v>1.86798</v>
      </c>
      <c r="IE98">
        <v>1.86707</v>
      </c>
      <c r="IF98">
        <v>1.86639</v>
      </c>
      <c r="IG98">
        <v>1.8663</v>
      </c>
      <c r="IH98">
        <v>1.86821</v>
      </c>
      <c r="II98">
        <v>1.87058</v>
      </c>
      <c r="IJ98">
        <v>1.86927</v>
      </c>
      <c r="IK98">
        <v>1.87073</v>
      </c>
      <c r="IL98">
        <v>0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-0.9399999999999999</v>
      </c>
      <c r="IZ98">
        <v>0.1284</v>
      </c>
      <c r="JA98">
        <v>-0.08705980112953694</v>
      </c>
      <c r="JB98">
        <v>-0.0002224285535733669</v>
      </c>
      <c r="JC98">
        <v>-3.124052291438484E-07</v>
      </c>
      <c r="JD98">
        <v>-1.20421793702977E-11</v>
      </c>
      <c r="JE98">
        <v>-0.06546867123436634</v>
      </c>
      <c r="JF98">
        <v>-0.004605065362839568</v>
      </c>
      <c r="JG98">
        <v>0.0008613744513886047</v>
      </c>
      <c r="JH98">
        <v>-1.299212498533341E-05</v>
      </c>
      <c r="JI98">
        <v>3</v>
      </c>
      <c r="JJ98">
        <v>2327</v>
      </c>
      <c r="JK98">
        <v>1</v>
      </c>
      <c r="JL98">
        <v>27</v>
      </c>
      <c r="JM98">
        <v>187032.4</v>
      </c>
      <c r="JN98">
        <v>187032.5</v>
      </c>
      <c r="JO98">
        <v>2.66846</v>
      </c>
      <c r="JP98">
        <v>2.22412</v>
      </c>
      <c r="JQ98">
        <v>1.39648</v>
      </c>
      <c r="JR98">
        <v>2.34253</v>
      </c>
      <c r="JS98">
        <v>1.49536</v>
      </c>
      <c r="JT98">
        <v>2.68066</v>
      </c>
      <c r="JU98">
        <v>37.6263</v>
      </c>
      <c r="JV98">
        <v>23.7373</v>
      </c>
      <c r="JW98">
        <v>18</v>
      </c>
      <c r="JX98">
        <v>488.318</v>
      </c>
      <c r="JY98">
        <v>449.675</v>
      </c>
      <c r="JZ98">
        <v>26.6373</v>
      </c>
      <c r="KA98">
        <v>28.8304</v>
      </c>
      <c r="KB98">
        <v>30.0006</v>
      </c>
      <c r="KC98">
        <v>28.6017</v>
      </c>
      <c r="KD98">
        <v>28.5306</v>
      </c>
      <c r="KE98">
        <v>53.4338</v>
      </c>
      <c r="KF98">
        <v>20.9684</v>
      </c>
      <c r="KG98">
        <v>58.4093</v>
      </c>
      <c r="KH98">
        <v>26.6261</v>
      </c>
      <c r="KI98">
        <v>1369.85</v>
      </c>
      <c r="KJ98">
        <v>21.2891</v>
      </c>
      <c r="KK98">
        <v>101.102</v>
      </c>
      <c r="KL98">
        <v>100.543</v>
      </c>
    </row>
    <row r="99" spans="1:298">
      <c r="A99">
        <v>83</v>
      </c>
      <c r="B99">
        <v>1758469377</v>
      </c>
      <c r="C99">
        <v>501.5</v>
      </c>
      <c r="D99" t="s">
        <v>609</v>
      </c>
      <c r="E99" t="s">
        <v>610</v>
      </c>
      <c r="F99">
        <v>5</v>
      </c>
      <c r="G99" t="s">
        <v>436</v>
      </c>
      <c r="H99" t="s">
        <v>437</v>
      </c>
      <c r="I99" t="s">
        <v>438</v>
      </c>
      <c r="J99">
        <v>1758469369.5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1389.361590095239</v>
      </c>
      <c r="AL99">
        <v>1357.274484848484</v>
      </c>
      <c r="AM99">
        <v>3.467625974025867</v>
      </c>
      <c r="AN99">
        <v>65.34</v>
      </c>
      <c r="AO99">
        <f>(AQ99 - AP99 + DZ99*1E3/(8.314*(EB99+273.15)) * AS99/DY99 * AR99) * DY99/(100*DM99) * 1000/(1000 - AQ99)</f>
        <v>0</v>
      </c>
      <c r="AP99">
        <v>21.34682532935065</v>
      </c>
      <c r="AQ99">
        <v>23.26852363636363</v>
      </c>
      <c r="AR99">
        <v>-0.0003832003148382682</v>
      </c>
      <c r="AS99">
        <v>112.87</v>
      </c>
      <c r="AT99">
        <v>3</v>
      </c>
      <c r="AU99">
        <v>1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3.21</v>
      </c>
      <c r="DN99">
        <v>0.5</v>
      </c>
      <c r="DO99" t="s">
        <v>440</v>
      </c>
      <c r="DP99">
        <v>2</v>
      </c>
      <c r="DQ99" t="b">
        <v>1</v>
      </c>
      <c r="DR99">
        <v>1758469369.5</v>
      </c>
      <c r="DS99">
        <v>1302.095925925926</v>
      </c>
      <c r="DT99">
        <v>1344.908518518519</v>
      </c>
      <c r="DU99">
        <v>23.30408888888889</v>
      </c>
      <c r="DV99">
        <v>21.24943703703704</v>
      </c>
      <c r="DW99">
        <v>1303.03037037037</v>
      </c>
      <c r="DX99">
        <v>23.17535925925926</v>
      </c>
      <c r="DY99">
        <v>499.9944814814814</v>
      </c>
      <c r="DZ99">
        <v>90.33327777777777</v>
      </c>
      <c r="EA99">
        <v>0.05448439999999999</v>
      </c>
      <c r="EB99">
        <v>29.85111111111111</v>
      </c>
      <c r="EC99">
        <v>30.0660962962963</v>
      </c>
      <c r="ED99">
        <v>999.9000000000001</v>
      </c>
      <c r="EE99">
        <v>0</v>
      </c>
      <c r="EF99">
        <v>0</v>
      </c>
      <c r="EG99">
        <v>9996.247407407407</v>
      </c>
      <c r="EH99">
        <v>0</v>
      </c>
      <c r="EI99">
        <v>11.08385925925926</v>
      </c>
      <c r="EJ99">
        <v>-42.8119074074074</v>
      </c>
      <c r="EK99">
        <v>1333.164444444444</v>
      </c>
      <c r="EL99">
        <v>1374.106666666667</v>
      </c>
      <c r="EM99">
        <v>2.054657037037037</v>
      </c>
      <c r="EN99">
        <v>1344.908518518519</v>
      </c>
      <c r="EO99">
        <v>21.24943703703704</v>
      </c>
      <c r="EP99">
        <v>2.105135925925926</v>
      </c>
      <c r="EQ99">
        <v>1.919530740740741</v>
      </c>
      <c r="ER99">
        <v>18.25807777777778</v>
      </c>
      <c r="ES99">
        <v>16.79568148148148</v>
      </c>
      <c r="ET99">
        <v>2000.003703703704</v>
      </c>
      <c r="EU99">
        <v>0.9799983333333334</v>
      </c>
      <c r="EV99">
        <v>0.02000157777777778</v>
      </c>
      <c r="EW99">
        <v>0</v>
      </c>
      <c r="EX99">
        <v>545.4008888888889</v>
      </c>
      <c r="EY99">
        <v>5.00097</v>
      </c>
      <c r="EZ99">
        <v>11019.46666666667</v>
      </c>
      <c r="FA99">
        <v>16707.61851851852</v>
      </c>
      <c r="FB99">
        <v>41.06199999999999</v>
      </c>
      <c r="FC99">
        <v>41.43699999999999</v>
      </c>
      <c r="FD99">
        <v>41</v>
      </c>
      <c r="FE99">
        <v>41.00459259259259</v>
      </c>
      <c r="FF99">
        <v>41.583</v>
      </c>
      <c r="FG99">
        <v>1955.103703703704</v>
      </c>
      <c r="FH99">
        <v>39.9</v>
      </c>
      <c r="FI99">
        <v>0</v>
      </c>
      <c r="FJ99">
        <v>1758469376.6</v>
      </c>
      <c r="FK99">
        <v>0</v>
      </c>
      <c r="FL99">
        <v>545.395</v>
      </c>
      <c r="FM99">
        <v>-0.500307700576363</v>
      </c>
      <c r="FN99">
        <v>-20.47179488150208</v>
      </c>
      <c r="FO99">
        <v>11019.56153846154</v>
      </c>
      <c r="FP99">
        <v>15</v>
      </c>
      <c r="FQ99">
        <v>0</v>
      </c>
      <c r="FR99" t="s">
        <v>441</v>
      </c>
      <c r="FS99">
        <v>1747247426.5</v>
      </c>
      <c r="FT99">
        <v>1747247420.5</v>
      </c>
      <c r="FU99">
        <v>0</v>
      </c>
      <c r="FV99">
        <v>1.027</v>
      </c>
      <c r="FW99">
        <v>0.031</v>
      </c>
      <c r="FX99">
        <v>0.02</v>
      </c>
      <c r="FY99">
        <v>0.05</v>
      </c>
      <c r="FZ99">
        <v>420</v>
      </c>
      <c r="GA99">
        <v>16</v>
      </c>
      <c r="GB99">
        <v>0.01</v>
      </c>
      <c r="GC99">
        <v>0.1</v>
      </c>
      <c r="GD99">
        <v>-42.85753902439025</v>
      </c>
      <c r="GE99">
        <v>0.5862146341462173</v>
      </c>
      <c r="GF99">
        <v>0.1418815443369511</v>
      </c>
      <c r="GG99">
        <v>0</v>
      </c>
      <c r="GH99">
        <v>545.4058529411765</v>
      </c>
      <c r="GI99">
        <v>-0.4082047386428642</v>
      </c>
      <c r="GJ99">
        <v>0.2077058344578193</v>
      </c>
      <c r="GK99">
        <v>-1</v>
      </c>
      <c r="GL99">
        <v>2.108939756097561</v>
      </c>
      <c r="GM99">
        <v>-1.035673797909407</v>
      </c>
      <c r="GN99">
        <v>0.1051692764068504</v>
      </c>
      <c r="GO99">
        <v>0</v>
      </c>
      <c r="GP99">
        <v>0</v>
      </c>
      <c r="GQ99">
        <v>2</v>
      </c>
      <c r="GR99" t="s">
        <v>452</v>
      </c>
      <c r="GS99">
        <v>3.13593</v>
      </c>
      <c r="GT99">
        <v>2.71471</v>
      </c>
      <c r="GU99">
        <v>0.205339</v>
      </c>
      <c r="GV99">
        <v>0.207358</v>
      </c>
      <c r="GW99">
        <v>0.1039</v>
      </c>
      <c r="GX99">
        <v>0.0966287</v>
      </c>
      <c r="GY99">
        <v>25280.9</v>
      </c>
      <c r="GZ99">
        <v>25242.1</v>
      </c>
      <c r="HA99">
        <v>29576.7</v>
      </c>
      <c r="HB99">
        <v>29432.1</v>
      </c>
      <c r="HC99">
        <v>35028.9</v>
      </c>
      <c r="HD99">
        <v>35214.8</v>
      </c>
      <c r="HE99">
        <v>41631.9</v>
      </c>
      <c r="HF99">
        <v>41809</v>
      </c>
      <c r="HG99">
        <v>1.92048</v>
      </c>
      <c r="HH99">
        <v>1.8757</v>
      </c>
      <c r="HI99">
        <v>0.08708979999999999</v>
      </c>
      <c r="HJ99">
        <v>0</v>
      </c>
      <c r="HK99">
        <v>28.637</v>
      </c>
      <c r="HL99">
        <v>999.9</v>
      </c>
      <c r="HM99">
        <v>51.3</v>
      </c>
      <c r="HN99">
        <v>30.5</v>
      </c>
      <c r="HO99">
        <v>24.8995</v>
      </c>
      <c r="HP99">
        <v>62.1365</v>
      </c>
      <c r="HQ99">
        <v>27.8726</v>
      </c>
      <c r="HR99">
        <v>1</v>
      </c>
      <c r="HS99">
        <v>0.103206</v>
      </c>
      <c r="HT99">
        <v>1.30523</v>
      </c>
      <c r="HU99">
        <v>20.3333</v>
      </c>
      <c r="HV99">
        <v>5.21669</v>
      </c>
      <c r="HW99">
        <v>12.011</v>
      </c>
      <c r="HX99">
        <v>4.98895</v>
      </c>
      <c r="HY99">
        <v>3.28753</v>
      </c>
      <c r="HZ99">
        <v>9999</v>
      </c>
      <c r="IA99">
        <v>9999</v>
      </c>
      <c r="IB99">
        <v>9999</v>
      </c>
      <c r="IC99">
        <v>999.9</v>
      </c>
      <c r="ID99">
        <v>1.86798</v>
      </c>
      <c r="IE99">
        <v>1.86707</v>
      </c>
      <c r="IF99">
        <v>1.86641</v>
      </c>
      <c r="IG99">
        <v>1.86631</v>
      </c>
      <c r="IH99">
        <v>1.86823</v>
      </c>
      <c r="II99">
        <v>1.87061</v>
      </c>
      <c r="IJ99">
        <v>1.86926</v>
      </c>
      <c r="IK99">
        <v>1.87073</v>
      </c>
      <c r="IL99">
        <v>0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-0.96</v>
      </c>
      <c r="IZ99">
        <v>0.1282</v>
      </c>
      <c r="JA99">
        <v>-0.08705980112953694</v>
      </c>
      <c r="JB99">
        <v>-0.0002224285535733669</v>
      </c>
      <c r="JC99">
        <v>-3.124052291438484E-07</v>
      </c>
      <c r="JD99">
        <v>-1.20421793702977E-11</v>
      </c>
      <c r="JE99">
        <v>-0.06546867123436634</v>
      </c>
      <c r="JF99">
        <v>-0.004605065362839568</v>
      </c>
      <c r="JG99">
        <v>0.0008613744513886047</v>
      </c>
      <c r="JH99">
        <v>-1.299212498533341E-05</v>
      </c>
      <c r="JI99">
        <v>3</v>
      </c>
      <c r="JJ99">
        <v>2327</v>
      </c>
      <c r="JK99">
        <v>1</v>
      </c>
      <c r="JL99">
        <v>27</v>
      </c>
      <c r="JM99">
        <v>187032.5</v>
      </c>
      <c r="JN99">
        <v>187032.6</v>
      </c>
      <c r="JO99">
        <v>2.69653</v>
      </c>
      <c r="JP99">
        <v>2.22534</v>
      </c>
      <c r="JQ99">
        <v>1.39648</v>
      </c>
      <c r="JR99">
        <v>2.34253</v>
      </c>
      <c r="JS99">
        <v>1.49536</v>
      </c>
      <c r="JT99">
        <v>2.69165</v>
      </c>
      <c r="JU99">
        <v>37.6263</v>
      </c>
      <c r="JV99">
        <v>23.7285</v>
      </c>
      <c r="JW99">
        <v>18</v>
      </c>
      <c r="JX99">
        <v>488.174</v>
      </c>
      <c r="JY99">
        <v>449.919</v>
      </c>
      <c r="JZ99">
        <v>26.5687</v>
      </c>
      <c r="KA99">
        <v>28.8372</v>
      </c>
      <c r="KB99">
        <v>30.0006</v>
      </c>
      <c r="KC99">
        <v>28.6074</v>
      </c>
      <c r="KD99">
        <v>28.536</v>
      </c>
      <c r="KE99">
        <v>53.9933</v>
      </c>
      <c r="KF99">
        <v>20.9684</v>
      </c>
      <c r="KG99">
        <v>58.4093</v>
      </c>
      <c r="KH99">
        <v>26.5696</v>
      </c>
      <c r="KI99">
        <v>1389.88</v>
      </c>
      <c r="KJ99">
        <v>21.3203</v>
      </c>
      <c r="KK99">
        <v>101.101</v>
      </c>
      <c r="KL99">
        <v>100.542</v>
      </c>
    </row>
    <row r="100" spans="1:298">
      <c r="A100">
        <v>84</v>
      </c>
      <c r="B100">
        <v>1758469382.1</v>
      </c>
      <c r="C100">
        <v>506.5999999046326</v>
      </c>
      <c r="D100" t="s">
        <v>611</v>
      </c>
      <c r="E100" t="s">
        <v>612</v>
      </c>
      <c r="F100">
        <v>5</v>
      </c>
      <c r="G100" t="s">
        <v>436</v>
      </c>
      <c r="H100" t="s">
        <v>437</v>
      </c>
      <c r="I100" t="s">
        <v>438</v>
      </c>
      <c r="J100">
        <v>1758469374.682142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1407.083766939606</v>
      </c>
      <c r="AL100">
        <v>1374.948484588452</v>
      </c>
      <c r="AM100">
        <v>3.481801298022112</v>
      </c>
      <c r="AN100">
        <v>65.34</v>
      </c>
      <c r="AO100">
        <f>(AQ100 - AP100 + DZ100*1E3/(8.314*(EB100+273.15)) * AS100/DY100 * AR100) * DY100/(100*DM100) * 1000/(1000 - AQ100)</f>
        <v>0</v>
      </c>
      <c r="AP100">
        <v>21.36143925755329</v>
      </c>
      <c r="AQ100">
        <v>23.24346455917773</v>
      </c>
      <c r="AR100">
        <v>-0.005273196060372917</v>
      </c>
      <c r="AS100">
        <v>112.87</v>
      </c>
      <c r="AT100">
        <v>3</v>
      </c>
      <c r="AU100">
        <v>1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3.21</v>
      </c>
      <c r="DN100">
        <v>0.5</v>
      </c>
      <c r="DO100" t="s">
        <v>440</v>
      </c>
      <c r="DP100">
        <v>2</v>
      </c>
      <c r="DQ100" t="b">
        <v>1</v>
      </c>
      <c r="DR100">
        <v>1758469374.682142</v>
      </c>
      <c r="DS100">
        <v>1319.522142857143</v>
      </c>
      <c r="DT100">
        <v>1362.291785714286</v>
      </c>
      <c r="DU100">
        <v>23.27294642857142</v>
      </c>
      <c r="DV100">
        <v>21.309825</v>
      </c>
      <c r="DW100">
        <v>1320.475714285714</v>
      </c>
      <c r="DX100">
        <v>23.14465357142857</v>
      </c>
      <c r="DY100">
        <v>500.0222142857143</v>
      </c>
      <c r="DZ100">
        <v>90.33484285714285</v>
      </c>
      <c r="EA100">
        <v>0.05441460357142858</v>
      </c>
      <c r="EB100">
        <v>29.82071428571428</v>
      </c>
      <c r="EC100">
        <v>30.05476071428572</v>
      </c>
      <c r="ED100">
        <v>999.9000000000002</v>
      </c>
      <c r="EE100">
        <v>0</v>
      </c>
      <c r="EF100">
        <v>0</v>
      </c>
      <c r="EG100">
        <v>10001.26428571428</v>
      </c>
      <c r="EH100">
        <v>0</v>
      </c>
      <c r="EI100">
        <v>11.08763571428571</v>
      </c>
      <c r="EJ100">
        <v>-42.76913214285715</v>
      </c>
      <c r="EK100">
        <v>1350.962857142857</v>
      </c>
      <c r="EL100">
        <v>1391.953571428571</v>
      </c>
      <c r="EM100">
        <v>1.963127142857143</v>
      </c>
      <c r="EN100">
        <v>1362.291785714286</v>
      </c>
      <c r="EO100">
        <v>21.309825</v>
      </c>
      <c r="EP100">
        <v>2.102358571428571</v>
      </c>
      <c r="EQ100">
        <v>1.92502</v>
      </c>
      <c r="ER100">
        <v>18.23705357142857</v>
      </c>
      <c r="ES100">
        <v>16.840675</v>
      </c>
      <c r="ET100">
        <v>2000.001428571429</v>
      </c>
      <c r="EU100">
        <v>0.9799984642857142</v>
      </c>
      <c r="EV100">
        <v>0.02000143928571428</v>
      </c>
      <c r="EW100">
        <v>0</v>
      </c>
      <c r="EX100">
        <v>545.3063214285714</v>
      </c>
      <c r="EY100">
        <v>5.00097</v>
      </c>
      <c r="EZ100">
        <v>11017.68928571428</v>
      </c>
      <c r="FA100">
        <v>16707.58928571429</v>
      </c>
      <c r="FB100">
        <v>41.06199999999999</v>
      </c>
      <c r="FC100">
        <v>41.43699999999999</v>
      </c>
      <c r="FD100">
        <v>41</v>
      </c>
      <c r="FE100">
        <v>41.02435714285713</v>
      </c>
      <c r="FF100">
        <v>41.6025</v>
      </c>
      <c r="FG100">
        <v>1955.101428571429</v>
      </c>
      <c r="FH100">
        <v>39.9</v>
      </c>
      <c r="FI100">
        <v>0</v>
      </c>
      <c r="FJ100">
        <v>1758469382</v>
      </c>
      <c r="FK100">
        <v>0</v>
      </c>
      <c r="FL100">
        <v>545.28216</v>
      </c>
      <c r="FM100">
        <v>-2.160153840102905</v>
      </c>
      <c r="FN100">
        <v>-20.66153846385486</v>
      </c>
      <c r="FO100">
        <v>11017.596</v>
      </c>
      <c r="FP100">
        <v>15</v>
      </c>
      <c r="FQ100">
        <v>0</v>
      </c>
      <c r="FR100" t="s">
        <v>441</v>
      </c>
      <c r="FS100">
        <v>1747247426.5</v>
      </c>
      <c r="FT100">
        <v>1747247420.5</v>
      </c>
      <c r="FU100">
        <v>0</v>
      </c>
      <c r="FV100">
        <v>1.027</v>
      </c>
      <c r="FW100">
        <v>0.031</v>
      </c>
      <c r="FX100">
        <v>0.02</v>
      </c>
      <c r="FY100">
        <v>0.05</v>
      </c>
      <c r="FZ100">
        <v>420</v>
      </c>
      <c r="GA100">
        <v>16</v>
      </c>
      <c r="GB100">
        <v>0.01</v>
      </c>
      <c r="GC100">
        <v>0.1</v>
      </c>
      <c r="GD100">
        <v>-42.78854878048781</v>
      </c>
      <c r="GE100">
        <v>0.7358825131658072</v>
      </c>
      <c r="GF100">
        <v>0.1297091815054176</v>
      </c>
      <c r="GG100">
        <v>0</v>
      </c>
      <c r="GH100">
        <v>545.3356470588235</v>
      </c>
      <c r="GI100">
        <v>-1.356516425677043</v>
      </c>
      <c r="GJ100">
        <v>0.2687047233929838</v>
      </c>
      <c r="GK100">
        <v>-1</v>
      </c>
      <c r="GL100">
        <v>2.023323658536585</v>
      </c>
      <c r="GM100">
        <v>-1.110775092611139</v>
      </c>
      <c r="GN100">
        <v>0.1102477312361242</v>
      </c>
      <c r="GO100">
        <v>0</v>
      </c>
      <c r="GP100">
        <v>0</v>
      </c>
      <c r="GQ100">
        <v>2</v>
      </c>
      <c r="GR100" t="s">
        <v>452</v>
      </c>
      <c r="GS100">
        <v>3.13585</v>
      </c>
      <c r="GT100">
        <v>2.71456</v>
      </c>
      <c r="GU100">
        <v>0.206987</v>
      </c>
      <c r="GV100">
        <v>0.208944</v>
      </c>
      <c r="GW100">
        <v>0.103819</v>
      </c>
      <c r="GX100">
        <v>0.0966635</v>
      </c>
      <c r="GY100">
        <v>25228</v>
      </c>
      <c r="GZ100">
        <v>25191.6</v>
      </c>
      <c r="HA100">
        <v>29576.2</v>
      </c>
      <c r="HB100">
        <v>29432.1</v>
      </c>
      <c r="HC100">
        <v>35031.4</v>
      </c>
      <c r="HD100">
        <v>35213.3</v>
      </c>
      <c r="HE100">
        <v>41631</v>
      </c>
      <c r="HF100">
        <v>41808.8</v>
      </c>
      <c r="HG100">
        <v>1.92065</v>
      </c>
      <c r="HH100">
        <v>1.87545</v>
      </c>
      <c r="HI100">
        <v>0.08748839999999999</v>
      </c>
      <c r="HJ100">
        <v>0</v>
      </c>
      <c r="HK100">
        <v>28.6245</v>
      </c>
      <c r="HL100">
        <v>999.9</v>
      </c>
      <c r="HM100">
        <v>51.3</v>
      </c>
      <c r="HN100">
        <v>30.5</v>
      </c>
      <c r="HO100">
        <v>24.8981</v>
      </c>
      <c r="HP100">
        <v>62.0483</v>
      </c>
      <c r="HQ100">
        <v>28.0809</v>
      </c>
      <c r="HR100">
        <v>1</v>
      </c>
      <c r="HS100">
        <v>0.103613</v>
      </c>
      <c r="HT100">
        <v>1.27869</v>
      </c>
      <c r="HU100">
        <v>20.3334</v>
      </c>
      <c r="HV100">
        <v>5.21744</v>
      </c>
      <c r="HW100">
        <v>12.0116</v>
      </c>
      <c r="HX100">
        <v>4.9887</v>
      </c>
      <c r="HY100">
        <v>3.2876</v>
      </c>
      <c r="HZ100">
        <v>9999</v>
      </c>
      <c r="IA100">
        <v>9999</v>
      </c>
      <c r="IB100">
        <v>9999</v>
      </c>
      <c r="IC100">
        <v>999.9</v>
      </c>
      <c r="ID100">
        <v>1.86798</v>
      </c>
      <c r="IE100">
        <v>1.86707</v>
      </c>
      <c r="IF100">
        <v>1.86641</v>
      </c>
      <c r="IG100">
        <v>1.86632</v>
      </c>
      <c r="IH100">
        <v>1.86821</v>
      </c>
      <c r="II100">
        <v>1.87062</v>
      </c>
      <c r="IJ100">
        <v>1.86929</v>
      </c>
      <c r="IK100">
        <v>1.87073</v>
      </c>
      <c r="IL100">
        <v>0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-0.98</v>
      </c>
      <c r="IZ100">
        <v>0.1278</v>
      </c>
      <c r="JA100">
        <v>-0.08705980112953694</v>
      </c>
      <c r="JB100">
        <v>-0.0002224285535733669</v>
      </c>
      <c r="JC100">
        <v>-3.124052291438484E-07</v>
      </c>
      <c r="JD100">
        <v>-1.20421793702977E-11</v>
      </c>
      <c r="JE100">
        <v>-0.06546867123436634</v>
      </c>
      <c r="JF100">
        <v>-0.004605065362839568</v>
      </c>
      <c r="JG100">
        <v>0.0008613744513886047</v>
      </c>
      <c r="JH100">
        <v>-1.299212498533341E-05</v>
      </c>
      <c r="JI100">
        <v>3</v>
      </c>
      <c r="JJ100">
        <v>2327</v>
      </c>
      <c r="JK100">
        <v>1</v>
      </c>
      <c r="JL100">
        <v>27</v>
      </c>
      <c r="JM100">
        <v>187032.6</v>
      </c>
      <c r="JN100">
        <v>187032.7</v>
      </c>
      <c r="JO100">
        <v>2.72095</v>
      </c>
      <c r="JP100">
        <v>2.23755</v>
      </c>
      <c r="JQ100">
        <v>1.39648</v>
      </c>
      <c r="JR100">
        <v>2.34375</v>
      </c>
      <c r="JS100">
        <v>1.49536</v>
      </c>
      <c r="JT100">
        <v>2.59644</v>
      </c>
      <c r="JU100">
        <v>37.6504</v>
      </c>
      <c r="JV100">
        <v>23.7285</v>
      </c>
      <c r="JW100">
        <v>18</v>
      </c>
      <c r="JX100">
        <v>488.335</v>
      </c>
      <c r="JY100">
        <v>449.806</v>
      </c>
      <c r="JZ100">
        <v>26.5155</v>
      </c>
      <c r="KA100">
        <v>28.8448</v>
      </c>
      <c r="KB100">
        <v>30.0005</v>
      </c>
      <c r="KC100">
        <v>28.6136</v>
      </c>
      <c r="KD100">
        <v>28.5416</v>
      </c>
      <c r="KE100">
        <v>54.4793</v>
      </c>
      <c r="KF100">
        <v>20.9684</v>
      </c>
      <c r="KG100">
        <v>58.4093</v>
      </c>
      <c r="KH100">
        <v>26.5159</v>
      </c>
      <c r="KI100">
        <v>1403.24</v>
      </c>
      <c r="KJ100">
        <v>21.3761</v>
      </c>
      <c r="KK100">
        <v>101.099</v>
      </c>
      <c r="KL100">
        <v>100.542</v>
      </c>
    </row>
    <row r="101" spans="1:298">
      <c r="A101">
        <v>85</v>
      </c>
      <c r="B101">
        <v>1758469387.1</v>
      </c>
      <c r="C101">
        <v>511.5999999046326</v>
      </c>
      <c r="D101" t="s">
        <v>613</v>
      </c>
      <c r="E101" t="s">
        <v>614</v>
      </c>
      <c r="F101">
        <v>5</v>
      </c>
      <c r="G101" t="s">
        <v>436</v>
      </c>
      <c r="H101" t="s">
        <v>437</v>
      </c>
      <c r="I101" t="s">
        <v>438</v>
      </c>
      <c r="J101">
        <v>1758469379.535714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1424.271281142858</v>
      </c>
      <c r="AL101">
        <v>1392.084181818182</v>
      </c>
      <c r="AM101">
        <v>3.423631168831085</v>
      </c>
      <c r="AN101">
        <v>65.34</v>
      </c>
      <c r="AO101">
        <f>(AQ101 - AP101 + DZ101*1E3/(8.314*(EB101+273.15)) * AS101/DY101 * AR101) * DY101/(100*DM101) * 1000/(1000 - AQ101)</f>
        <v>0</v>
      </c>
      <c r="AP101">
        <v>21.37007589619048</v>
      </c>
      <c r="AQ101">
        <v>23.20499636363635</v>
      </c>
      <c r="AR101">
        <v>-0.008344199134203411</v>
      </c>
      <c r="AS101">
        <v>112.87</v>
      </c>
      <c r="AT101">
        <v>3</v>
      </c>
      <c r="AU101">
        <v>1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3.21</v>
      </c>
      <c r="DN101">
        <v>0.5</v>
      </c>
      <c r="DO101" t="s">
        <v>440</v>
      </c>
      <c r="DP101">
        <v>2</v>
      </c>
      <c r="DQ101" t="b">
        <v>1</v>
      </c>
      <c r="DR101">
        <v>1758469379.535714</v>
      </c>
      <c r="DS101">
        <v>1335.9475</v>
      </c>
      <c r="DT101">
        <v>1378.590714285714</v>
      </c>
      <c r="DU101">
        <v>23.2491</v>
      </c>
      <c r="DV101">
        <v>21.35415</v>
      </c>
      <c r="DW101">
        <v>1336.919642857143</v>
      </c>
      <c r="DX101">
        <v>23.12114642857142</v>
      </c>
      <c r="DY101">
        <v>500.0095000000001</v>
      </c>
      <c r="DZ101">
        <v>90.33510357142856</v>
      </c>
      <c r="EA101">
        <v>0.05440800714285715</v>
      </c>
      <c r="EB101">
        <v>29.79093214285714</v>
      </c>
      <c r="EC101">
        <v>30.05011428571428</v>
      </c>
      <c r="ED101">
        <v>999.9000000000002</v>
      </c>
      <c r="EE101">
        <v>0</v>
      </c>
      <c r="EF101">
        <v>0</v>
      </c>
      <c r="EG101">
        <v>9999.902499999998</v>
      </c>
      <c r="EH101">
        <v>0</v>
      </c>
      <c r="EI101">
        <v>11.09661785714286</v>
      </c>
      <c r="EJ101">
        <v>-42.64332142857143</v>
      </c>
      <c r="EK101">
        <v>1367.746071428571</v>
      </c>
      <c r="EL101">
        <v>1408.672142857143</v>
      </c>
      <c r="EM101">
        <v>1.894961428571429</v>
      </c>
      <c r="EN101">
        <v>1378.590714285714</v>
      </c>
      <c r="EO101">
        <v>21.35415</v>
      </c>
      <c r="EP101">
        <v>2.10021</v>
      </c>
      <c r="EQ101">
        <v>1.929028928571429</v>
      </c>
      <c r="ER101">
        <v>18.220775</v>
      </c>
      <c r="ES101">
        <v>16.87351071428572</v>
      </c>
      <c r="ET101">
        <v>2000.01</v>
      </c>
      <c r="EU101">
        <v>0.9799986785714285</v>
      </c>
      <c r="EV101">
        <v>0.02000122499999999</v>
      </c>
      <c r="EW101">
        <v>0</v>
      </c>
      <c r="EX101">
        <v>545.1567142857142</v>
      </c>
      <c r="EY101">
        <v>5.00097</v>
      </c>
      <c r="EZ101">
        <v>11015.98571428571</v>
      </c>
      <c r="FA101">
        <v>16707.66071428571</v>
      </c>
      <c r="FB101">
        <v>41.06649999999998</v>
      </c>
      <c r="FC101">
        <v>41.4415</v>
      </c>
      <c r="FD101">
        <v>41</v>
      </c>
      <c r="FE101">
        <v>41.0442857142857</v>
      </c>
      <c r="FF101">
        <v>41.61375</v>
      </c>
      <c r="FG101">
        <v>1955.110000000001</v>
      </c>
      <c r="FH101">
        <v>39.9</v>
      </c>
      <c r="FI101">
        <v>0</v>
      </c>
      <c r="FJ101">
        <v>1758469386.8</v>
      </c>
      <c r="FK101">
        <v>0</v>
      </c>
      <c r="FL101">
        <v>545.1558</v>
      </c>
      <c r="FM101">
        <v>-1.220307697242949</v>
      </c>
      <c r="FN101">
        <v>-22.69230774635905</v>
      </c>
      <c r="FO101">
        <v>11015.88</v>
      </c>
      <c r="FP101">
        <v>15</v>
      </c>
      <c r="FQ101">
        <v>0</v>
      </c>
      <c r="FR101" t="s">
        <v>441</v>
      </c>
      <c r="FS101">
        <v>1747247426.5</v>
      </c>
      <c r="FT101">
        <v>1747247420.5</v>
      </c>
      <c r="FU101">
        <v>0</v>
      </c>
      <c r="FV101">
        <v>1.027</v>
      </c>
      <c r="FW101">
        <v>0.031</v>
      </c>
      <c r="FX101">
        <v>0.02</v>
      </c>
      <c r="FY101">
        <v>0.05</v>
      </c>
      <c r="FZ101">
        <v>420</v>
      </c>
      <c r="GA101">
        <v>16</v>
      </c>
      <c r="GB101">
        <v>0.01</v>
      </c>
      <c r="GC101">
        <v>0.1</v>
      </c>
      <c r="GD101">
        <v>-42.72964634146341</v>
      </c>
      <c r="GE101">
        <v>1.275430203460465</v>
      </c>
      <c r="GF101">
        <v>0.1521284054833538</v>
      </c>
      <c r="GG101">
        <v>0</v>
      </c>
      <c r="GH101">
        <v>545.2482647058823</v>
      </c>
      <c r="GI101">
        <v>-1.431153557397173</v>
      </c>
      <c r="GJ101">
        <v>0.2577625798634392</v>
      </c>
      <c r="GK101">
        <v>-1</v>
      </c>
      <c r="GL101">
        <v>1.947925121951219</v>
      </c>
      <c r="GM101">
        <v>-0.8671113071816234</v>
      </c>
      <c r="GN101">
        <v>0.08765767377318767</v>
      </c>
      <c r="GO101">
        <v>0</v>
      </c>
      <c r="GP101">
        <v>0</v>
      </c>
      <c r="GQ101">
        <v>2</v>
      </c>
      <c r="GR101" t="s">
        <v>452</v>
      </c>
      <c r="GS101">
        <v>3.13586</v>
      </c>
      <c r="GT101">
        <v>2.7143</v>
      </c>
      <c r="GU101">
        <v>0.208569</v>
      </c>
      <c r="GV101">
        <v>0.210484</v>
      </c>
      <c r="GW101">
        <v>0.103696</v>
      </c>
      <c r="GX101">
        <v>0.0967302</v>
      </c>
      <c r="GY101">
        <v>25177.1</v>
      </c>
      <c r="GZ101">
        <v>25142</v>
      </c>
      <c r="HA101">
        <v>29575.7</v>
      </c>
      <c r="HB101">
        <v>29431.6</v>
      </c>
      <c r="HC101">
        <v>35036</v>
      </c>
      <c r="HD101">
        <v>35210.2</v>
      </c>
      <c r="HE101">
        <v>41630.7</v>
      </c>
      <c r="HF101">
        <v>41808.3</v>
      </c>
      <c r="HG101">
        <v>1.92022</v>
      </c>
      <c r="HH101">
        <v>1.8756</v>
      </c>
      <c r="HI101">
        <v>0.08763749999999999</v>
      </c>
      <c r="HJ101">
        <v>0</v>
      </c>
      <c r="HK101">
        <v>28.6098</v>
      </c>
      <c r="HL101">
        <v>999.9</v>
      </c>
      <c r="HM101">
        <v>51.3</v>
      </c>
      <c r="HN101">
        <v>30.5</v>
      </c>
      <c r="HO101">
        <v>24.8976</v>
      </c>
      <c r="HP101">
        <v>61.9683</v>
      </c>
      <c r="HQ101">
        <v>27.9527</v>
      </c>
      <c r="HR101">
        <v>1</v>
      </c>
      <c r="HS101">
        <v>0.10409</v>
      </c>
      <c r="HT101">
        <v>1.2722</v>
      </c>
      <c r="HU101">
        <v>20.3329</v>
      </c>
      <c r="HV101">
        <v>5.21415</v>
      </c>
      <c r="HW101">
        <v>12.011</v>
      </c>
      <c r="HX101">
        <v>4.98825</v>
      </c>
      <c r="HY101">
        <v>3.28702</v>
      </c>
      <c r="HZ101">
        <v>9999</v>
      </c>
      <c r="IA101">
        <v>9999</v>
      </c>
      <c r="IB101">
        <v>9999</v>
      </c>
      <c r="IC101">
        <v>999.9</v>
      </c>
      <c r="ID101">
        <v>1.86798</v>
      </c>
      <c r="IE101">
        <v>1.86707</v>
      </c>
      <c r="IF101">
        <v>1.86638</v>
      </c>
      <c r="IG101">
        <v>1.86632</v>
      </c>
      <c r="IH101">
        <v>1.86823</v>
      </c>
      <c r="II101">
        <v>1.87059</v>
      </c>
      <c r="IJ101">
        <v>1.86927</v>
      </c>
      <c r="IK101">
        <v>1.87073</v>
      </c>
      <c r="IL101">
        <v>0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-1</v>
      </c>
      <c r="IZ101">
        <v>0.1272</v>
      </c>
      <c r="JA101">
        <v>-0.08705980112953694</v>
      </c>
      <c r="JB101">
        <v>-0.0002224285535733669</v>
      </c>
      <c r="JC101">
        <v>-3.124052291438484E-07</v>
      </c>
      <c r="JD101">
        <v>-1.20421793702977E-11</v>
      </c>
      <c r="JE101">
        <v>-0.06546867123436634</v>
      </c>
      <c r="JF101">
        <v>-0.004605065362839568</v>
      </c>
      <c r="JG101">
        <v>0.0008613744513886047</v>
      </c>
      <c r="JH101">
        <v>-1.299212498533341E-05</v>
      </c>
      <c r="JI101">
        <v>3</v>
      </c>
      <c r="JJ101">
        <v>2327</v>
      </c>
      <c r="JK101">
        <v>1</v>
      </c>
      <c r="JL101">
        <v>27</v>
      </c>
      <c r="JM101">
        <v>187032.7</v>
      </c>
      <c r="JN101">
        <v>187032.8</v>
      </c>
      <c r="JO101">
        <v>2.74902</v>
      </c>
      <c r="JP101">
        <v>2.23755</v>
      </c>
      <c r="JQ101">
        <v>1.39771</v>
      </c>
      <c r="JR101">
        <v>2.34131</v>
      </c>
      <c r="JS101">
        <v>1.49536</v>
      </c>
      <c r="JT101">
        <v>2.63184</v>
      </c>
      <c r="JU101">
        <v>37.6504</v>
      </c>
      <c r="JV101">
        <v>23.7285</v>
      </c>
      <c r="JW101">
        <v>18</v>
      </c>
      <c r="JX101">
        <v>488.114</v>
      </c>
      <c r="JY101">
        <v>449.94</v>
      </c>
      <c r="JZ101">
        <v>26.4696</v>
      </c>
      <c r="KA101">
        <v>28.8522</v>
      </c>
      <c r="KB101">
        <v>30.0006</v>
      </c>
      <c r="KC101">
        <v>28.6194</v>
      </c>
      <c r="KD101">
        <v>28.5468</v>
      </c>
      <c r="KE101">
        <v>55.0335</v>
      </c>
      <c r="KF101">
        <v>20.9684</v>
      </c>
      <c r="KG101">
        <v>58.7922</v>
      </c>
      <c r="KH101">
        <v>26.4667</v>
      </c>
      <c r="KI101">
        <v>1423.28</v>
      </c>
      <c r="KJ101">
        <v>21.3417</v>
      </c>
      <c r="KK101">
        <v>101.098</v>
      </c>
      <c r="KL101">
        <v>100.54</v>
      </c>
    </row>
    <row r="102" spans="1:298">
      <c r="A102">
        <v>86</v>
      </c>
      <c r="B102">
        <v>1758469392.1</v>
      </c>
      <c r="C102">
        <v>516.5999999046326</v>
      </c>
      <c r="D102" t="s">
        <v>615</v>
      </c>
      <c r="E102" t="s">
        <v>616</v>
      </c>
      <c r="F102">
        <v>5</v>
      </c>
      <c r="G102" t="s">
        <v>436</v>
      </c>
      <c r="H102" t="s">
        <v>437</v>
      </c>
      <c r="I102" t="s">
        <v>438</v>
      </c>
      <c r="J102">
        <v>1758469384.389286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1441.394066632035</v>
      </c>
      <c r="AL102">
        <v>1409.258424242424</v>
      </c>
      <c r="AM102">
        <v>3.431139393939151</v>
      </c>
      <c r="AN102">
        <v>65.34</v>
      </c>
      <c r="AO102">
        <f>(AQ102 - AP102 + DZ102*1E3/(8.314*(EB102+273.15)) * AS102/DY102 * AR102) * DY102/(100*DM102) * 1000/(1000 - AQ102)</f>
        <v>0</v>
      </c>
      <c r="AP102">
        <v>21.42474790463204</v>
      </c>
      <c r="AQ102">
        <v>23.16884242424242</v>
      </c>
      <c r="AR102">
        <v>-0.006173073593077073</v>
      </c>
      <c r="AS102">
        <v>112.87</v>
      </c>
      <c r="AT102">
        <v>3</v>
      </c>
      <c r="AU102">
        <v>1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3.21</v>
      </c>
      <c r="DN102">
        <v>0.5</v>
      </c>
      <c r="DO102" t="s">
        <v>440</v>
      </c>
      <c r="DP102">
        <v>2</v>
      </c>
      <c r="DQ102" t="b">
        <v>1</v>
      </c>
      <c r="DR102">
        <v>1758469384.389286</v>
      </c>
      <c r="DS102">
        <v>1352.324642857143</v>
      </c>
      <c r="DT102">
        <v>1394.906071428571</v>
      </c>
      <c r="DU102">
        <v>23.22036428571429</v>
      </c>
      <c r="DV102">
        <v>21.380275</v>
      </c>
      <c r="DW102">
        <v>1353.315357142857</v>
      </c>
      <c r="DX102">
        <v>23.09282857142857</v>
      </c>
      <c r="DY102">
        <v>500.0175357142857</v>
      </c>
      <c r="DZ102">
        <v>90.33507499999999</v>
      </c>
      <c r="EA102">
        <v>0.05439329999999998</v>
      </c>
      <c r="EB102">
        <v>29.76290714285715</v>
      </c>
      <c r="EC102">
        <v>30.04486071428571</v>
      </c>
      <c r="ED102">
        <v>999.9000000000002</v>
      </c>
      <c r="EE102">
        <v>0</v>
      </c>
      <c r="EF102">
        <v>0</v>
      </c>
      <c r="EG102">
        <v>9999.391071428572</v>
      </c>
      <c r="EH102">
        <v>0</v>
      </c>
      <c r="EI102">
        <v>11.10208214285714</v>
      </c>
      <c r="EJ102">
        <v>-42.58152142857143</v>
      </c>
      <c r="EK102">
        <v>1384.472142857143</v>
      </c>
      <c r="EL102">
        <v>1425.3825</v>
      </c>
      <c r="EM102">
        <v>1.840114642857143</v>
      </c>
      <c r="EN102">
        <v>1394.906071428571</v>
      </c>
      <c r="EO102">
        <v>21.380275</v>
      </c>
      <c r="EP102">
        <v>2.097614285714286</v>
      </c>
      <c r="EQ102">
        <v>1.931387142857143</v>
      </c>
      <c r="ER102">
        <v>18.20107142857143</v>
      </c>
      <c r="ES102">
        <v>16.89276785714286</v>
      </c>
      <c r="ET102">
        <v>2000.013571428572</v>
      </c>
      <c r="EU102">
        <v>0.9799988928571428</v>
      </c>
      <c r="EV102">
        <v>0.02000100714285714</v>
      </c>
      <c r="EW102">
        <v>0</v>
      </c>
      <c r="EX102">
        <v>545.0243571428572</v>
      </c>
      <c r="EY102">
        <v>5.00097</v>
      </c>
      <c r="EZ102">
        <v>11013.92857142857</v>
      </c>
      <c r="FA102">
        <v>16707.68571428571</v>
      </c>
      <c r="FB102">
        <v>41.06649999999998</v>
      </c>
      <c r="FC102">
        <v>41.44149999999998</v>
      </c>
      <c r="FD102">
        <v>41</v>
      </c>
      <c r="FE102">
        <v>41.0597857142857</v>
      </c>
      <c r="FF102">
        <v>41.62275</v>
      </c>
      <c r="FG102">
        <v>1955.113571428571</v>
      </c>
      <c r="FH102">
        <v>39.9</v>
      </c>
      <c r="FI102">
        <v>0</v>
      </c>
      <c r="FJ102">
        <v>1758469392.2</v>
      </c>
      <c r="FK102">
        <v>0</v>
      </c>
      <c r="FL102">
        <v>545.0285384615385</v>
      </c>
      <c r="FM102">
        <v>-0.8369914579303486</v>
      </c>
      <c r="FN102">
        <v>-29.1076923402601</v>
      </c>
      <c r="FO102">
        <v>11013.71538461538</v>
      </c>
      <c r="FP102">
        <v>15</v>
      </c>
      <c r="FQ102">
        <v>0</v>
      </c>
      <c r="FR102" t="s">
        <v>441</v>
      </c>
      <c r="FS102">
        <v>1747247426.5</v>
      </c>
      <c r="FT102">
        <v>1747247420.5</v>
      </c>
      <c r="FU102">
        <v>0</v>
      </c>
      <c r="FV102">
        <v>1.027</v>
      </c>
      <c r="FW102">
        <v>0.031</v>
      </c>
      <c r="FX102">
        <v>0.02</v>
      </c>
      <c r="FY102">
        <v>0.05</v>
      </c>
      <c r="FZ102">
        <v>420</v>
      </c>
      <c r="GA102">
        <v>16</v>
      </c>
      <c r="GB102">
        <v>0.01</v>
      </c>
      <c r="GC102">
        <v>0.1</v>
      </c>
      <c r="GD102">
        <v>-42.60898536585366</v>
      </c>
      <c r="GE102">
        <v>0.8180494523246239</v>
      </c>
      <c r="GF102">
        <v>0.1039668487523798</v>
      </c>
      <c r="GG102">
        <v>0</v>
      </c>
      <c r="GH102">
        <v>545.0995</v>
      </c>
      <c r="GI102">
        <v>-1.139327734668633</v>
      </c>
      <c r="GJ102">
        <v>0.2384336447340674</v>
      </c>
      <c r="GK102">
        <v>-1</v>
      </c>
      <c r="GL102">
        <v>1.867062682926829</v>
      </c>
      <c r="GM102">
        <v>-0.6662995114174297</v>
      </c>
      <c r="GN102">
        <v>0.06528311805174444</v>
      </c>
      <c r="GO102">
        <v>0</v>
      </c>
      <c r="GP102">
        <v>0</v>
      </c>
      <c r="GQ102">
        <v>2</v>
      </c>
      <c r="GR102" t="s">
        <v>452</v>
      </c>
      <c r="GS102">
        <v>3.13592</v>
      </c>
      <c r="GT102">
        <v>2.7149</v>
      </c>
      <c r="GU102">
        <v>0.210143</v>
      </c>
      <c r="GV102">
        <v>0.21203</v>
      </c>
      <c r="GW102">
        <v>0.103586</v>
      </c>
      <c r="GX102">
        <v>0.0968784</v>
      </c>
      <c r="GY102">
        <v>25126.8</v>
      </c>
      <c r="GZ102">
        <v>25092.3</v>
      </c>
      <c r="HA102">
        <v>29575.5</v>
      </c>
      <c r="HB102">
        <v>29431.2</v>
      </c>
      <c r="HC102">
        <v>35040.2</v>
      </c>
      <c r="HD102">
        <v>35203.8</v>
      </c>
      <c r="HE102">
        <v>41630.4</v>
      </c>
      <c r="HF102">
        <v>41807.6</v>
      </c>
      <c r="HG102">
        <v>1.92027</v>
      </c>
      <c r="HH102">
        <v>1.8757</v>
      </c>
      <c r="HI102">
        <v>0.08864329999999999</v>
      </c>
      <c r="HJ102">
        <v>0</v>
      </c>
      <c r="HK102">
        <v>28.5962</v>
      </c>
      <c r="HL102">
        <v>999.9</v>
      </c>
      <c r="HM102">
        <v>51.4</v>
      </c>
      <c r="HN102">
        <v>30.6</v>
      </c>
      <c r="HO102">
        <v>25.091</v>
      </c>
      <c r="HP102">
        <v>62.0083</v>
      </c>
      <c r="HQ102">
        <v>27.9167</v>
      </c>
      <c r="HR102">
        <v>1</v>
      </c>
      <c r="HS102">
        <v>0.104637</v>
      </c>
      <c r="HT102">
        <v>1.26562</v>
      </c>
      <c r="HU102">
        <v>20.3335</v>
      </c>
      <c r="HV102">
        <v>5.21669</v>
      </c>
      <c r="HW102">
        <v>12.0101</v>
      </c>
      <c r="HX102">
        <v>4.9884</v>
      </c>
      <c r="HY102">
        <v>3.28753</v>
      </c>
      <c r="HZ102">
        <v>9999</v>
      </c>
      <c r="IA102">
        <v>9999</v>
      </c>
      <c r="IB102">
        <v>9999</v>
      </c>
      <c r="IC102">
        <v>999.9</v>
      </c>
      <c r="ID102">
        <v>1.86796</v>
      </c>
      <c r="IE102">
        <v>1.86706</v>
      </c>
      <c r="IF102">
        <v>1.86634</v>
      </c>
      <c r="IG102">
        <v>1.8663</v>
      </c>
      <c r="IH102">
        <v>1.86819</v>
      </c>
      <c r="II102">
        <v>1.87058</v>
      </c>
      <c r="IJ102">
        <v>1.86927</v>
      </c>
      <c r="IK102">
        <v>1.87073</v>
      </c>
      <c r="IL102">
        <v>0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-1.02</v>
      </c>
      <c r="IZ102">
        <v>0.1268</v>
      </c>
      <c r="JA102">
        <v>-0.08705980112953694</v>
      </c>
      <c r="JB102">
        <v>-0.0002224285535733669</v>
      </c>
      <c r="JC102">
        <v>-3.124052291438484E-07</v>
      </c>
      <c r="JD102">
        <v>-1.20421793702977E-11</v>
      </c>
      <c r="JE102">
        <v>-0.06546867123436634</v>
      </c>
      <c r="JF102">
        <v>-0.004605065362839568</v>
      </c>
      <c r="JG102">
        <v>0.0008613744513886047</v>
      </c>
      <c r="JH102">
        <v>-1.299212498533341E-05</v>
      </c>
      <c r="JI102">
        <v>3</v>
      </c>
      <c r="JJ102">
        <v>2327</v>
      </c>
      <c r="JK102">
        <v>1</v>
      </c>
      <c r="JL102">
        <v>27</v>
      </c>
      <c r="JM102">
        <v>187032.8</v>
      </c>
      <c r="JN102">
        <v>187032.9</v>
      </c>
      <c r="JO102">
        <v>2.77222</v>
      </c>
      <c r="JP102">
        <v>2.23999</v>
      </c>
      <c r="JQ102">
        <v>1.39771</v>
      </c>
      <c r="JR102">
        <v>2.34131</v>
      </c>
      <c r="JS102">
        <v>1.49536</v>
      </c>
      <c r="JT102">
        <v>2.62207</v>
      </c>
      <c r="JU102">
        <v>37.6504</v>
      </c>
      <c r="JV102">
        <v>23.7285</v>
      </c>
      <c r="JW102">
        <v>18</v>
      </c>
      <c r="JX102">
        <v>488.187</v>
      </c>
      <c r="JY102">
        <v>450.044</v>
      </c>
      <c r="JZ102">
        <v>26.4259</v>
      </c>
      <c r="KA102">
        <v>28.8593</v>
      </c>
      <c r="KB102">
        <v>30.0006</v>
      </c>
      <c r="KC102">
        <v>28.6246</v>
      </c>
      <c r="KD102">
        <v>28.5524</v>
      </c>
      <c r="KE102">
        <v>55.5111</v>
      </c>
      <c r="KF102">
        <v>20.9684</v>
      </c>
      <c r="KG102">
        <v>58.7922</v>
      </c>
      <c r="KH102">
        <v>26.4226</v>
      </c>
      <c r="KI102">
        <v>1436.7</v>
      </c>
      <c r="KJ102">
        <v>21.3717</v>
      </c>
      <c r="KK102">
        <v>101.097</v>
      </c>
      <c r="KL102">
        <v>100.539</v>
      </c>
    </row>
    <row r="103" spans="1:298">
      <c r="A103">
        <v>87</v>
      </c>
      <c r="B103">
        <v>1758469397.1</v>
      </c>
      <c r="C103">
        <v>521.5999999046326</v>
      </c>
      <c r="D103" t="s">
        <v>617</v>
      </c>
      <c r="E103" t="s">
        <v>618</v>
      </c>
      <c r="F103">
        <v>5</v>
      </c>
      <c r="G103" t="s">
        <v>436</v>
      </c>
      <c r="H103" t="s">
        <v>437</v>
      </c>
      <c r="I103" t="s">
        <v>438</v>
      </c>
      <c r="J103">
        <v>1758469389.314285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1458.487044294373</v>
      </c>
      <c r="AL103">
        <v>1426.311393939393</v>
      </c>
      <c r="AM103">
        <v>3.409286580086347</v>
      </c>
      <c r="AN103">
        <v>65.34</v>
      </c>
      <c r="AO103">
        <f>(AQ103 - AP103 + DZ103*1E3/(8.314*(EB103+273.15)) * AS103/DY103 * AR103) * DY103/(100*DM103) * 1000/(1000 - AQ103)</f>
        <v>0</v>
      </c>
      <c r="AP103">
        <v>21.43782081636364</v>
      </c>
      <c r="AQ103">
        <v>23.13583212121211</v>
      </c>
      <c r="AR103">
        <v>-0.007571272727275384</v>
      </c>
      <c r="AS103">
        <v>112.87</v>
      </c>
      <c r="AT103">
        <v>3</v>
      </c>
      <c r="AU103">
        <v>1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3.21</v>
      </c>
      <c r="DN103">
        <v>0.5</v>
      </c>
      <c r="DO103" t="s">
        <v>440</v>
      </c>
      <c r="DP103">
        <v>2</v>
      </c>
      <c r="DQ103" t="b">
        <v>1</v>
      </c>
      <c r="DR103">
        <v>1758469389.314285</v>
      </c>
      <c r="DS103">
        <v>1368.895</v>
      </c>
      <c r="DT103">
        <v>1411.383571428572</v>
      </c>
      <c r="DU103">
        <v>23.18670357142858</v>
      </c>
      <c r="DV103">
        <v>21.40528214285714</v>
      </c>
      <c r="DW103">
        <v>1369.905</v>
      </c>
      <c r="DX103">
        <v>23.05965</v>
      </c>
      <c r="DY103">
        <v>500.0055714285714</v>
      </c>
      <c r="DZ103">
        <v>90.33481071428571</v>
      </c>
      <c r="EA103">
        <v>0.05443382142857143</v>
      </c>
      <c r="EB103">
        <v>29.73586785714286</v>
      </c>
      <c r="EC103">
        <v>30.04128214285715</v>
      </c>
      <c r="ED103">
        <v>999.9000000000002</v>
      </c>
      <c r="EE103">
        <v>0</v>
      </c>
      <c r="EF103">
        <v>0</v>
      </c>
      <c r="EG103">
        <v>9998.279642857142</v>
      </c>
      <c r="EH103">
        <v>0</v>
      </c>
      <c r="EI103">
        <v>11.1045</v>
      </c>
      <c r="EJ103">
        <v>-42.488725</v>
      </c>
      <c r="EK103">
        <v>1401.388214285714</v>
      </c>
      <c r="EL103">
        <v>1442.256785714286</v>
      </c>
      <c r="EM103">
        <v>1.781441428571429</v>
      </c>
      <c r="EN103">
        <v>1411.383571428572</v>
      </c>
      <c r="EO103">
        <v>21.40528214285714</v>
      </c>
      <c r="EP103">
        <v>2.094567142857143</v>
      </c>
      <c r="EQ103">
        <v>1.933640357142857</v>
      </c>
      <c r="ER103">
        <v>18.17791785714286</v>
      </c>
      <c r="ES103">
        <v>16.91114285714286</v>
      </c>
      <c r="ET103">
        <v>1999.994285714286</v>
      </c>
      <c r="EU103">
        <v>0.9799988928571428</v>
      </c>
      <c r="EV103">
        <v>0.02000100714285714</v>
      </c>
      <c r="EW103">
        <v>0</v>
      </c>
      <c r="EX103">
        <v>544.9557857142856</v>
      </c>
      <c r="EY103">
        <v>5.00097</v>
      </c>
      <c r="EZ103">
        <v>11011.34642857143</v>
      </c>
      <c r="FA103">
        <v>16707.525</v>
      </c>
      <c r="FB103">
        <v>41.08675</v>
      </c>
      <c r="FC103">
        <v>41.45274999999999</v>
      </c>
      <c r="FD103">
        <v>41.00221428571428</v>
      </c>
      <c r="FE103">
        <v>41.06199999999999</v>
      </c>
      <c r="FF103">
        <v>41.625</v>
      </c>
      <c r="FG103">
        <v>1955.094285714286</v>
      </c>
      <c r="FH103">
        <v>39.9</v>
      </c>
      <c r="FI103">
        <v>0</v>
      </c>
      <c r="FJ103">
        <v>1758469397</v>
      </c>
      <c r="FK103">
        <v>0</v>
      </c>
      <c r="FL103">
        <v>544.9526538461539</v>
      </c>
      <c r="FM103">
        <v>-1.465811975821342</v>
      </c>
      <c r="FN103">
        <v>-34.17435892439499</v>
      </c>
      <c r="FO103">
        <v>11011.26153846154</v>
      </c>
      <c r="FP103">
        <v>15</v>
      </c>
      <c r="FQ103">
        <v>0</v>
      </c>
      <c r="FR103" t="s">
        <v>441</v>
      </c>
      <c r="FS103">
        <v>1747247426.5</v>
      </c>
      <c r="FT103">
        <v>1747247420.5</v>
      </c>
      <c r="FU103">
        <v>0</v>
      </c>
      <c r="FV103">
        <v>1.027</v>
      </c>
      <c r="FW103">
        <v>0.031</v>
      </c>
      <c r="FX103">
        <v>0.02</v>
      </c>
      <c r="FY103">
        <v>0.05</v>
      </c>
      <c r="FZ103">
        <v>420</v>
      </c>
      <c r="GA103">
        <v>16</v>
      </c>
      <c r="GB103">
        <v>0.01</v>
      </c>
      <c r="GC103">
        <v>0.1</v>
      </c>
      <c r="GD103">
        <v>-42.53789268292683</v>
      </c>
      <c r="GE103">
        <v>1.027646652021137</v>
      </c>
      <c r="GF103">
        <v>0.1192506734454447</v>
      </c>
      <c r="GG103">
        <v>0</v>
      </c>
      <c r="GH103">
        <v>545.0052941176469</v>
      </c>
      <c r="GI103">
        <v>-1.086264326808978</v>
      </c>
      <c r="GJ103">
        <v>0.259198031198462</v>
      </c>
      <c r="GK103">
        <v>-1</v>
      </c>
      <c r="GL103">
        <v>1.811980243902439</v>
      </c>
      <c r="GM103">
        <v>-0.7400446150484701</v>
      </c>
      <c r="GN103">
        <v>0.07289986852970194</v>
      </c>
      <c r="GO103">
        <v>0</v>
      </c>
      <c r="GP103">
        <v>0</v>
      </c>
      <c r="GQ103">
        <v>2</v>
      </c>
      <c r="GR103" t="s">
        <v>452</v>
      </c>
      <c r="GS103">
        <v>3.13594</v>
      </c>
      <c r="GT103">
        <v>2.71435</v>
      </c>
      <c r="GU103">
        <v>0.2117</v>
      </c>
      <c r="GV103">
        <v>0.213525</v>
      </c>
      <c r="GW103">
        <v>0.103475</v>
      </c>
      <c r="GX103">
        <v>0.0968981</v>
      </c>
      <c r="GY103">
        <v>25076.9</v>
      </c>
      <c r="GZ103">
        <v>25044.4</v>
      </c>
      <c r="HA103">
        <v>29575.2</v>
      </c>
      <c r="HB103">
        <v>29430.9</v>
      </c>
      <c r="HC103">
        <v>35044.5</v>
      </c>
      <c r="HD103">
        <v>35202.6</v>
      </c>
      <c r="HE103">
        <v>41630.2</v>
      </c>
      <c r="HF103">
        <v>41807.1</v>
      </c>
      <c r="HG103">
        <v>1.92033</v>
      </c>
      <c r="HH103">
        <v>1.8756</v>
      </c>
      <c r="HI103">
        <v>0.0891648</v>
      </c>
      <c r="HJ103">
        <v>0</v>
      </c>
      <c r="HK103">
        <v>28.5821</v>
      </c>
      <c r="HL103">
        <v>999.9</v>
      </c>
      <c r="HM103">
        <v>51.4</v>
      </c>
      <c r="HN103">
        <v>30.6</v>
      </c>
      <c r="HO103">
        <v>25.0898</v>
      </c>
      <c r="HP103">
        <v>61.6883</v>
      </c>
      <c r="HQ103">
        <v>28.0208</v>
      </c>
      <c r="HR103">
        <v>1</v>
      </c>
      <c r="HS103">
        <v>0.105003</v>
      </c>
      <c r="HT103">
        <v>1.2513</v>
      </c>
      <c r="HU103">
        <v>20.3336</v>
      </c>
      <c r="HV103">
        <v>5.21714</v>
      </c>
      <c r="HW103">
        <v>12.0102</v>
      </c>
      <c r="HX103">
        <v>4.98815</v>
      </c>
      <c r="HY103">
        <v>3.2876</v>
      </c>
      <c r="HZ103">
        <v>9999</v>
      </c>
      <c r="IA103">
        <v>9999</v>
      </c>
      <c r="IB103">
        <v>9999</v>
      </c>
      <c r="IC103">
        <v>999.9</v>
      </c>
      <c r="ID103">
        <v>1.86797</v>
      </c>
      <c r="IE103">
        <v>1.86707</v>
      </c>
      <c r="IF103">
        <v>1.8664</v>
      </c>
      <c r="IG103">
        <v>1.8663</v>
      </c>
      <c r="IH103">
        <v>1.86818</v>
      </c>
      <c r="II103">
        <v>1.87057</v>
      </c>
      <c r="IJ103">
        <v>1.86926</v>
      </c>
      <c r="IK103">
        <v>1.87073</v>
      </c>
      <c r="IL103">
        <v>0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-1.04</v>
      </c>
      <c r="IZ103">
        <v>0.1263</v>
      </c>
      <c r="JA103">
        <v>-0.08705980112953694</v>
      </c>
      <c r="JB103">
        <v>-0.0002224285535733669</v>
      </c>
      <c r="JC103">
        <v>-3.124052291438484E-07</v>
      </c>
      <c r="JD103">
        <v>-1.20421793702977E-11</v>
      </c>
      <c r="JE103">
        <v>-0.06546867123436634</v>
      </c>
      <c r="JF103">
        <v>-0.004605065362839568</v>
      </c>
      <c r="JG103">
        <v>0.0008613744513886047</v>
      </c>
      <c r="JH103">
        <v>-1.299212498533341E-05</v>
      </c>
      <c r="JI103">
        <v>3</v>
      </c>
      <c r="JJ103">
        <v>2327</v>
      </c>
      <c r="JK103">
        <v>1</v>
      </c>
      <c r="JL103">
        <v>27</v>
      </c>
      <c r="JM103">
        <v>187032.8</v>
      </c>
      <c r="JN103">
        <v>187032.9</v>
      </c>
      <c r="JO103">
        <v>2.80029</v>
      </c>
      <c r="JP103">
        <v>2.2229</v>
      </c>
      <c r="JQ103">
        <v>1.39648</v>
      </c>
      <c r="JR103">
        <v>2.34131</v>
      </c>
      <c r="JS103">
        <v>1.49536</v>
      </c>
      <c r="JT103">
        <v>2.68066</v>
      </c>
      <c r="JU103">
        <v>37.6504</v>
      </c>
      <c r="JV103">
        <v>23.7285</v>
      </c>
      <c r="JW103">
        <v>18</v>
      </c>
      <c r="JX103">
        <v>488.267</v>
      </c>
      <c r="JY103">
        <v>450.028</v>
      </c>
      <c r="JZ103">
        <v>26.3876</v>
      </c>
      <c r="KA103">
        <v>28.8667</v>
      </c>
      <c r="KB103">
        <v>30.0005</v>
      </c>
      <c r="KC103">
        <v>28.6307</v>
      </c>
      <c r="KD103">
        <v>28.5585</v>
      </c>
      <c r="KE103">
        <v>56.0779</v>
      </c>
      <c r="KF103">
        <v>20.9684</v>
      </c>
      <c r="KG103">
        <v>58.7922</v>
      </c>
      <c r="KH103">
        <v>26.3853</v>
      </c>
      <c r="KI103">
        <v>1456.8</v>
      </c>
      <c r="KJ103">
        <v>21.4225</v>
      </c>
      <c r="KK103">
        <v>101.097</v>
      </c>
      <c r="KL103">
        <v>100.538</v>
      </c>
    </row>
    <row r="104" spans="1:298">
      <c r="A104">
        <v>88</v>
      </c>
      <c r="B104">
        <v>1758469402.1</v>
      </c>
      <c r="C104">
        <v>526.5999999046326</v>
      </c>
      <c r="D104" t="s">
        <v>619</v>
      </c>
      <c r="E104" t="s">
        <v>620</v>
      </c>
      <c r="F104">
        <v>5</v>
      </c>
      <c r="G104" t="s">
        <v>436</v>
      </c>
      <c r="H104" t="s">
        <v>437</v>
      </c>
      <c r="I104" t="s">
        <v>438</v>
      </c>
      <c r="J104">
        <v>1758469394.6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1475.504064588745</v>
      </c>
      <c r="AL104">
        <v>1443.440787878788</v>
      </c>
      <c r="AM104">
        <v>3.427658874458809</v>
      </c>
      <c r="AN104">
        <v>65.34</v>
      </c>
      <c r="AO104">
        <f>(AQ104 - AP104 + DZ104*1E3/(8.314*(EB104+273.15)) * AS104/DY104 * AR104) * DY104/(100*DM104) * 1000/(1000 - AQ104)</f>
        <v>0</v>
      </c>
      <c r="AP104">
        <v>21.44206051445888</v>
      </c>
      <c r="AQ104">
        <v>23.09275151515151</v>
      </c>
      <c r="AR104">
        <v>-0.008606337662340204</v>
      </c>
      <c r="AS104">
        <v>112.87</v>
      </c>
      <c r="AT104">
        <v>3</v>
      </c>
      <c r="AU104">
        <v>1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3.21</v>
      </c>
      <c r="DN104">
        <v>0.5</v>
      </c>
      <c r="DO104" t="s">
        <v>440</v>
      </c>
      <c r="DP104">
        <v>2</v>
      </c>
      <c r="DQ104" t="b">
        <v>1</v>
      </c>
      <c r="DR104">
        <v>1758469394.6</v>
      </c>
      <c r="DS104">
        <v>1386.62962962963</v>
      </c>
      <c r="DT104">
        <v>1429.035555555556</v>
      </c>
      <c r="DU104">
        <v>23.14737407407407</v>
      </c>
      <c r="DV104">
        <v>21.43106296296297</v>
      </c>
      <c r="DW104">
        <v>1387.65962962963</v>
      </c>
      <c r="DX104">
        <v>23.02087777777778</v>
      </c>
      <c r="DY104">
        <v>500.0204444444444</v>
      </c>
      <c r="DZ104">
        <v>90.33468888888886</v>
      </c>
      <c r="EA104">
        <v>0.05435292222222222</v>
      </c>
      <c r="EB104">
        <v>29.70662592592593</v>
      </c>
      <c r="EC104">
        <v>30.03553333333334</v>
      </c>
      <c r="ED104">
        <v>999.9000000000001</v>
      </c>
      <c r="EE104">
        <v>0</v>
      </c>
      <c r="EF104">
        <v>0</v>
      </c>
      <c r="EG104">
        <v>9995.692222222222</v>
      </c>
      <c r="EH104">
        <v>0</v>
      </c>
      <c r="EI104">
        <v>11.10551111111111</v>
      </c>
      <c r="EJ104">
        <v>-42.40615555555556</v>
      </c>
      <c r="EK104">
        <v>1419.486296296296</v>
      </c>
      <c r="EL104">
        <v>1460.332222222222</v>
      </c>
      <c r="EM104">
        <v>1.716326296296296</v>
      </c>
      <c r="EN104">
        <v>1429.035555555556</v>
      </c>
      <c r="EO104">
        <v>21.43106296296297</v>
      </c>
      <c r="EP104">
        <v>2.091011481481481</v>
      </c>
      <c r="EQ104">
        <v>1.935966666666667</v>
      </c>
      <c r="ER104">
        <v>18.15085925925926</v>
      </c>
      <c r="ES104">
        <v>16.93012222222222</v>
      </c>
      <c r="ET104">
        <v>1999.984074074074</v>
      </c>
      <c r="EU104">
        <v>0.979999</v>
      </c>
      <c r="EV104">
        <v>0.0200009</v>
      </c>
      <c r="EW104">
        <v>0</v>
      </c>
      <c r="EX104">
        <v>544.7225185185185</v>
      </c>
      <c r="EY104">
        <v>5.00097</v>
      </c>
      <c r="EZ104">
        <v>11008.28148148148</v>
      </c>
      <c r="FA104">
        <v>16707.44074074074</v>
      </c>
      <c r="FB104">
        <v>41.10166666666666</v>
      </c>
      <c r="FC104">
        <v>41.46033333333334</v>
      </c>
      <c r="FD104">
        <v>41.01148148148148</v>
      </c>
      <c r="FE104">
        <v>41.06199999999999</v>
      </c>
      <c r="FF104">
        <v>41.625</v>
      </c>
      <c r="FG104">
        <v>1955.084074074074</v>
      </c>
      <c r="FH104">
        <v>39.9</v>
      </c>
      <c r="FI104">
        <v>0</v>
      </c>
      <c r="FJ104">
        <v>1758469401.8</v>
      </c>
      <c r="FK104">
        <v>0</v>
      </c>
      <c r="FL104">
        <v>544.7411923076924</v>
      </c>
      <c r="FM104">
        <v>-2.269982908731479</v>
      </c>
      <c r="FN104">
        <v>-37.73333337590681</v>
      </c>
      <c r="FO104">
        <v>11008.40384615384</v>
      </c>
      <c r="FP104">
        <v>15</v>
      </c>
      <c r="FQ104">
        <v>0</v>
      </c>
      <c r="FR104" t="s">
        <v>441</v>
      </c>
      <c r="FS104">
        <v>1747247426.5</v>
      </c>
      <c r="FT104">
        <v>1747247420.5</v>
      </c>
      <c r="FU104">
        <v>0</v>
      </c>
      <c r="FV104">
        <v>1.027</v>
      </c>
      <c r="FW104">
        <v>0.031</v>
      </c>
      <c r="FX104">
        <v>0.02</v>
      </c>
      <c r="FY104">
        <v>0.05</v>
      </c>
      <c r="FZ104">
        <v>420</v>
      </c>
      <c r="GA104">
        <v>16</v>
      </c>
      <c r="GB104">
        <v>0.01</v>
      </c>
      <c r="GC104">
        <v>0.1</v>
      </c>
      <c r="GD104">
        <v>-42.46059512195121</v>
      </c>
      <c r="GE104">
        <v>0.9593770034841241</v>
      </c>
      <c r="GF104">
        <v>0.1146698972793568</v>
      </c>
      <c r="GG104">
        <v>0</v>
      </c>
      <c r="GH104">
        <v>544.8587352941177</v>
      </c>
      <c r="GI104">
        <v>-2.327318568295848</v>
      </c>
      <c r="GJ104">
        <v>0.3332482124592168</v>
      </c>
      <c r="GK104">
        <v>-1</v>
      </c>
      <c r="GL104">
        <v>1.767851463414634</v>
      </c>
      <c r="GM104">
        <v>-0.7394717770034843</v>
      </c>
      <c r="GN104">
        <v>0.07372453503516384</v>
      </c>
      <c r="GO104">
        <v>0</v>
      </c>
      <c r="GP104">
        <v>0</v>
      </c>
      <c r="GQ104">
        <v>2</v>
      </c>
      <c r="GR104" t="s">
        <v>452</v>
      </c>
      <c r="GS104">
        <v>3.1359</v>
      </c>
      <c r="GT104">
        <v>2.71454</v>
      </c>
      <c r="GU104">
        <v>0.213245</v>
      </c>
      <c r="GV104">
        <v>0.215046</v>
      </c>
      <c r="GW104">
        <v>0.103334</v>
      </c>
      <c r="GX104">
        <v>0.0969053</v>
      </c>
      <c r="GY104">
        <v>25027.3</v>
      </c>
      <c r="GZ104">
        <v>24995.4</v>
      </c>
      <c r="HA104">
        <v>29574.7</v>
      </c>
      <c r="HB104">
        <v>29430.3</v>
      </c>
      <c r="HC104">
        <v>35049.1</v>
      </c>
      <c r="HD104">
        <v>35202</v>
      </c>
      <c r="HE104">
        <v>41629</v>
      </c>
      <c r="HF104">
        <v>41806.7</v>
      </c>
      <c r="HG104">
        <v>1.92015</v>
      </c>
      <c r="HH104">
        <v>1.8756</v>
      </c>
      <c r="HI104">
        <v>0.0895001</v>
      </c>
      <c r="HJ104">
        <v>0</v>
      </c>
      <c r="HK104">
        <v>28.5674</v>
      </c>
      <c r="HL104">
        <v>999.9</v>
      </c>
      <c r="HM104">
        <v>51.4</v>
      </c>
      <c r="HN104">
        <v>30.6</v>
      </c>
      <c r="HO104">
        <v>25.0924</v>
      </c>
      <c r="HP104">
        <v>61.9983</v>
      </c>
      <c r="HQ104">
        <v>27.9567</v>
      </c>
      <c r="HR104">
        <v>1</v>
      </c>
      <c r="HS104">
        <v>0.105638</v>
      </c>
      <c r="HT104">
        <v>1.25721</v>
      </c>
      <c r="HU104">
        <v>20.3337</v>
      </c>
      <c r="HV104">
        <v>5.21744</v>
      </c>
      <c r="HW104">
        <v>12.0101</v>
      </c>
      <c r="HX104">
        <v>4.98885</v>
      </c>
      <c r="HY104">
        <v>3.2878</v>
      </c>
      <c r="HZ104">
        <v>9999</v>
      </c>
      <c r="IA104">
        <v>9999</v>
      </c>
      <c r="IB104">
        <v>9999</v>
      </c>
      <c r="IC104">
        <v>999.9</v>
      </c>
      <c r="ID104">
        <v>1.86798</v>
      </c>
      <c r="IE104">
        <v>1.86707</v>
      </c>
      <c r="IF104">
        <v>1.8664</v>
      </c>
      <c r="IG104">
        <v>1.86631</v>
      </c>
      <c r="IH104">
        <v>1.86824</v>
      </c>
      <c r="II104">
        <v>1.8706</v>
      </c>
      <c r="IJ104">
        <v>1.86927</v>
      </c>
      <c r="IK104">
        <v>1.87073</v>
      </c>
      <c r="IL104">
        <v>0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-1.06</v>
      </c>
      <c r="IZ104">
        <v>0.1257</v>
      </c>
      <c r="JA104">
        <v>-0.08705980112953694</v>
      </c>
      <c r="JB104">
        <v>-0.0002224285535733669</v>
      </c>
      <c r="JC104">
        <v>-3.124052291438484E-07</v>
      </c>
      <c r="JD104">
        <v>-1.20421793702977E-11</v>
      </c>
      <c r="JE104">
        <v>-0.06546867123436634</v>
      </c>
      <c r="JF104">
        <v>-0.004605065362839568</v>
      </c>
      <c r="JG104">
        <v>0.0008613744513886047</v>
      </c>
      <c r="JH104">
        <v>-1.299212498533341E-05</v>
      </c>
      <c r="JI104">
        <v>3</v>
      </c>
      <c r="JJ104">
        <v>2327</v>
      </c>
      <c r="JK104">
        <v>1</v>
      </c>
      <c r="JL104">
        <v>27</v>
      </c>
      <c r="JM104">
        <v>187032.9</v>
      </c>
      <c r="JN104">
        <v>187033</v>
      </c>
      <c r="JO104">
        <v>2.82471</v>
      </c>
      <c r="JP104">
        <v>2.24121</v>
      </c>
      <c r="JQ104">
        <v>1.39648</v>
      </c>
      <c r="JR104">
        <v>2.34253</v>
      </c>
      <c r="JS104">
        <v>1.49536</v>
      </c>
      <c r="JT104">
        <v>2.5354</v>
      </c>
      <c r="JU104">
        <v>37.6745</v>
      </c>
      <c r="JV104">
        <v>23.7285</v>
      </c>
      <c r="JW104">
        <v>18</v>
      </c>
      <c r="JX104">
        <v>488.205</v>
      </c>
      <c r="JY104">
        <v>450.069</v>
      </c>
      <c r="JZ104">
        <v>26.3525</v>
      </c>
      <c r="KA104">
        <v>28.8741</v>
      </c>
      <c r="KB104">
        <v>30.0006</v>
      </c>
      <c r="KC104">
        <v>28.6368</v>
      </c>
      <c r="KD104">
        <v>28.5637</v>
      </c>
      <c r="KE104">
        <v>56.5534</v>
      </c>
      <c r="KF104">
        <v>20.9684</v>
      </c>
      <c r="KG104">
        <v>58.7922</v>
      </c>
      <c r="KH104">
        <v>26.3486</v>
      </c>
      <c r="KI104">
        <v>1470.16</v>
      </c>
      <c r="KJ104">
        <v>21.4968</v>
      </c>
      <c r="KK104">
        <v>101.094</v>
      </c>
      <c r="KL104">
        <v>100.536</v>
      </c>
    </row>
    <row r="105" spans="1:298">
      <c r="A105">
        <v>89</v>
      </c>
      <c r="B105">
        <v>1758469407.1</v>
      </c>
      <c r="C105">
        <v>531.5999999046326</v>
      </c>
      <c r="D105" t="s">
        <v>621</v>
      </c>
      <c r="E105" t="s">
        <v>622</v>
      </c>
      <c r="F105">
        <v>5</v>
      </c>
      <c r="G105" t="s">
        <v>436</v>
      </c>
      <c r="H105" t="s">
        <v>437</v>
      </c>
      <c r="I105" t="s">
        <v>438</v>
      </c>
      <c r="J105">
        <v>1758469399.314285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1492.882096831169</v>
      </c>
      <c r="AL105">
        <v>1460.598787878787</v>
      </c>
      <c r="AM105">
        <v>3.429944588744292</v>
      </c>
      <c r="AN105">
        <v>65.34</v>
      </c>
      <c r="AO105">
        <f>(AQ105 - AP105 + DZ105*1E3/(8.314*(EB105+273.15)) * AS105/DY105 * AR105) * DY105/(100*DM105) * 1000/(1000 - AQ105)</f>
        <v>0</v>
      </c>
      <c r="AP105">
        <v>21.44541131108226</v>
      </c>
      <c r="AQ105">
        <v>23.042</v>
      </c>
      <c r="AR105">
        <v>-0.01006904761904786</v>
      </c>
      <c r="AS105">
        <v>112.87</v>
      </c>
      <c r="AT105">
        <v>3</v>
      </c>
      <c r="AU105">
        <v>1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3.21</v>
      </c>
      <c r="DN105">
        <v>0.5</v>
      </c>
      <c r="DO105" t="s">
        <v>440</v>
      </c>
      <c r="DP105">
        <v>2</v>
      </c>
      <c r="DQ105" t="b">
        <v>1</v>
      </c>
      <c r="DR105">
        <v>1758469399.314285</v>
      </c>
      <c r="DS105">
        <v>1402.459285714286</v>
      </c>
      <c r="DT105">
        <v>1444.849285714286</v>
      </c>
      <c r="DU105">
        <v>23.10985357142857</v>
      </c>
      <c r="DV105">
        <v>21.44064642857143</v>
      </c>
      <c r="DW105">
        <v>1403.5075</v>
      </c>
      <c r="DX105">
        <v>22.98387142857143</v>
      </c>
      <c r="DY105">
        <v>500.0000714285713</v>
      </c>
      <c r="DZ105">
        <v>90.33331785714283</v>
      </c>
      <c r="EA105">
        <v>0.05431425357142856</v>
      </c>
      <c r="EB105">
        <v>29.68204642857144</v>
      </c>
      <c r="EC105">
        <v>30.02986785714285</v>
      </c>
      <c r="ED105">
        <v>999.9000000000002</v>
      </c>
      <c r="EE105">
        <v>0</v>
      </c>
      <c r="EF105">
        <v>0</v>
      </c>
      <c r="EG105">
        <v>9996.158214285713</v>
      </c>
      <c r="EH105">
        <v>0</v>
      </c>
      <c r="EI105">
        <v>11.1069</v>
      </c>
      <c r="EJ105">
        <v>-42.39001428571429</v>
      </c>
      <c r="EK105">
        <v>1435.635714285714</v>
      </c>
      <c r="EL105">
        <v>1476.506071428571</v>
      </c>
      <c r="EM105">
        <v>1.669212857142857</v>
      </c>
      <c r="EN105">
        <v>1444.849285714286</v>
      </c>
      <c r="EO105">
        <v>21.44064642857143</v>
      </c>
      <c r="EP105">
        <v>2.087589642857143</v>
      </c>
      <c r="EQ105">
        <v>1.936803928571428</v>
      </c>
      <c r="ER105">
        <v>18.124775</v>
      </c>
      <c r="ES105">
        <v>16.93693928571428</v>
      </c>
      <c r="ET105">
        <v>1999.978928571429</v>
      </c>
      <c r="EU105">
        <v>0.979999107142857</v>
      </c>
      <c r="EV105">
        <v>0.02000079642857142</v>
      </c>
      <c r="EW105">
        <v>0</v>
      </c>
      <c r="EX105">
        <v>544.5795714285714</v>
      </c>
      <c r="EY105">
        <v>5.00097</v>
      </c>
      <c r="EZ105">
        <v>11005.16428571429</v>
      </c>
      <c r="FA105">
        <v>16707.40714285714</v>
      </c>
      <c r="FB105">
        <v>41.1205</v>
      </c>
      <c r="FC105">
        <v>41.464</v>
      </c>
      <c r="FD105">
        <v>41.01549999999999</v>
      </c>
      <c r="FE105">
        <v>41.06199999999999</v>
      </c>
      <c r="FF105">
        <v>41.625</v>
      </c>
      <c r="FG105">
        <v>1955.078928571429</v>
      </c>
      <c r="FH105">
        <v>39.9</v>
      </c>
      <c r="FI105">
        <v>0</v>
      </c>
      <c r="FJ105">
        <v>1758469407.2</v>
      </c>
      <c r="FK105">
        <v>0</v>
      </c>
      <c r="FL105">
        <v>544.52936</v>
      </c>
      <c r="FM105">
        <v>-2.496692307300563</v>
      </c>
      <c r="FN105">
        <v>-38.846153879781</v>
      </c>
      <c r="FO105">
        <v>11004.748</v>
      </c>
      <c r="FP105">
        <v>15</v>
      </c>
      <c r="FQ105">
        <v>0</v>
      </c>
      <c r="FR105" t="s">
        <v>441</v>
      </c>
      <c r="FS105">
        <v>1747247426.5</v>
      </c>
      <c r="FT105">
        <v>1747247420.5</v>
      </c>
      <c r="FU105">
        <v>0</v>
      </c>
      <c r="FV105">
        <v>1.027</v>
      </c>
      <c r="FW105">
        <v>0.031</v>
      </c>
      <c r="FX105">
        <v>0.02</v>
      </c>
      <c r="FY105">
        <v>0.05</v>
      </c>
      <c r="FZ105">
        <v>420</v>
      </c>
      <c r="GA105">
        <v>16</v>
      </c>
      <c r="GB105">
        <v>0.01</v>
      </c>
      <c r="GC105">
        <v>0.1</v>
      </c>
      <c r="GD105">
        <v>-42.41627</v>
      </c>
      <c r="GE105">
        <v>0.3296375234522423</v>
      </c>
      <c r="GF105">
        <v>0.08622425470828979</v>
      </c>
      <c r="GG105">
        <v>0</v>
      </c>
      <c r="GH105">
        <v>544.6722941176472</v>
      </c>
      <c r="GI105">
        <v>-2.249289534661969</v>
      </c>
      <c r="GJ105">
        <v>0.3261900861742107</v>
      </c>
      <c r="GK105">
        <v>-1</v>
      </c>
      <c r="GL105">
        <v>1.7003455</v>
      </c>
      <c r="GM105">
        <v>-0.6165066416510305</v>
      </c>
      <c r="GN105">
        <v>0.0597995176799111</v>
      </c>
      <c r="GO105">
        <v>0</v>
      </c>
      <c r="GP105">
        <v>0</v>
      </c>
      <c r="GQ105">
        <v>2</v>
      </c>
      <c r="GR105" t="s">
        <v>452</v>
      </c>
      <c r="GS105">
        <v>3.13591</v>
      </c>
      <c r="GT105">
        <v>2.71428</v>
      </c>
      <c r="GU105">
        <v>0.214787</v>
      </c>
      <c r="GV105">
        <v>0.216549</v>
      </c>
      <c r="GW105">
        <v>0.103177</v>
      </c>
      <c r="GX105">
        <v>0.0969182</v>
      </c>
      <c r="GY105">
        <v>24977.2</v>
      </c>
      <c r="GZ105">
        <v>24947.2</v>
      </c>
      <c r="HA105">
        <v>29573.7</v>
      </c>
      <c r="HB105">
        <v>29430</v>
      </c>
      <c r="HC105">
        <v>35054.5</v>
      </c>
      <c r="HD105">
        <v>35201</v>
      </c>
      <c r="HE105">
        <v>41628</v>
      </c>
      <c r="HF105">
        <v>41806</v>
      </c>
      <c r="HG105">
        <v>1.92008</v>
      </c>
      <c r="HH105">
        <v>1.8754</v>
      </c>
      <c r="HI105">
        <v>0.0896305</v>
      </c>
      <c r="HJ105">
        <v>0</v>
      </c>
      <c r="HK105">
        <v>28.5528</v>
      </c>
      <c r="HL105">
        <v>999.9</v>
      </c>
      <c r="HM105">
        <v>51.4</v>
      </c>
      <c r="HN105">
        <v>30.6</v>
      </c>
      <c r="HO105">
        <v>25.0909</v>
      </c>
      <c r="HP105">
        <v>62.0983</v>
      </c>
      <c r="HQ105">
        <v>27.9447</v>
      </c>
      <c r="HR105">
        <v>1</v>
      </c>
      <c r="HS105">
        <v>0.106214</v>
      </c>
      <c r="HT105">
        <v>1.24446</v>
      </c>
      <c r="HU105">
        <v>20.3334</v>
      </c>
      <c r="HV105">
        <v>5.214</v>
      </c>
      <c r="HW105">
        <v>12.0104</v>
      </c>
      <c r="HX105">
        <v>4.9879</v>
      </c>
      <c r="HY105">
        <v>3.28705</v>
      </c>
      <c r="HZ105">
        <v>9999</v>
      </c>
      <c r="IA105">
        <v>9999</v>
      </c>
      <c r="IB105">
        <v>9999</v>
      </c>
      <c r="IC105">
        <v>999.9</v>
      </c>
      <c r="ID105">
        <v>1.86797</v>
      </c>
      <c r="IE105">
        <v>1.86707</v>
      </c>
      <c r="IF105">
        <v>1.86643</v>
      </c>
      <c r="IG105">
        <v>1.8663</v>
      </c>
      <c r="IH105">
        <v>1.86824</v>
      </c>
      <c r="II105">
        <v>1.87059</v>
      </c>
      <c r="IJ105">
        <v>1.86928</v>
      </c>
      <c r="IK105">
        <v>1.87074</v>
      </c>
      <c r="IL105">
        <v>0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-1.08</v>
      </c>
      <c r="IZ105">
        <v>0.125</v>
      </c>
      <c r="JA105">
        <v>-0.08705980112953694</v>
      </c>
      <c r="JB105">
        <v>-0.0002224285535733669</v>
      </c>
      <c r="JC105">
        <v>-3.124052291438484E-07</v>
      </c>
      <c r="JD105">
        <v>-1.20421793702977E-11</v>
      </c>
      <c r="JE105">
        <v>-0.06546867123436634</v>
      </c>
      <c r="JF105">
        <v>-0.004605065362839568</v>
      </c>
      <c r="JG105">
        <v>0.0008613744513886047</v>
      </c>
      <c r="JH105">
        <v>-1.299212498533341E-05</v>
      </c>
      <c r="JI105">
        <v>3</v>
      </c>
      <c r="JJ105">
        <v>2327</v>
      </c>
      <c r="JK105">
        <v>1</v>
      </c>
      <c r="JL105">
        <v>27</v>
      </c>
      <c r="JM105">
        <v>187033</v>
      </c>
      <c r="JN105">
        <v>187033.1</v>
      </c>
      <c r="JO105">
        <v>2.85278</v>
      </c>
      <c r="JP105">
        <v>2.21924</v>
      </c>
      <c r="JQ105">
        <v>1.39771</v>
      </c>
      <c r="JR105">
        <v>2.34131</v>
      </c>
      <c r="JS105">
        <v>1.49536</v>
      </c>
      <c r="JT105">
        <v>2.69775</v>
      </c>
      <c r="JU105">
        <v>37.6745</v>
      </c>
      <c r="JV105">
        <v>23.7373</v>
      </c>
      <c r="JW105">
        <v>18</v>
      </c>
      <c r="JX105">
        <v>488.207</v>
      </c>
      <c r="JY105">
        <v>449.987</v>
      </c>
      <c r="JZ105">
        <v>26.3207</v>
      </c>
      <c r="KA105">
        <v>28.8815</v>
      </c>
      <c r="KB105">
        <v>30.0006</v>
      </c>
      <c r="KC105">
        <v>28.6428</v>
      </c>
      <c r="KD105">
        <v>28.5694</v>
      </c>
      <c r="KE105">
        <v>57.1075</v>
      </c>
      <c r="KF105">
        <v>20.9684</v>
      </c>
      <c r="KG105">
        <v>58.7922</v>
      </c>
      <c r="KH105">
        <v>26.3187</v>
      </c>
      <c r="KI105">
        <v>1490.2</v>
      </c>
      <c r="KJ105">
        <v>21.4694</v>
      </c>
      <c r="KK105">
        <v>101.091</v>
      </c>
      <c r="KL105">
        <v>100.535</v>
      </c>
    </row>
    <row r="106" spans="1:298">
      <c r="A106">
        <v>90</v>
      </c>
      <c r="B106">
        <v>1758469412.1</v>
      </c>
      <c r="C106">
        <v>536.5999999046326</v>
      </c>
      <c r="D106" t="s">
        <v>623</v>
      </c>
      <c r="E106" t="s">
        <v>624</v>
      </c>
      <c r="F106">
        <v>5</v>
      </c>
      <c r="G106" t="s">
        <v>436</v>
      </c>
      <c r="H106" t="s">
        <v>437</v>
      </c>
      <c r="I106" t="s">
        <v>438</v>
      </c>
      <c r="J106">
        <v>1758469404.6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1509.980578874459</v>
      </c>
      <c r="AL106">
        <v>1477.678848484848</v>
      </c>
      <c r="AM106">
        <v>3.426907359307373</v>
      </c>
      <c r="AN106">
        <v>65.34</v>
      </c>
      <c r="AO106">
        <f>(AQ106 - AP106 + DZ106*1E3/(8.314*(EB106+273.15)) * AS106/DY106 * AR106) * DY106/(100*DM106) * 1000/(1000 - AQ106)</f>
        <v>0</v>
      </c>
      <c r="AP106">
        <v>21.44773826748918</v>
      </c>
      <c r="AQ106">
        <v>22.99549272727272</v>
      </c>
      <c r="AR106">
        <v>-0.009380588744592983</v>
      </c>
      <c r="AS106">
        <v>112.87</v>
      </c>
      <c r="AT106">
        <v>3</v>
      </c>
      <c r="AU106">
        <v>1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3.21</v>
      </c>
      <c r="DN106">
        <v>0.5</v>
      </c>
      <c r="DO106" t="s">
        <v>440</v>
      </c>
      <c r="DP106">
        <v>2</v>
      </c>
      <c r="DQ106" t="b">
        <v>1</v>
      </c>
      <c r="DR106">
        <v>1758469404.6</v>
      </c>
      <c r="DS106">
        <v>1420.192222222222</v>
      </c>
      <c r="DT106">
        <v>1462.612962962963</v>
      </c>
      <c r="DU106">
        <v>23.06211481481481</v>
      </c>
      <c r="DV106">
        <v>21.44464814814815</v>
      </c>
      <c r="DW106">
        <v>1421.260740740741</v>
      </c>
      <c r="DX106">
        <v>22.93680740740741</v>
      </c>
      <c r="DY106">
        <v>499.9988148148149</v>
      </c>
      <c r="DZ106">
        <v>90.33248518518519</v>
      </c>
      <c r="EA106">
        <v>0.05415636666666665</v>
      </c>
      <c r="EB106">
        <v>29.65454074074074</v>
      </c>
      <c r="EC106">
        <v>30.02102222222222</v>
      </c>
      <c r="ED106">
        <v>999.9000000000001</v>
      </c>
      <c r="EE106">
        <v>0</v>
      </c>
      <c r="EF106">
        <v>0</v>
      </c>
      <c r="EG106">
        <v>9994.975925925924</v>
      </c>
      <c r="EH106">
        <v>0</v>
      </c>
      <c r="EI106">
        <v>11.11340740740741</v>
      </c>
      <c r="EJ106">
        <v>-42.4209037037037</v>
      </c>
      <c r="EK106">
        <v>1453.717037037037</v>
      </c>
      <c r="EL106">
        <v>1494.664814814815</v>
      </c>
      <c r="EM106">
        <v>1.617468888888889</v>
      </c>
      <c r="EN106">
        <v>1462.612962962963</v>
      </c>
      <c r="EO106">
        <v>21.44464814814815</v>
      </c>
      <c r="EP106">
        <v>2.083258518518519</v>
      </c>
      <c r="EQ106">
        <v>1.937148148148148</v>
      </c>
      <c r="ER106">
        <v>18.09172222222222</v>
      </c>
      <c r="ES106">
        <v>16.93975185185185</v>
      </c>
      <c r="ET106">
        <v>1999.997407407407</v>
      </c>
      <c r="EU106">
        <v>0.9799994444444443</v>
      </c>
      <c r="EV106">
        <v>0.02000047037037037</v>
      </c>
      <c r="EW106">
        <v>0</v>
      </c>
      <c r="EX106">
        <v>544.355</v>
      </c>
      <c r="EY106">
        <v>5.00097</v>
      </c>
      <c r="EZ106">
        <v>11001.58148148148</v>
      </c>
      <c r="FA106">
        <v>16707.55925925925</v>
      </c>
      <c r="FB106">
        <v>41.12266666666666</v>
      </c>
      <c r="FC106">
        <v>41.47433333333333</v>
      </c>
      <c r="FD106">
        <v>41.03214814814814</v>
      </c>
      <c r="FE106">
        <v>41.06199999999999</v>
      </c>
      <c r="FF106">
        <v>41.625</v>
      </c>
      <c r="FG106">
        <v>1955.097407407407</v>
      </c>
      <c r="FH106">
        <v>39.9</v>
      </c>
      <c r="FI106">
        <v>0</v>
      </c>
      <c r="FJ106">
        <v>1758469412</v>
      </c>
      <c r="FK106">
        <v>0</v>
      </c>
      <c r="FL106">
        <v>544.35772</v>
      </c>
      <c r="FM106">
        <v>-0.7563076887382386</v>
      </c>
      <c r="FN106">
        <v>-43.43076921420662</v>
      </c>
      <c r="FO106">
        <v>11001.308</v>
      </c>
      <c r="FP106">
        <v>15</v>
      </c>
      <c r="FQ106">
        <v>0</v>
      </c>
      <c r="FR106" t="s">
        <v>441</v>
      </c>
      <c r="FS106">
        <v>1747247426.5</v>
      </c>
      <c r="FT106">
        <v>1747247420.5</v>
      </c>
      <c r="FU106">
        <v>0</v>
      </c>
      <c r="FV106">
        <v>1.027</v>
      </c>
      <c r="FW106">
        <v>0.031</v>
      </c>
      <c r="FX106">
        <v>0.02</v>
      </c>
      <c r="FY106">
        <v>0.05</v>
      </c>
      <c r="FZ106">
        <v>420</v>
      </c>
      <c r="GA106">
        <v>16</v>
      </c>
      <c r="GB106">
        <v>0.01</v>
      </c>
      <c r="GC106">
        <v>0.1</v>
      </c>
      <c r="GD106">
        <v>-42.41535365853659</v>
      </c>
      <c r="GE106">
        <v>-0.3330397212543764</v>
      </c>
      <c r="GF106">
        <v>0.09204750390108328</v>
      </c>
      <c r="GG106">
        <v>0</v>
      </c>
      <c r="GH106">
        <v>544.5064411764706</v>
      </c>
      <c r="GI106">
        <v>-2.176058056681976</v>
      </c>
      <c r="GJ106">
        <v>0.3062245611212622</v>
      </c>
      <c r="GK106">
        <v>-1</v>
      </c>
      <c r="GL106">
        <v>1.64630243902439</v>
      </c>
      <c r="GM106">
        <v>-0.5866990243902497</v>
      </c>
      <c r="GN106">
        <v>0.05790252422066186</v>
      </c>
      <c r="GO106">
        <v>0</v>
      </c>
      <c r="GP106">
        <v>0</v>
      </c>
      <c r="GQ106">
        <v>2</v>
      </c>
      <c r="GR106" t="s">
        <v>452</v>
      </c>
      <c r="GS106">
        <v>3.13595</v>
      </c>
      <c r="GT106">
        <v>2.71421</v>
      </c>
      <c r="GU106">
        <v>0.216318</v>
      </c>
      <c r="GV106">
        <v>0.218062</v>
      </c>
      <c r="GW106">
        <v>0.10303</v>
      </c>
      <c r="GX106">
        <v>0.09693359999999999</v>
      </c>
      <c r="GY106">
        <v>24928.4</v>
      </c>
      <c r="GZ106">
        <v>24898.6</v>
      </c>
      <c r="HA106">
        <v>29573.6</v>
      </c>
      <c r="HB106">
        <v>29429.5</v>
      </c>
      <c r="HC106">
        <v>35060.2</v>
      </c>
      <c r="HD106">
        <v>35200</v>
      </c>
      <c r="HE106">
        <v>41627.8</v>
      </c>
      <c r="HF106">
        <v>41805.5</v>
      </c>
      <c r="HG106">
        <v>1.91987</v>
      </c>
      <c r="HH106">
        <v>1.87538</v>
      </c>
      <c r="HI106">
        <v>0.0903197</v>
      </c>
      <c r="HJ106">
        <v>0</v>
      </c>
      <c r="HK106">
        <v>28.5375</v>
      </c>
      <c r="HL106">
        <v>999.9</v>
      </c>
      <c r="HM106">
        <v>51.4</v>
      </c>
      <c r="HN106">
        <v>30.6</v>
      </c>
      <c r="HO106">
        <v>25.0926</v>
      </c>
      <c r="HP106">
        <v>61.9883</v>
      </c>
      <c r="HQ106">
        <v>27.9367</v>
      </c>
      <c r="HR106">
        <v>1</v>
      </c>
      <c r="HS106">
        <v>0.106702</v>
      </c>
      <c r="HT106">
        <v>1.17899</v>
      </c>
      <c r="HU106">
        <v>20.3344</v>
      </c>
      <c r="HV106">
        <v>5.21654</v>
      </c>
      <c r="HW106">
        <v>12.0104</v>
      </c>
      <c r="HX106">
        <v>4.9884</v>
      </c>
      <c r="HY106">
        <v>3.28758</v>
      </c>
      <c r="HZ106">
        <v>9999</v>
      </c>
      <c r="IA106">
        <v>9999</v>
      </c>
      <c r="IB106">
        <v>9999</v>
      </c>
      <c r="IC106">
        <v>999.9</v>
      </c>
      <c r="ID106">
        <v>1.86797</v>
      </c>
      <c r="IE106">
        <v>1.86707</v>
      </c>
      <c r="IF106">
        <v>1.86643</v>
      </c>
      <c r="IG106">
        <v>1.86631</v>
      </c>
      <c r="IH106">
        <v>1.86822</v>
      </c>
      <c r="II106">
        <v>1.8706</v>
      </c>
      <c r="IJ106">
        <v>1.86927</v>
      </c>
      <c r="IK106">
        <v>1.87073</v>
      </c>
      <c r="IL106">
        <v>0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-1.1</v>
      </c>
      <c r="IZ106">
        <v>0.1243</v>
      </c>
      <c r="JA106">
        <v>-0.08705980112953694</v>
      </c>
      <c r="JB106">
        <v>-0.0002224285535733669</v>
      </c>
      <c r="JC106">
        <v>-3.124052291438484E-07</v>
      </c>
      <c r="JD106">
        <v>-1.20421793702977E-11</v>
      </c>
      <c r="JE106">
        <v>-0.06546867123436634</v>
      </c>
      <c r="JF106">
        <v>-0.004605065362839568</v>
      </c>
      <c r="JG106">
        <v>0.0008613744513886047</v>
      </c>
      <c r="JH106">
        <v>-1.299212498533341E-05</v>
      </c>
      <c r="JI106">
        <v>3</v>
      </c>
      <c r="JJ106">
        <v>2327</v>
      </c>
      <c r="JK106">
        <v>1</v>
      </c>
      <c r="JL106">
        <v>27</v>
      </c>
      <c r="JM106">
        <v>187033.1</v>
      </c>
      <c r="JN106">
        <v>187033.2</v>
      </c>
      <c r="JO106">
        <v>2.87598</v>
      </c>
      <c r="JP106">
        <v>2.24121</v>
      </c>
      <c r="JQ106">
        <v>1.39771</v>
      </c>
      <c r="JR106">
        <v>2.33887</v>
      </c>
      <c r="JS106">
        <v>1.49536</v>
      </c>
      <c r="JT106">
        <v>2.55737</v>
      </c>
      <c r="JU106">
        <v>37.6745</v>
      </c>
      <c r="JV106">
        <v>23.7285</v>
      </c>
      <c r="JW106">
        <v>18</v>
      </c>
      <c r="JX106">
        <v>488.13</v>
      </c>
      <c r="JY106">
        <v>450.018</v>
      </c>
      <c r="JZ106">
        <v>26.2977</v>
      </c>
      <c r="KA106">
        <v>28.8892</v>
      </c>
      <c r="KB106">
        <v>30.0005</v>
      </c>
      <c r="KC106">
        <v>28.6489</v>
      </c>
      <c r="KD106">
        <v>28.5754</v>
      </c>
      <c r="KE106">
        <v>57.5715</v>
      </c>
      <c r="KF106">
        <v>20.9684</v>
      </c>
      <c r="KG106">
        <v>59.1754</v>
      </c>
      <c r="KH106">
        <v>26.3041</v>
      </c>
      <c r="KI106">
        <v>1503.56</v>
      </c>
      <c r="KJ106">
        <v>21.5292</v>
      </c>
      <c r="KK106">
        <v>101.091</v>
      </c>
      <c r="KL106">
        <v>100.534</v>
      </c>
    </row>
    <row r="107" spans="1:298">
      <c r="A107">
        <v>91</v>
      </c>
      <c r="B107">
        <v>1758469417.1</v>
      </c>
      <c r="C107">
        <v>541.5999999046326</v>
      </c>
      <c r="D107" t="s">
        <v>625</v>
      </c>
      <c r="E107" t="s">
        <v>626</v>
      </c>
      <c r="F107">
        <v>5</v>
      </c>
      <c r="G107" t="s">
        <v>436</v>
      </c>
      <c r="H107" t="s">
        <v>437</v>
      </c>
      <c r="I107" t="s">
        <v>438</v>
      </c>
      <c r="J107">
        <v>1758469409.314285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1527.113962943723</v>
      </c>
      <c r="AL107">
        <v>1494.939939393939</v>
      </c>
      <c r="AM107">
        <v>3.444237229437221</v>
      </c>
      <c r="AN107">
        <v>65.34</v>
      </c>
      <c r="AO107">
        <f>(AQ107 - AP107 + DZ107*1E3/(8.314*(EB107+273.15)) * AS107/DY107 * AR107) * DY107/(100*DM107) * 1000/(1000 - AQ107)</f>
        <v>0</v>
      </c>
      <c r="AP107">
        <v>21.48804820376624</v>
      </c>
      <c r="AQ107">
        <v>22.95610969696969</v>
      </c>
      <c r="AR107">
        <v>-0.007063627705632283</v>
      </c>
      <c r="AS107">
        <v>112.87</v>
      </c>
      <c r="AT107">
        <v>3</v>
      </c>
      <c r="AU107">
        <v>1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3.21</v>
      </c>
      <c r="DN107">
        <v>0.5</v>
      </c>
      <c r="DO107" t="s">
        <v>440</v>
      </c>
      <c r="DP107">
        <v>2</v>
      </c>
      <c r="DQ107" t="b">
        <v>1</v>
      </c>
      <c r="DR107">
        <v>1758469409.314285</v>
      </c>
      <c r="DS107">
        <v>1436.066785714286</v>
      </c>
      <c r="DT107">
        <v>1478.460357142857</v>
      </c>
      <c r="DU107">
        <v>23.01831071428571</v>
      </c>
      <c r="DV107">
        <v>21.45664642857142</v>
      </c>
      <c r="DW107">
        <v>1437.153928571429</v>
      </c>
      <c r="DX107">
        <v>22.89362857142857</v>
      </c>
      <c r="DY107">
        <v>499.9883571428571</v>
      </c>
      <c r="DZ107">
        <v>90.33215</v>
      </c>
      <c r="EA107">
        <v>0.05411098571428572</v>
      </c>
      <c r="EB107">
        <v>29.62993214285715</v>
      </c>
      <c r="EC107">
        <v>30.01036071428572</v>
      </c>
      <c r="ED107">
        <v>999.9000000000002</v>
      </c>
      <c r="EE107">
        <v>0</v>
      </c>
      <c r="EF107">
        <v>0</v>
      </c>
      <c r="EG107">
        <v>9999.466785714283</v>
      </c>
      <c r="EH107">
        <v>0</v>
      </c>
      <c r="EI107">
        <v>11.12109642857143</v>
      </c>
      <c r="EJ107">
        <v>-42.39409285714286</v>
      </c>
      <c r="EK107">
        <v>1469.900357142857</v>
      </c>
      <c r="EL107">
        <v>1510.878928571428</v>
      </c>
      <c r="EM107">
        <v>1.561663214285714</v>
      </c>
      <c r="EN107">
        <v>1478.460357142857</v>
      </c>
      <c r="EO107">
        <v>21.45664642857142</v>
      </c>
      <c r="EP107">
        <v>2.079294285714286</v>
      </c>
      <c r="EQ107">
        <v>1.938225357142857</v>
      </c>
      <c r="ER107">
        <v>18.06141428571429</v>
      </c>
      <c r="ES107">
        <v>16.94851071428571</v>
      </c>
      <c r="ET107">
        <v>2000.002857142857</v>
      </c>
      <c r="EU107">
        <v>0.9799996428571427</v>
      </c>
      <c r="EV107">
        <v>0.02000027857142857</v>
      </c>
      <c r="EW107">
        <v>0</v>
      </c>
      <c r="EX107">
        <v>544.1839285714285</v>
      </c>
      <c r="EY107">
        <v>5.00097</v>
      </c>
      <c r="EZ107">
        <v>10998.08214285714</v>
      </c>
      <c r="FA107">
        <v>16707.60714285715</v>
      </c>
      <c r="FB107">
        <v>41.125</v>
      </c>
      <c r="FC107">
        <v>41.48425</v>
      </c>
      <c r="FD107">
        <v>41.04207142857142</v>
      </c>
      <c r="FE107">
        <v>41.06199999999999</v>
      </c>
      <c r="FF107">
        <v>41.625</v>
      </c>
      <c r="FG107">
        <v>1955.102857142857</v>
      </c>
      <c r="FH107">
        <v>39.9</v>
      </c>
      <c r="FI107">
        <v>0</v>
      </c>
      <c r="FJ107">
        <v>1758469416.8</v>
      </c>
      <c r="FK107">
        <v>0</v>
      </c>
      <c r="FL107">
        <v>544.17336</v>
      </c>
      <c r="FM107">
        <v>-2.84000000622383</v>
      </c>
      <c r="FN107">
        <v>-46.25384624023627</v>
      </c>
      <c r="FO107">
        <v>10997.752</v>
      </c>
      <c r="FP107">
        <v>15</v>
      </c>
      <c r="FQ107">
        <v>0</v>
      </c>
      <c r="FR107" t="s">
        <v>441</v>
      </c>
      <c r="FS107">
        <v>1747247426.5</v>
      </c>
      <c r="FT107">
        <v>1747247420.5</v>
      </c>
      <c r="FU107">
        <v>0</v>
      </c>
      <c r="FV107">
        <v>1.027</v>
      </c>
      <c r="FW107">
        <v>0.031</v>
      </c>
      <c r="FX107">
        <v>0.02</v>
      </c>
      <c r="FY107">
        <v>0.05</v>
      </c>
      <c r="FZ107">
        <v>420</v>
      </c>
      <c r="GA107">
        <v>16</v>
      </c>
      <c r="GB107">
        <v>0.01</v>
      </c>
      <c r="GC107">
        <v>0.1</v>
      </c>
      <c r="GD107">
        <v>-42.37993658536585</v>
      </c>
      <c r="GE107">
        <v>0.05541114982571484</v>
      </c>
      <c r="GF107">
        <v>0.1265095383584073</v>
      </c>
      <c r="GG107">
        <v>1</v>
      </c>
      <c r="GH107">
        <v>544.2466764705882</v>
      </c>
      <c r="GI107">
        <v>-2.03961802798565</v>
      </c>
      <c r="GJ107">
        <v>0.2884484580922158</v>
      </c>
      <c r="GK107">
        <v>-1</v>
      </c>
      <c r="GL107">
        <v>1.591627560975609</v>
      </c>
      <c r="GM107">
        <v>-0.6887138675958161</v>
      </c>
      <c r="GN107">
        <v>0.06840742959152504</v>
      </c>
      <c r="GO107">
        <v>0</v>
      </c>
      <c r="GP107">
        <v>1</v>
      </c>
      <c r="GQ107">
        <v>2</v>
      </c>
      <c r="GR107" t="s">
        <v>442</v>
      </c>
      <c r="GS107">
        <v>3.13589</v>
      </c>
      <c r="GT107">
        <v>2.71444</v>
      </c>
      <c r="GU107">
        <v>0.217846</v>
      </c>
      <c r="GV107">
        <v>0.21953</v>
      </c>
      <c r="GW107">
        <v>0.10291</v>
      </c>
      <c r="GX107">
        <v>0.0970852</v>
      </c>
      <c r="GY107">
        <v>24879.7</v>
      </c>
      <c r="GZ107">
        <v>24851.9</v>
      </c>
      <c r="HA107">
        <v>29573.6</v>
      </c>
      <c r="HB107">
        <v>29429.7</v>
      </c>
      <c r="HC107">
        <v>35065</v>
      </c>
      <c r="HD107">
        <v>35194.1</v>
      </c>
      <c r="HE107">
        <v>41627.8</v>
      </c>
      <c r="HF107">
        <v>41805.5</v>
      </c>
      <c r="HG107">
        <v>1.91965</v>
      </c>
      <c r="HH107">
        <v>1.87512</v>
      </c>
      <c r="HI107">
        <v>0.0901334</v>
      </c>
      <c r="HJ107">
        <v>0</v>
      </c>
      <c r="HK107">
        <v>28.5222</v>
      </c>
      <c r="HL107">
        <v>999.9</v>
      </c>
      <c r="HM107">
        <v>51.4</v>
      </c>
      <c r="HN107">
        <v>30.6</v>
      </c>
      <c r="HO107">
        <v>25.0903</v>
      </c>
      <c r="HP107">
        <v>61.9083</v>
      </c>
      <c r="HQ107">
        <v>27.9447</v>
      </c>
      <c r="HR107">
        <v>1</v>
      </c>
      <c r="HS107">
        <v>0.10719</v>
      </c>
      <c r="HT107">
        <v>1.14914</v>
      </c>
      <c r="HU107">
        <v>20.3344</v>
      </c>
      <c r="HV107">
        <v>5.21729</v>
      </c>
      <c r="HW107">
        <v>12.0105</v>
      </c>
      <c r="HX107">
        <v>4.98875</v>
      </c>
      <c r="HY107">
        <v>3.28758</v>
      </c>
      <c r="HZ107">
        <v>9999</v>
      </c>
      <c r="IA107">
        <v>9999</v>
      </c>
      <c r="IB107">
        <v>9999</v>
      </c>
      <c r="IC107">
        <v>999.9</v>
      </c>
      <c r="ID107">
        <v>1.86795</v>
      </c>
      <c r="IE107">
        <v>1.86707</v>
      </c>
      <c r="IF107">
        <v>1.86642</v>
      </c>
      <c r="IG107">
        <v>1.86631</v>
      </c>
      <c r="IH107">
        <v>1.8682</v>
      </c>
      <c r="II107">
        <v>1.87059</v>
      </c>
      <c r="IJ107">
        <v>1.86927</v>
      </c>
      <c r="IK107">
        <v>1.87073</v>
      </c>
      <c r="IL107">
        <v>0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-1.12</v>
      </c>
      <c r="IZ107">
        <v>0.1237</v>
      </c>
      <c r="JA107">
        <v>-0.08705980112953694</v>
      </c>
      <c r="JB107">
        <v>-0.0002224285535733669</v>
      </c>
      <c r="JC107">
        <v>-3.124052291438484E-07</v>
      </c>
      <c r="JD107">
        <v>-1.20421793702977E-11</v>
      </c>
      <c r="JE107">
        <v>-0.06546867123436634</v>
      </c>
      <c r="JF107">
        <v>-0.004605065362839568</v>
      </c>
      <c r="JG107">
        <v>0.0008613744513886047</v>
      </c>
      <c r="JH107">
        <v>-1.299212498533341E-05</v>
      </c>
      <c r="JI107">
        <v>3</v>
      </c>
      <c r="JJ107">
        <v>2327</v>
      </c>
      <c r="JK107">
        <v>1</v>
      </c>
      <c r="JL107">
        <v>27</v>
      </c>
      <c r="JM107">
        <v>187033.2</v>
      </c>
      <c r="JN107">
        <v>187033.3</v>
      </c>
      <c r="JO107">
        <v>2.90283</v>
      </c>
      <c r="JP107">
        <v>2.23755</v>
      </c>
      <c r="JQ107">
        <v>1.39648</v>
      </c>
      <c r="JR107">
        <v>2.34497</v>
      </c>
      <c r="JS107">
        <v>1.49536</v>
      </c>
      <c r="JT107">
        <v>2.63184</v>
      </c>
      <c r="JU107">
        <v>37.6745</v>
      </c>
      <c r="JV107">
        <v>23.7198</v>
      </c>
      <c r="JW107">
        <v>18</v>
      </c>
      <c r="JX107">
        <v>488.032</v>
      </c>
      <c r="JY107">
        <v>449.909</v>
      </c>
      <c r="JZ107">
        <v>26.2873</v>
      </c>
      <c r="KA107">
        <v>28.8967</v>
      </c>
      <c r="KB107">
        <v>30.0006</v>
      </c>
      <c r="KC107">
        <v>28.6544</v>
      </c>
      <c r="KD107">
        <v>28.5815</v>
      </c>
      <c r="KE107">
        <v>58.1206</v>
      </c>
      <c r="KF107">
        <v>20.9684</v>
      </c>
      <c r="KG107">
        <v>59.1754</v>
      </c>
      <c r="KH107">
        <v>26.2925</v>
      </c>
      <c r="KI107">
        <v>1523.6</v>
      </c>
      <c r="KJ107">
        <v>21.5932</v>
      </c>
      <c r="KK107">
        <v>101.091</v>
      </c>
      <c r="KL107">
        <v>100.534</v>
      </c>
    </row>
    <row r="108" spans="1:298">
      <c r="A108">
        <v>92</v>
      </c>
      <c r="B108">
        <v>1758469422.1</v>
      </c>
      <c r="C108">
        <v>546.5999999046326</v>
      </c>
      <c r="D108" t="s">
        <v>627</v>
      </c>
      <c r="E108" t="s">
        <v>628</v>
      </c>
      <c r="F108">
        <v>5</v>
      </c>
      <c r="G108" t="s">
        <v>436</v>
      </c>
      <c r="H108" t="s">
        <v>437</v>
      </c>
      <c r="I108" t="s">
        <v>438</v>
      </c>
      <c r="J108">
        <v>1758469414.6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1544.390706458874</v>
      </c>
      <c r="AL108">
        <v>1512.045090909091</v>
      </c>
      <c r="AM108">
        <v>3.434129870129719</v>
      </c>
      <c r="AN108">
        <v>65.34</v>
      </c>
      <c r="AO108">
        <f>(AQ108 - AP108 + DZ108*1E3/(8.314*(EB108+273.15)) * AS108/DY108 * AR108) * DY108/(100*DM108) * 1000/(1000 - AQ108)</f>
        <v>0</v>
      </c>
      <c r="AP108">
        <v>21.50874308406926</v>
      </c>
      <c r="AQ108">
        <v>22.93011757575757</v>
      </c>
      <c r="AR108">
        <v>-0.003888131601736481</v>
      </c>
      <c r="AS108">
        <v>112.87</v>
      </c>
      <c r="AT108">
        <v>3</v>
      </c>
      <c r="AU108">
        <v>1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3.21</v>
      </c>
      <c r="DN108">
        <v>0.5</v>
      </c>
      <c r="DO108" t="s">
        <v>440</v>
      </c>
      <c r="DP108">
        <v>2</v>
      </c>
      <c r="DQ108" t="b">
        <v>1</v>
      </c>
      <c r="DR108">
        <v>1758469414.6</v>
      </c>
      <c r="DS108">
        <v>1453.829259259259</v>
      </c>
      <c r="DT108">
        <v>1496.182592592593</v>
      </c>
      <c r="DU108">
        <v>22.9748</v>
      </c>
      <c r="DV108">
        <v>21.47800740740741</v>
      </c>
      <c r="DW108">
        <v>1454.939259259259</v>
      </c>
      <c r="DX108">
        <v>22.85074074074074</v>
      </c>
      <c r="DY108">
        <v>500.0155925925926</v>
      </c>
      <c r="DZ108">
        <v>90.3328925925926</v>
      </c>
      <c r="EA108">
        <v>0.05415004444444445</v>
      </c>
      <c r="EB108">
        <v>29.60132222222223</v>
      </c>
      <c r="EC108">
        <v>29.99932222222222</v>
      </c>
      <c r="ED108">
        <v>999.9000000000001</v>
      </c>
      <c r="EE108">
        <v>0</v>
      </c>
      <c r="EF108">
        <v>0</v>
      </c>
      <c r="EG108">
        <v>9999.33185185185</v>
      </c>
      <c r="EH108">
        <v>0</v>
      </c>
      <c r="EI108">
        <v>11.12602222222222</v>
      </c>
      <c r="EJ108">
        <v>-42.35263333333333</v>
      </c>
      <c r="EK108">
        <v>1488.015555555556</v>
      </c>
      <c r="EL108">
        <v>1529.022592592592</v>
      </c>
      <c r="EM108">
        <v>1.496797407407408</v>
      </c>
      <c r="EN108">
        <v>1496.182592592593</v>
      </c>
      <c r="EO108">
        <v>21.47800740740741</v>
      </c>
      <c r="EP108">
        <v>2.075381111111111</v>
      </c>
      <c r="EQ108">
        <v>1.940170740740741</v>
      </c>
      <c r="ER108">
        <v>18.03145925925926</v>
      </c>
      <c r="ES108">
        <v>16.96432222222223</v>
      </c>
      <c r="ET108">
        <v>2000.002222222222</v>
      </c>
      <c r="EU108">
        <v>0.9799997777777777</v>
      </c>
      <c r="EV108">
        <v>0.02000014814814815</v>
      </c>
      <c r="EW108">
        <v>0</v>
      </c>
      <c r="EX108">
        <v>543.9381851851851</v>
      </c>
      <c r="EY108">
        <v>5.00097</v>
      </c>
      <c r="EZ108">
        <v>10993.77407407407</v>
      </c>
      <c r="FA108">
        <v>16707.58888888889</v>
      </c>
      <c r="FB108">
        <v>41.125</v>
      </c>
      <c r="FC108">
        <v>41.5</v>
      </c>
      <c r="FD108">
        <v>41.05970370370369</v>
      </c>
      <c r="FE108">
        <v>41.06199999999999</v>
      </c>
      <c r="FF108">
        <v>41.625</v>
      </c>
      <c r="FG108">
        <v>1955.102222222222</v>
      </c>
      <c r="FH108">
        <v>39.9</v>
      </c>
      <c r="FI108">
        <v>0</v>
      </c>
      <c r="FJ108">
        <v>1758469422.2</v>
      </c>
      <c r="FK108">
        <v>0</v>
      </c>
      <c r="FL108">
        <v>543.9397307692308</v>
      </c>
      <c r="FM108">
        <v>-3.191213674000065</v>
      </c>
      <c r="FN108">
        <v>-52.98803421031914</v>
      </c>
      <c r="FO108">
        <v>10993.55</v>
      </c>
      <c r="FP108">
        <v>15</v>
      </c>
      <c r="FQ108">
        <v>0</v>
      </c>
      <c r="FR108" t="s">
        <v>441</v>
      </c>
      <c r="FS108">
        <v>1747247426.5</v>
      </c>
      <c r="FT108">
        <v>1747247420.5</v>
      </c>
      <c r="FU108">
        <v>0</v>
      </c>
      <c r="FV108">
        <v>1.027</v>
      </c>
      <c r="FW108">
        <v>0.031</v>
      </c>
      <c r="FX108">
        <v>0.02</v>
      </c>
      <c r="FY108">
        <v>0.05</v>
      </c>
      <c r="FZ108">
        <v>420</v>
      </c>
      <c r="GA108">
        <v>16</v>
      </c>
      <c r="GB108">
        <v>0.01</v>
      </c>
      <c r="GC108">
        <v>0.1</v>
      </c>
      <c r="GD108">
        <v>-42.38619268292683</v>
      </c>
      <c r="GE108">
        <v>0.5007595818815902</v>
      </c>
      <c r="GF108">
        <v>0.1237762268640645</v>
      </c>
      <c r="GG108">
        <v>0</v>
      </c>
      <c r="GH108">
        <v>544.1394705882353</v>
      </c>
      <c r="GI108">
        <v>-2.459159661258249</v>
      </c>
      <c r="GJ108">
        <v>0.3071756764357644</v>
      </c>
      <c r="GK108">
        <v>-1</v>
      </c>
      <c r="GL108">
        <v>1.544520243902439</v>
      </c>
      <c r="GM108">
        <v>-0.7463435540069671</v>
      </c>
      <c r="GN108">
        <v>0.07399503043589349</v>
      </c>
      <c r="GO108">
        <v>0</v>
      </c>
      <c r="GP108">
        <v>0</v>
      </c>
      <c r="GQ108">
        <v>2</v>
      </c>
      <c r="GR108" t="s">
        <v>452</v>
      </c>
      <c r="GS108">
        <v>3.13593</v>
      </c>
      <c r="GT108">
        <v>2.71442</v>
      </c>
      <c r="GU108">
        <v>0.219357</v>
      </c>
      <c r="GV108">
        <v>0.220987</v>
      </c>
      <c r="GW108">
        <v>0.102832</v>
      </c>
      <c r="GX108">
        <v>0.0971688</v>
      </c>
      <c r="GY108">
        <v>24831.2</v>
      </c>
      <c r="GZ108">
        <v>24804.8</v>
      </c>
      <c r="HA108">
        <v>29573.2</v>
      </c>
      <c r="HB108">
        <v>29429</v>
      </c>
      <c r="HC108">
        <v>35067.7</v>
      </c>
      <c r="HD108">
        <v>35189.9</v>
      </c>
      <c r="HE108">
        <v>41627.4</v>
      </c>
      <c r="HF108">
        <v>41804.5</v>
      </c>
      <c r="HG108">
        <v>1.91992</v>
      </c>
      <c r="HH108">
        <v>1.87542</v>
      </c>
      <c r="HI108">
        <v>0.0908785</v>
      </c>
      <c r="HJ108">
        <v>0</v>
      </c>
      <c r="HK108">
        <v>28.5076</v>
      </c>
      <c r="HL108">
        <v>999.9</v>
      </c>
      <c r="HM108">
        <v>51.4</v>
      </c>
      <c r="HN108">
        <v>30.6</v>
      </c>
      <c r="HO108">
        <v>25.092</v>
      </c>
      <c r="HP108">
        <v>62.2183</v>
      </c>
      <c r="HQ108">
        <v>27.8886</v>
      </c>
      <c r="HR108">
        <v>1</v>
      </c>
      <c r="HS108">
        <v>0.111687</v>
      </c>
      <c r="HT108">
        <v>-4.06359</v>
      </c>
      <c r="HU108">
        <v>20.2751</v>
      </c>
      <c r="HV108">
        <v>5.21594</v>
      </c>
      <c r="HW108">
        <v>12.0135</v>
      </c>
      <c r="HX108">
        <v>4.9885</v>
      </c>
      <c r="HY108">
        <v>3.28715</v>
      </c>
      <c r="HZ108">
        <v>9999</v>
      </c>
      <c r="IA108">
        <v>9999</v>
      </c>
      <c r="IB108">
        <v>9999</v>
      </c>
      <c r="IC108">
        <v>999.9</v>
      </c>
      <c r="ID108">
        <v>1.86795</v>
      </c>
      <c r="IE108">
        <v>1.86707</v>
      </c>
      <c r="IF108">
        <v>1.86639</v>
      </c>
      <c r="IG108">
        <v>1.8663</v>
      </c>
      <c r="IH108">
        <v>1.86817</v>
      </c>
      <c r="II108">
        <v>1.87059</v>
      </c>
      <c r="IJ108">
        <v>1.86926</v>
      </c>
      <c r="IK108">
        <v>1.87072</v>
      </c>
      <c r="IL108">
        <v>0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-1.14</v>
      </c>
      <c r="IZ108">
        <v>0.1234</v>
      </c>
      <c r="JA108">
        <v>-0.08705980112953694</v>
      </c>
      <c r="JB108">
        <v>-0.0002224285535733669</v>
      </c>
      <c r="JC108">
        <v>-3.124052291438484E-07</v>
      </c>
      <c r="JD108">
        <v>-1.20421793702977E-11</v>
      </c>
      <c r="JE108">
        <v>-0.06546867123436634</v>
      </c>
      <c r="JF108">
        <v>-0.004605065362839568</v>
      </c>
      <c r="JG108">
        <v>0.0008613744513886047</v>
      </c>
      <c r="JH108">
        <v>-1.299212498533341E-05</v>
      </c>
      <c r="JI108">
        <v>3</v>
      </c>
      <c r="JJ108">
        <v>2327</v>
      </c>
      <c r="JK108">
        <v>1</v>
      </c>
      <c r="JL108">
        <v>27</v>
      </c>
      <c r="JM108">
        <v>187033.3</v>
      </c>
      <c r="JN108">
        <v>187033.4</v>
      </c>
      <c r="JO108">
        <v>2.92725</v>
      </c>
      <c r="JP108">
        <v>2.22046</v>
      </c>
      <c r="JQ108">
        <v>1.39648</v>
      </c>
      <c r="JR108">
        <v>2.34131</v>
      </c>
      <c r="JS108">
        <v>1.49536</v>
      </c>
      <c r="JT108">
        <v>2.69775</v>
      </c>
      <c r="JU108">
        <v>37.6745</v>
      </c>
      <c r="JV108">
        <v>23.7285</v>
      </c>
      <c r="JW108">
        <v>18</v>
      </c>
      <c r="JX108">
        <v>488.25</v>
      </c>
      <c r="JY108">
        <v>450.137</v>
      </c>
      <c r="JZ108">
        <v>26.8507</v>
      </c>
      <c r="KA108">
        <v>28.9041</v>
      </c>
      <c r="KB108">
        <v>30.0034</v>
      </c>
      <c r="KC108">
        <v>28.6599</v>
      </c>
      <c r="KD108">
        <v>28.5869</v>
      </c>
      <c r="KE108">
        <v>58.5949</v>
      </c>
      <c r="KF108">
        <v>20.681</v>
      </c>
      <c r="KG108">
        <v>59.5644</v>
      </c>
      <c r="KH108">
        <v>27.5913</v>
      </c>
      <c r="KI108">
        <v>1536.96</v>
      </c>
      <c r="KJ108">
        <v>21.5614</v>
      </c>
      <c r="KK108">
        <v>101.09</v>
      </c>
      <c r="KL108">
        <v>100.531</v>
      </c>
    </row>
    <row r="109" spans="1:298">
      <c r="A109">
        <v>93</v>
      </c>
      <c r="B109">
        <v>1758469427.1</v>
      </c>
      <c r="C109">
        <v>551.5999999046326</v>
      </c>
      <c r="D109" t="s">
        <v>629</v>
      </c>
      <c r="E109" t="s">
        <v>630</v>
      </c>
      <c r="F109">
        <v>5</v>
      </c>
      <c r="G109" t="s">
        <v>436</v>
      </c>
      <c r="H109" t="s">
        <v>437</v>
      </c>
      <c r="I109" t="s">
        <v>438</v>
      </c>
      <c r="J109">
        <v>1758469419.314285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1561.259134545455</v>
      </c>
      <c r="AL109">
        <v>1529.192363636364</v>
      </c>
      <c r="AM109">
        <v>3.426862337662315</v>
      </c>
      <c r="AN109">
        <v>65.34</v>
      </c>
      <c r="AO109">
        <f>(AQ109 - AP109 + DZ109*1E3/(8.314*(EB109+273.15)) * AS109/DY109 * AR109) * DY109/(100*DM109) * 1000/(1000 - AQ109)</f>
        <v>0</v>
      </c>
      <c r="AP109">
        <v>21.6230942134632</v>
      </c>
      <c r="AQ109">
        <v>22.96129878787879</v>
      </c>
      <c r="AR109">
        <v>0.0100412987012991</v>
      </c>
      <c r="AS109">
        <v>112.87</v>
      </c>
      <c r="AT109">
        <v>3</v>
      </c>
      <c r="AU109">
        <v>1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3.21</v>
      </c>
      <c r="DN109">
        <v>0.5</v>
      </c>
      <c r="DO109" t="s">
        <v>440</v>
      </c>
      <c r="DP109">
        <v>2</v>
      </c>
      <c r="DQ109" t="b">
        <v>1</v>
      </c>
      <c r="DR109">
        <v>1758469419.314285</v>
      </c>
      <c r="DS109">
        <v>1469.688928571428</v>
      </c>
      <c r="DT109">
        <v>1511.892857142857</v>
      </c>
      <c r="DU109">
        <v>22.95213571428571</v>
      </c>
      <c r="DV109">
        <v>21.52554642857143</v>
      </c>
      <c r="DW109">
        <v>1470.818571428571</v>
      </c>
      <c r="DX109">
        <v>22.82839642857143</v>
      </c>
      <c r="DY109">
        <v>500.0070357142857</v>
      </c>
      <c r="DZ109">
        <v>90.33317142857142</v>
      </c>
      <c r="EA109">
        <v>0.05411596428571428</v>
      </c>
      <c r="EB109">
        <v>29.58478214285714</v>
      </c>
      <c r="EC109">
        <v>29.99422857142857</v>
      </c>
      <c r="ED109">
        <v>999.9000000000002</v>
      </c>
      <c r="EE109">
        <v>0</v>
      </c>
      <c r="EF109">
        <v>0</v>
      </c>
      <c r="EG109">
        <v>10003.17428571429</v>
      </c>
      <c r="EH109">
        <v>0</v>
      </c>
      <c r="EI109">
        <v>11.12865</v>
      </c>
      <c r="EJ109">
        <v>-42.20352857142857</v>
      </c>
      <c r="EK109">
        <v>1504.213928571429</v>
      </c>
      <c r="EL109">
        <v>1545.153928571428</v>
      </c>
      <c r="EM109">
        <v>1.426591071428571</v>
      </c>
      <c r="EN109">
        <v>1511.892857142857</v>
      </c>
      <c r="EO109">
        <v>21.52554642857143</v>
      </c>
      <c r="EP109">
        <v>2.073339285714286</v>
      </c>
      <c r="EQ109">
        <v>1.944471071428572</v>
      </c>
      <c r="ER109">
        <v>18.01581071428571</v>
      </c>
      <c r="ES109">
        <v>16.99921428571428</v>
      </c>
      <c r="ET109">
        <v>1999.961428571428</v>
      </c>
      <c r="EU109">
        <v>0.9799995357142856</v>
      </c>
      <c r="EV109">
        <v>0.02000038214285714</v>
      </c>
      <c r="EW109">
        <v>0</v>
      </c>
      <c r="EX109">
        <v>543.6820714285715</v>
      </c>
      <c r="EY109">
        <v>5.00097</v>
      </c>
      <c r="EZ109">
        <v>10988.56785714286</v>
      </c>
      <c r="FA109">
        <v>16707.24642857143</v>
      </c>
      <c r="FB109">
        <v>41.125</v>
      </c>
      <c r="FC109">
        <v>41.5</v>
      </c>
      <c r="FD109">
        <v>41.06199999999999</v>
      </c>
      <c r="FE109">
        <v>41.06199999999999</v>
      </c>
      <c r="FF109">
        <v>41.625</v>
      </c>
      <c r="FG109">
        <v>1955.061428571429</v>
      </c>
      <c r="FH109">
        <v>39.9</v>
      </c>
      <c r="FI109">
        <v>0</v>
      </c>
      <c r="FJ109">
        <v>1758469427</v>
      </c>
      <c r="FK109">
        <v>0</v>
      </c>
      <c r="FL109">
        <v>543.6928461538462</v>
      </c>
      <c r="FM109">
        <v>-2.611760689465622</v>
      </c>
      <c r="FN109">
        <v>-73.05299135335663</v>
      </c>
      <c r="FO109">
        <v>10988.33076923077</v>
      </c>
      <c r="FP109">
        <v>15</v>
      </c>
      <c r="FQ109">
        <v>0</v>
      </c>
      <c r="FR109" t="s">
        <v>441</v>
      </c>
      <c r="FS109">
        <v>1747247426.5</v>
      </c>
      <c r="FT109">
        <v>1747247420.5</v>
      </c>
      <c r="FU109">
        <v>0</v>
      </c>
      <c r="FV109">
        <v>1.027</v>
      </c>
      <c r="FW109">
        <v>0.031</v>
      </c>
      <c r="FX109">
        <v>0.02</v>
      </c>
      <c r="FY109">
        <v>0.05</v>
      </c>
      <c r="FZ109">
        <v>420</v>
      </c>
      <c r="GA109">
        <v>16</v>
      </c>
      <c r="GB109">
        <v>0.01</v>
      </c>
      <c r="GC109">
        <v>0.1</v>
      </c>
      <c r="GD109">
        <v>-42.27631</v>
      </c>
      <c r="GE109">
        <v>1.632497560975642</v>
      </c>
      <c r="GF109">
        <v>0.20392823222889</v>
      </c>
      <c r="GG109">
        <v>0</v>
      </c>
      <c r="GH109">
        <v>543.8856764705882</v>
      </c>
      <c r="GI109">
        <v>-3.050679910344959</v>
      </c>
      <c r="GJ109">
        <v>0.3639219147490219</v>
      </c>
      <c r="GK109">
        <v>-1</v>
      </c>
      <c r="GL109">
        <v>1.46896375</v>
      </c>
      <c r="GM109">
        <v>-0.8578771857410885</v>
      </c>
      <c r="GN109">
        <v>0.08313018933238094</v>
      </c>
      <c r="GO109">
        <v>0</v>
      </c>
      <c r="GP109">
        <v>0</v>
      </c>
      <c r="GQ109">
        <v>2</v>
      </c>
      <c r="GR109" t="s">
        <v>452</v>
      </c>
      <c r="GS109">
        <v>3.1359</v>
      </c>
      <c r="GT109">
        <v>2.71457</v>
      </c>
      <c r="GU109">
        <v>0.220851</v>
      </c>
      <c r="GV109">
        <v>0.222464</v>
      </c>
      <c r="GW109">
        <v>0.102949</v>
      </c>
      <c r="GX109">
        <v>0.09755079999999999</v>
      </c>
      <c r="GY109">
        <v>24783.2</v>
      </c>
      <c r="GZ109">
        <v>24757.3</v>
      </c>
      <c r="HA109">
        <v>29572.7</v>
      </c>
      <c r="HB109">
        <v>29428.5</v>
      </c>
      <c r="HC109">
        <v>35062.5</v>
      </c>
      <c r="HD109">
        <v>35174.4</v>
      </c>
      <c r="HE109">
        <v>41626.5</v>
      </c>
      <c r="HF109">
        <v>41804</v>
      </c>
      <c r="HG109">
        <v>1.9198</v>
      </c>
      <c r="HH109">
        <v>1.87525</v>
      </c>
      <c r="HI109">
        <v>0.0929087</v>
      </c>
      <c r="HJ109">
        <v>0</v>
      </c>
      <c r="HK109">
        <v>28.493</v>
      </c>
      <c r="HL109">
        <v>999.9</v>
      </c>
      <c r="HM109">
        <v>51.5</v>
      </c>
      <c r="HN109">
        <v>30.6</v>
      </c>
      <c r="HO109">
        <v>25.1378</v>
      </c>
      <c r="HP109">
        <v>62.0783</v>
      </c>
      <c r="HQ109">
        <v>28.0689</v>
      </c>
      <c r="HR109">
        <v>1</v>
      </c>
      <c r="HS109">
        <v>0.109017</v>
      </c>
      <c r="HT109">
        <v>-1.26118</v>
      </c>
      <c r="HU109">
        <v>20.3322</v>
      </c>
      <c r="HV109">
        <v>5.21639</v>
      </c>
      <c r="HW109">
        <v>12.0117</v>
      </c>
      <c r="HX109">
        <v>4.9883</v>
      </c>
      <c r="HY109">
        <v>3.28753</v>
      </c>
      <c r="HZ109">
        <v>9999</v>
      </c>
      <c r="IA109">
        <v>9999</v>
      </c>
      <c r="IB109">
        <v>9999</v>
      </c>
      <c r="IC109">
        <v>999.9</v>
      </c>
      <c r="ID109">
        <v>1.86795</v>
      </c>
      <c r="IE109">
        <v>1.86707</v>
      </c>
      <c r="IF109">
        <v>1.86639</v>
      </c>
      <c r="IG109">
        <v>1.8663</v>
      </c>
      <c r="IH109">
        <v>1.86816</v>
      </c>
      <c r="II109">
        <v>1.87057</v>
      </c>
      <c r="IJ109">
        <v>1.86924</v>
      </c>
      <c r="IK109">
        <v>1.87072</v>
      </c>
      <c r="IL109">
        <v>0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-1.16</v>
      </c>
      <c r="IZ109">
        <v>0.1239</v>
      </c>
      <c r="JA109">
        <v>-0.08705980112953694</v>
      </c>
      <c r="JB109">
        <v>-0.0002224285535733669</v>
      </c>
      <c r="JC109">
        <v>-3.124052291438484E-07</v>
      </c>
      <c r="JD109">
        <v>-1.20421793702977E-11</v>
      </c>
      <c r="JE109">
        <v>-0.06546867123436634</v>
      </c>
      <c r="JF109">
        <v>-0.004605065362839568</v>
      </c>
      <c r="JG109">
        <v>0.0008613744513886047</v>
      </c>
      <c r="JH109">
        <v>-1.299212498533341E-05</v>
      </c>
      <c r="JI109">
        <v>3</v>
      </c>
      <c r="JJ109">
        <v>2327</v>
      </c>
      <c r="JK109">
        <v>1</v>
      </c>
      <c r="JL109">
        <v>27</v>
      </c>
      <c r="JM109">
        <v>187033.3</v>
      </c>
      <c r="JN109">
        <v>187033.4</v>
      </c>
      <c r="JO109">
        <v>2.9541</v>
      </c>
      <c r="JP109">
        <v>2.23267</v>
      </c>
      <c r="JQ109">
        <v>1.39648</v>
      </c>
      <c r="JR109">
        <v>2.34253</v>
      </c>
      <c r="JS109">
        <v>1.49536</v>
      </c>
      <c r="JT109">
        <v>2.58179</v>
      </c>
      <c r="JU109">
        <v>37.6987</v>
      </c>
      <c r="JV109">
        <v>23.7285</v>
      </c>
      <c r="JW109">
        <v>18</v>
      </c>
      <c r="JX109">
        <v>488.23</v>
      </c>
      <c r="JY109">
        <v>450.079</v>
      </c>
      <c r="JZ109">
        <v>27.6616</v>
      </c>
      <c r="KA109">
        <v>28.9115</v>
      </c>
      <c r="KB109">
        <v>29.9993</v>
      </c>
      <c r="KC109">
        <v>28.6672</v>
      </c>
      <c r="KD109">
        <v>28.5935</v>
      </c>
      <c r="KE109">
        <v>59.1432</v>
      </c>
      <c r="KF109">
        <v>20.681</v>
      </c>
      <c r="KG109">
        <v>59.5644</v>
      </c>
      <c r="KH109">
        <v>27.6005</v>
      </c>
      <c r="KI109">
        <v>1556.99</v>
      </c>
      <c r="KJ109">
        <v>21.5439</v>
      </c>
      <c r="KK109">
        <v>101.088</v>
      </c>
      <c r="KL109">
        <v>100.53</v>
      </c>
    </row>
    <row r="110" spans="1:298">
      <c r="A110">
        <v>94</v>
      </c>
      <c r="B110">
        <v>1758469432.1</v>
      </c>
      <c r="C110">
        <v>556.5999999046326</v>
      </c>
      <c r="D110" t="s">
        <v>631</v>
      </c>
      <c r="E110" t="s">
        <v>632</v>
      </c>
      <c r="F110">
        <v>5</v>
      </c>
      <c r="G110" t="s">
        <v>436</v>
      </c>
      <c r="H110" t="s">
        <v>437</v>
      </c>
      <c r="I110" t="s">
        <v>438</v>
      </c>
      <c r="J110">
        <v>1758469424.6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1578.878019809524</v>
      </c>
      <c r="AL110">
        <v>1546.470727272727</v>
      </c>
      <c r="AM110">
        <v>3.469210389610153</v>
      </c>
      <c r="AN110">
        <v>65.34</v>
      </c>
      <c r="AO110">
        <f>(AQ110 - AP110 + DZ110*1E3/(8.314*(EB110+273.15)) * AS110/DY110 * AR110) * DY110/(100*DM110) * 1000/(1000 - AQ110)</f>
        <v>0</v>
      </c>
      <c r="AP110">
        <v>21.66234360835499</v>
      </c>
      <c r="AQ110">
        <v>22.99112181818181</v>
      </c>
      <c r="AR110">
        <v>0.002728415584412197</v>
      </c>
      <c r="AS110">
        <v>112.87</v>
      </c>
      <c r="AT110">
        <v>3</v>
      </c>
      <c r="AU110">
        <v>1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3.21</v>
      </c>
      <c r="DN110">
        <v>0.5</v>
      </c>
      <c r="DO110" t="s">
        <v>440</v>
      </c>
      <c r="DP110">
        <v>2</v>
      </c>
      <c r="DQ110" t="b">
        <v>1</v>
      </c>
      <c r="DR110">
        <v>1758469424.6</v>
      </c>
      <c r="DS110">
        <v>1487.403333333334</v>
      </c>
      <c r="DT110">
        <v>1529.612592592593</v>
      </c>
      <c r="DU110">
        <v>22.95469629629629</v>
      </c>
      <c r="DV110">
        <v>21.5886037037037</v>
      </c>
      <c r="DW110">
        <v>1488.554444444444</v>
      </c>
      <c r="DX110">
        <v>22.83092592592593</v>
      </c>
      <c r="DY110">
        <v>500.0069999999999</v>
      </c>
      <c r="DZ110">
        <v>90.33368888888889</v>
      </c>
      <c r="EA110">
        <v>0.05419221111111111</v>
      </c>
      <c r="EB110">
        <v>29.58566296296296</v>
      </c>
      <c r="EC110">
        <v>30.00386296296296</v>
      </c>
      <c r="ED110">
        <v>999.9000000000001</v>
      </c>
      <c r="EE110">
        <v>0</v>
      </c>
      <c r="EF110">
        <v>0</v>
      </c>
      <c r="EG110">
        <v>10001.01592592593</v>
      </c>
      <c r="EH110">
        <v>0</v>
      </c>
      <c r="EI110">
        <v>11.12393333333333</v>
      </c>
      <c r="EJ110">
        <v>-42.20928888888889</v>
      </c>
      <c r="EK110">
        <v>1522.348518518519</v>
      </c>
      <c r="EL110">
        <v>1563.364074074074</v>
      </c>
      <c r="EM110">
        <v>1.366101851851852</v>
      </c>
      <c r="EN110">
        <v>1529.612592592593</v>
      </c>
      <c r="EO110">
        <v>21.5886037037037</v>
      </c>
      <c r="EP110">
        <v>2.073582592592592</v>
      </c>
      <c r="EQ110">
        <v>1.950177777777778</v>
      </c>
      <c r="ER110">
        <v>18.01768148148148</v>
      </c>
      <c r="ES110">
        <v>17.04544444444445</v>
      </c>
      <c r="ET110">
        <v>1999.99</v>
      </c>
      <c r="EU110">
        <v>0.9799999999999998</v>
      </c>
      <c r="EV110">
        <v>0.01999993333333333</v>
      </c>
      <c r="EW110">
        <v>0</v>
      </c>
      <c r="EX110">
        <v>543.299037037037</v>
      </c>
      <c r="EY110">
        <v>5.00097</v>
      </c>
      <c r="EZ110">
        <v>10981.82222222222</v>
      </c>
      <c r="FA110">
        <v>16707.48888888889</v>
      </c>
      <c r="FB110">
        <v>41.125</v>
      </c>
      <c r="FC110">
        <v>41.5</v>
      </c>
      <c r="FD110">
        <v>41.06199999999999</v>
      </c>
      <c r="FE110">
        <v>41.06199999999999</v>
      </c>
      <c r="FF110">
        <v>41.625</v>
      </c>
      <c r="FG110">
        <v>1955.089999999999</v>
      </c>
      <c r="FH110">
        <v>39.9</v>
      </c>
      <c r="FI110">
        <v>0</v>
      </c>
      <c r="FJ110">
        <v>1758469431.8</v>
      </c>
      <c r="FK110">
        <v>0</v>
      </c>
      <c r="FL110">
        <v>543.3170769230769</v>
      </c>
      <c r="FM110">
        <v>-5.247863257966767</v>
      </c>
      <c r="FN110">
        <v>-88.54017101853569</v>
      </c>
      <c r="FO110">
        <v>10982.02307692308</v>
      </c>
      <c r="FP110">
        <v>15</v>
      </c>
      <c r="FQ110">
        <v>0</v>
      </c>
      <c r="FR110" t="s">
        <v>441</v>
      </c>
      <c r="FS110">
        <v>1747247426.5</v>
      </c>
      <c r="FT110">
        <v>1747247420.5</v>
      </c>
      <c r="FU110">
        <v>0</v>
      </c>
      <c r="FV110">
        <v>1.027</v>
      </c>
      <c r="FW110">
        <v>0.031</v>
      </c>
      <c r="FX110">
        <v>0.02</v>
      </c>
      <c r="FY110">
        <v>0.05</v>
      </c>
      <c r="FZ110">
        <v>420</v>
      </c>
      <c r="GA110">
        <v>16</v>
      </c>
      <c r="GB110">
        <v>0.01</v>
      </c>
      <c r="GC110">
        <v>0.1</v>
      </c>
      <c r="GD110">
        <v>-42.23636585365854</v>
      </c>
      <c r="GE110">
        <v>0.4991226480835568</v>
      </c>
      <c r="GF110">
        <v>0.1707536316933451</v>
      </c>
      <c r="GG110">
        <v>0</v>
      </c>
      <c r="GH110">
        <v>543.519205882353</v>
      </c>
      <c r="GI110">
        <v>-4.212207798492551</v>
      </c>
      <c r="GJ110">
        <v>0.4897074624599077</v>
      </c>
      <c r="GK110">
        <v>-1</v>
      </c>
      <c r="GL110">
        <v>1.403937317073171</v>
      </c>
      <c r="GM110">
        <v>-0.7331029965156753</v>
      </c>
      <c r="GN110">
        <v>0.07471434452745843</v>
      </c>
      <c r="GO110">
        <v>0</v>
      </c>
      <c r="GP110">
        <v>0</v>
      </c>
      <c r="GQ110">
        <v>2</v>
      </c>
      <c r="GR110" t="s">
        <v>452</v>
      </c>
      <c r="GS110">
        <v>3.13595</v>
      </c>
      <c r="GT110">
        <v>2.71453</v>
      </c>
      <c r="GU110">
        <v>0.222353</v>
      </c>
      <c r="GV110">
        <v>0.223925</v>
      </c>
      <c r="GW110">
        <v>0.103029</v>
      </c>
      <c r="GX110">
        <v>0.0975877</v>
      </c>
      <c r="GY110">
        <v>24734.8</v>
      </c>
      <c r="GZ110">
        <v>24710.6</v>
      </c>
      <c r="HA110">
        <v>29572.1</v>
      </c>
      <c r="HB110">
        <v>29428.4</v>
      </c>
      <c r="HC110">
        <v>35058.8</v>
      </c>
      <c r="HD110">
        <v>35172.7</v>
      </c>
      <c r="HE110">
        <v>41625.9</v>
      </c>
      <c r="HF110">
        <v>41803.6</v>
      </c>
      <c r="HG110">
        <v>1.9196</v>
      </c>
      <c r="HH110">
        <v>1.87523</v>
      </c>
      <c r="HI110">
        <v>0.09724869999999999</v>
      </c>
      <c r="HJ110">
        <v>0</v>
      </c>
      <c r="HK110">
        <v>28.4792</v>
      </c>
      <c r="HL110">
        <v>999.9</v>
      </c>
      <c r="HM110">
        <v>51.5</v>
      </c>
      <c r="HN110">
        <v>30.6</v>
      </c>
      <c r="HO110">
        <v>25.1398</v>
      </c>
      <c r="HP110">
        <v>61.9383</v>
      </c>
      <c r="HQ110">
        <v>27.9407</v>
      </c>
      <c r="HR110">
        <v>1</v>
      </c>
      <c r="HS110">
        <v>0.107838</v>
      </c>
      <c r="HT110">
        <v>-0.512949</v>
      </c>
      <c r="HU110">
        <v>20.3376</v>
      </c>
      <c r="HV110">
        <v>5.21684</v>
      </c>
      <c r="HW110">
        <v>12.0105</v>
      </c>
      <c r="HX110">
        <v>4.9884</v>
      </c>
      <c r="HY110">
        <v>3.2875</v>
      </c>
      <c r="HZ110">
        <v>9999</v>
      </c>
      <c r="IA110">
        <v>9999</v>
      </c>
      <c r="IB110">
        <v>9999</v>
      </c>
      <c r="IC110">
        <v>999.9</v>
      </c>
      <c r="ID110">
        <v>1.86798</v>
      </c>
      <c r="IE110">
        <v>1.86708</v>
      </c>
      <c r="IF110">
        <v>1.8664</v>
      </c>
      <c r="IG110">
        <v>1.86632</v>
      </c>
      <c r="IH110">
        <v>1.86823</v>
      </c>
      <c r="II110">
        <v>1.8706</v>
      </c>
      <c r="IJ110">
        <v>1.86927</v>
      </c>
      <c r="IK110">
        <v>1.87073</v>
      </c>
      <c r="IL110">
        <v>0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-1.18</v>
      </c>
      <c r="IZ110">
        <v>0.1243</v>
      </c>
      <c r="JA110">
        <v>-0.08705980112953694</v>
      </c>
      <c r="JB110">
        <v>-0.0002224285535733669</v>
      </c>
      <c r="JC110">
        <v>-3.124052291438484E-07</v>
      </c>
      <c r="JD110">
        <v>-1.20421793702977E-11</v>
      </c>
      <c r="JE110">
        <v>-0.06546867123436634</v>
      </c>
      <c r="JF110">
        <v>-0.004605065362839568</v>
      </c>
      <c r="JG110">
        <v>0.0008613744513886047</v>
      </c>
      <c r="JH110">
        <v>-1.299212498533341E-05</v>
      </c>
      <c r="JI110">
        <v>3</v>
      </c>
      <c r="JJ110">
        <v>2327</v>
      </c>
      <c r="JK110">
        <v>1</v>
      </c>
      <c r="JL110">
        <v>27</v>
      </c>
      <c r="JM110">
        <v>187033.4</v>
      </c>
      <c r="JN110">
        <v>187033.5</v>
      </c>
      <c r="JO110">
        <v>2.97852</v>
      </c>
      <c r="JP110">
        <v>2.23877</v>
      </c>
      <c r="JQ110">
        <v>1.39648</v>
      </c>
      <c r="JR110">
        <v>2.34131</v>
      </c>
      <c r="JS110">
        <v>1.49536</v>
      </c>
      <c r="JT110">
        <v>2.56348</v>
      </c>
      <c r="JU110">
        <v>37.6987</v>
      </c>
      <c r="JV110">
        <v>23.7285</v>
      </c>
      <c r="JW110">
        <v>18</v>
      </c>
      <c r="JX110">
        <v>488.152</v>
      </c>
      <c r="JY110">
        <v>450.11</v>
      </c>
      <c r="JZ110">
        <v>27.7609</v>
      </c>
      <c r="KA110">
        <v>28.9189</v>
      </c>
      <c r="KB110">
        <v>29.9992</v>
      </c>
      <c r="KC110">
        <v>28.6734</v>
      </c>
      <c r="KD110">
        <v>28.5996</v>
      </c>
      <c r="KE110">
        <v>59.6055</v>
      </c>
      <c r="KF110">
        <v>20.9736</v>
      </c>
      <c r="KG110">
        <v>59.5644</v>
      </c>
      <c r="KH110">
        <v>27.6416</v>
      </c>
      <c r="KI110">
        <v>1570.35</v>
      </c>
      <c r="KJ110">
        <v>21.5439</v>
      </c>
      <c r="KK110">
        <v>101.086</v>
      </c>
      <c r="KL110">
        <v>100.529</v>
      </c>
    </row>
    <row r="111" spans="1:298">
      <c r="A111">
        <v>95</v>
      </c>
      <c r="B111">
        <v>1758469436.6</v>
      </c>
      <c r="C111">
        <v>561.0999999046326</v>
      </c>
      <c r="D111" t="s">
        <v>633</v>
      </c>
      <c r="E111" t="s">
        <v>634</v>
      </c>
      <c r="F111">
        <v>5</v>
      </c>
      <c r="G111" t="s">
        <v>436</v>
      </c>
      <c r="H111" t="s">
        <v>437</v>
      </c>
      <c r="I111" t="s">
        <v>438</v>
      </c>
      <c r="J111">
        <v>1758469429.044444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1593.964969108225</v>
      </c>
      <c r="AL111">
        <v>1561.80606060606</v>
      </c>
      <c r="AM111">
        <v>3.412048484848325</v>
      </c>
      <c r="AN111">
        <v>65.34</v>
      </c>
      <c r="AO111">
        <f>(AQ111 - AP111 + DZ111*1E3/(8.314*(EB111+273.15)) * AS111/DY111 * AR111) * DY111/(100*DM111) * 1000/(1000 - AQ111)</f>
        <v>0</v>
      </c>
      <c r="AP111">
        <v>21.64437028359308</v>
      </c>
      <c r="AQ111">
        <v>22.98234363636362</v>
      </c>
      <c r="AR111">
        <v>-0.001014143722944774</v>
      </c>
      <c r="AS111">
        <v>112.87</v>
      </c>
      <c r="AT111">
        <v>3</v>
      </c>
      <c r="AU111">
        <v>1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3.21</v>
      </c>
      <c r="DN111">
        <v>0.5</v>
      </c>
      <c r="DO111" t="s">
        <v>440</v>
      </c>
      <c r="DP111">
        <v>2</v>
      </c>
      <c r="DQ111" t="b">
        <v>1</v>
      </c>
      <c r="DR111">
        <v>1758469429.044444</v>
      </c>
      <c r="DS111">
        <v>1502.297777777778</v>
      </c>
      <c r="DT111">
        <v>1544.430740740741</v>
      </c>
      <c r="DU111">
        <v>22.96906666666667</v>
      </c>
      <c r="DV111">
        <v>21.63058518518519</v>
      </c>
      <c r="DW111">
        <v>1503.466666666667</v>
      </c>
      <c r="DX111">
        <v>22.84508888888888</v>
      </c>
      <c r="DY111">
        <v>499.9954444444445</v>
      </c>
      <c r="DZ111">
        <v>90.33428888888891</v>
      </c>
      <c r="EA111">
        <v>0.0541715074074074</v>
      </c>
      <c r="EB111">
        <v>29.60337037037037</v>
      </c>
      <c r="EC111">
        <v>30.0345074074074</v>
      </c>
      <c r="ED111">
        <v>999.9000000000001</v>
      </c>
      <c r="EE111">
        <v>0</v>
      </c>
      <c r="EF111">
        <v>0</v>
      </c>
      <c r="EG111">
        <v>10003.60555555556</v>
      </c>
      <c r="EH111">
        <v>0</v>
      </c>
      <c r="EI111">
        <v>11.11975555555556</v>
      </c>
      <c r="EJ111">
        <v>-42.13391111111111</v>
      </c>
      <c r="EK111">
        <v>1537.615555555555</v>
      </c>
      <c r="EL111">
        <v>1578.577777777778</v>
      </c>
      <c r="EM111">
        <v>1.338477407407408</v>
      </c>
      <c r="EN111">
        <v>1544.430740740741</v>
      </c>
      <c r="EO111">
        <v>21.63058518518519</v>
      </c>
      <c r="EP111">
        <v>2.074893333333333</v>
      </c>
      <c r="EQ111">
        <v>1.953983703703704</v>
      </c>
      <c r="ER111">
        <v>18.02773703703703</v>
      </c>
      <c r="ES111">
        <v>17.07627037037037</v>
      </c>
      <c r="ET111">
        <v>1999.996666666667</v>
      </c>
      <c r="EU111">
        <v>0.9800002222222223</v>
      </c>
      <c r="EV111">
        <v>0.01999971851851851</v>
      </c>
      <c r="EW111">
        <v>0</v>
      </c>
      <c r="EX111">
        <v>542.9291481481481</v>
      </c>
      <c r="EY111">
        <v>5.00097</v>
      </c>
      <c r="EZ111">
        <v>10974.76296296296</v>
      </c>
      <c r="FA111">
        <v>16707.55185185185</v>
      </c>
      <c r="FB111">
        <v>41.125</v>
      </c>
      <c r="FC111">
        <v>41.5</v>
      </c>
      <c r="FD111">
        <v>41.06199999999999</v>
      </c>
      <c r="FE111">
        <v>41.06199999999999</v>
      </c>
      <c r="FF111">
        <v>41.625</v>
      </c>
      <c r="FG111">
        <v>1955.096666666667</v>
      </c>
      <c r="FH111">
        <v>39.9</v>
      </c>
      <c r="FI111">
        <v>0</v>
      </c>
      <c r="FJ111">
        <v>1758469436.6</v>
      </c>
      <c r="FK111">
        <v>0</v>
      </c>
      <c r="FL111">
        <v>542.9418461538461</v>
      </c>
      <c r="FM111">
        <v>-5.681709410173486</v>
      </c>
      <c r="FN111">
        <v>-100.3247862828203</v>
      </c>
      <c r="FO111">
        <v>10974.46538461538</v>
      </c>
      <c r="FP111">
        <v>15</v>
      </c>
      <c r="FQ111">
        <v>0</v>
      </c>
      <c r="FR111" t="s">
        <v>441</v>
      </c>
      <c r="FS111">
        <v>1747247426.5</v>
      </c>
      <c r="FT111">
        <v>1747247420.5</v>
      </c>
      <c r="FU111">
        <v>0</v>
      </c>
      <c r="FV111">
        <v>1.027</v>
      </c>
      <c r="FW111">
        <v>0.031</v>
      </c>
      <c r="FX111">
        <v>0.02</v>
      </c>
      <c r="FY111">
        <v>0.05</v>
      </c>
      <c r="FZ111">
        <v>420</v>
      </c>
      <c r="GA111">
        <v>16</v>
      </c>
      <c r="GB111">
        <v>0.01</v>
      </c>
      <c r="GC111">
        <v>0.1</v>
      </c>
      <c r="GD111">
        <v>-42.1772</v>
      </c>
      <c r="GE111">
        <v>0.310116376306539</v>
      </c>
      <c r="GF111">
        <v>0.1470039256154119</v>
      </c>
      <c r="GG111">
        <v>0</v>
      </c>
      <c r="GH111">
        <v>543.2311764705883</v>
      </c>
      <c r="GI111">
        <v>-5.022001526653831</v>
      </c>
      <c r="GJ111">
        <v>0.5543344430400103</v>
      </c>
      <c r="GK111">
        <v>-1</v>
      </c>
      <c r="GL111">
        <v>1.369961707317073</v>
      </c>
      <c r="GM111">
        <v>-0.4463328919860616</v>
      </c>
      <c r="GN111">
        <v>0.05246509761562228</v>
      </c>
      <c r="GO111">
        <v>0</v>
      </c>
      <c r="GP111">
        <v>0</v>
      </c>
      <c r="GQ111">
        <v>2</v>
      </c>
      <c r="GR111" t="s">
        <v>452</v>
      </c>
      <c r="GS111">
        <v>3.13598</v>
      </c>
      <c r="GT111">
        <v>2.7145</v>
      </c>
      <c r="GU111">
        <v>0.223686</v>
      </c>
      <c r="GV111">
        <v>0.225227</v>
      </c>
      <c r="GW111">
        <v>0.102991</v>
      </c>
      <c r="GX111">
        <v>0.0975201</v>
      </c>
      <c r="GY111">
        <v>24692.4</v>
      </c>
      <c r="GZ111">
        <v>24668.6</v>
      </c>
      <c r="HA111">
        <v>29572.2</v>
      </c>
      <c r="HB111">
        <v>29427.8</v>
      </c>
      <c r="HC111">
        <v>35060.3</v>
      </c>
      <c r="HD111">
        <v>35174.9</v>
      </c>
      <c r="HE111">
        <v>41625.9</v>
      </c>
      <c r="HF111">
        <v>41803</v>
      </c>
      <c r="HG111">
        <v>1.9196</v>
      </c>
      <c r="HH111">
        <v>1.87497</v>
      </c>
      <c r="HI111">
        <v>0.09997929999999999</v>
      </c>
      <c r="HJ111">
        <v>0</v>
      </c>
      <c r="HK111">
        <v>28.4699</v>
      </c>
      <c r="HL111">
        <v>999.9</v>
      </c>
      <c r="HM111">
        <v>51.5</v>
      </c>
      <c r="HN111">
        <v>30.6</v>
      </c>
      <c r="HO111">
        <v>25.1392</v>
      </c>
      <c r="HP111">
        <v>61.8983</v>
      </c>
      <c r="HQ111">
        <v>27.9848</v>
      </c>
      <c r="HR111">
        <v>1</v>
      </c>
      <c r="HS111">
        <v>0.107818</v>
      </c>
      <c r="HT111">
        <v>0.156571</v>
      </c>
      <c r="HU111">
        <v>20.3387</v>
      </c>
      <c r="HV111">
        <v>5.21759</v>
      </c>
      <c r="HW111">
        <v>12.0117</v>
      </c>
      <c r="HX111">
        <v>4.98915</v>
      </c>
      <c r="HY111">
        <v>3.28758</v>
      </c>
      <c r="HZ111">
        <v>9999</v>
      </c>
      <c r="IA111">
        <v>9999</v>
      </c>
      <c r="IB111">
        <v>9999</v>
      </c>
      <c r="IC111">
        <v>999.9</v>
      </c>
      <c r="ID111">
        <v>1.86798</v>
      </c>
      <c r="IE111">
        <v>1.86707</v>
      </c>
      <c r="IF111">
        <v>1.86643</v>
      </c>
      <c r="IG111">
        <v>1.86632</v>
      </c>
      <c r="IH111">
        <v>1.86824</v>
      </c>
      <c r="II111">
        <v>1.8706</v>
      </c>
      <c r="IJ111">
        <v>1.86929</v>
      </c>
      <c r="IK111">
        <v>1.87073</v>
      </c>
      <c r="IL111">
        <v>0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-1.2</v>
      </c>
      <c r="IZ111">
        <v>0.1242</v>
      </c>
      <c r="JA111">
        <v>-0.08705980112953694</v>
      </c>
      <c r="JB111">
        <v>-0.0002224285535733669</v>
      </c>
      <c r="JC111">
        <v>-3.124052291438484E-07</v>
      </c>
      <c r="JD111">
        <v>-1.20421793702977E-11</v>
      </c>
      <c r="JE111">
        <v>-0.06546867123436634</v>
      </c>
      <c r="JF111">
        <v>-0.004605065362839568</v>
      </c>
      <c r="JG111">
        <v>0.0008613744513886047</v>
      </c>
      <c r="JH111">
        <v>-1.299212498533341E-05</v>
      </c>
      <c r="JI111">
        <v>3</v>
      </c>
      <c r="JJ111">
        <v>2327</v>
      </c>
      <c r="JK111">
        <v>1</v>
      </c>
      <c r="JL111">
        <v>27</v>
      </c>
      <c r="JM111">
        <v>187033.5</v>
      </c>
      <c r="JN111">
        <v>187033.6</v>
      </c>
      <c r="JO111">
        <v>2.99927</v>
      </c>
      <c r="JP111">
        <v>2.23511</v>
      </c>
      <c r="JQ111">
        <v>1.39648</v>
      </c>
      <c r="JR111">
        <v>2.34375</v>
      </c>
      <c r="JS111">
        <v>1.49536</v>
      </c>
      <c r="JT111">
        <v>2.54761</v>
      </c>
      <c r="JU111">
        <v>37.6987</v>
      </c>
      <c r="JV111">
        <v>23.7285</v>
      </c>
      <c r="JW111">
        <v>18</v>
      </c>
      <c r="JX111">
        <v>488.195</v>
      </c>
      <c r="JY111">
        <v>449.99</v>
      </c>
      <c r="JZ111">
        <v>27.7479</v>
      </c>
      <c r="KA111">
        <v>28.926</v>
      </c>
      <c r="KB111">
        <v>29.9998</v>
      </c>
      <c r="KC111">
        <v>28.6786</v>
      </c>
      <c r="KD111">
        <v>28.6042</v>
      </c>
      <c r="KE111">
        <v>60.1089</v>
      </c>
      <c r="KF111">
        <v>21.2505</v>
      </c>
      <c r="KG111">
        <v>59.5644</v>
      </c>
      <c r="KH111">
        <v>27.5961</v>
      </c>
      <c r="KI111">
        <v>1590.39</v>
      </c>
      <c r="KJ111">
        <v>21.5439</v>
      </c>
      <c r="KK111">
        <v>101.086</v>
      </c>
      <c r="KL111">
        <v>100.528</v>
      </c>
    </row>
    <row r="112" spans="1:298">
      <c r="A112">
        <v>96</v>
      </c>
      <c r="B112">
        <v>1758469442.1</v>
      </c>
      <c r="C112">
        <v>566.5999999046326</v>
      </c>
      <c r="D112" t="s">
        <v>635</v>
      </c>
      <c r="E112" t="s">
        <v>636</v>
      </c>
      <c r="F112">
        <v>5</v>
      </c>
      <c r="G112" t="s">
        <v>436</v>
      </c>
      <c r="H112" t="s">
        <v>437</v>
      </c>
      <c r="I112" t="s">
        <v>438</v>
      </c>
      <c r="J112">
        <v>1758469434.332142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1612.994555844156</v>
      </c>
      <c r="AL112">
        <v>1580.847636363635</v>
      </c>
      <c r="AM112">
        <v>3.454070995670626</v>
      </c>
      <c r="AN112">
        <v>65.34</v>
      </c>
      <c r="AO112">
        <f>(AQ112 - AP112 + DZ112*1E3/(8.314*(EB112+273.15)) * AS112/DY112 * AR112) * DY112/(100*DM112) * 1000/(1000 - AQ112)</f>
        <v>0</v>
      </c>
      <c r="AP112">
        <v>21.59830310259742</v>
      </c>
      <c r="AQ112">
        <v>22.93475212121212</v>
      </c>
      <c r="AR112">
        <v>-0.0100721298701331</v>
      </c>
      <c r="AS112">
        <v>112.87</v>
      </c>
      <c r="AT112">
        <v>3</v>
      </c>
      <c r="AU112">
        <v>1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3.21</v>
      </c>
      <c r="DN112">
        <v>0.5</v>
      </c>
      <c r="DO112" t="s">
        <v>440</v>
      </c>
      <c r="DP112">
        <v>2</v>
      </c>
      <c r="DQ112" t="b">
        <v>1</v>
      </c>
      <c r="DR112">
        <v>1758469434.332142</v>
      </c>
      <c r="DS112">
        <v>1520.058928571429</v>
      </c>
      <c r="DT112">
        <v>1562.197142857143</v>
      </c>
      <c r="DU112">
        <v>22.97468214285714</v>
      </c>
      <c r="DV112">
        <v>21.63888214285714</v>
      </c>
      <c r="DW112">
        <v>1521.250357142857</v>
      </c>
      <c r="DX112">
        <v>22.85063214285714</v>
      </c>
      <c r="DY112">
        <v>500.0169285714286</v>
      </c>
      <c r="DZ112">
        <v>90.33502142857142</v>
      </c>
      <c r="EA112">
        <v>0.05415041428571428</v>
      </c>
      <c r="EB112">
        <v>29.62835357142857</v>
      </c>
      <c r="EC112">
        <v>30.07664285714286</v>
      </c>
      <c r="ED112">
        <v>999.9000000000002</v>
      </c>
      <c r="EE112">
        <v>0</v>
      </c>
      <c r="EF112">
        <v>0</v>
      </c>
      <c r="EG112">
        <v>10005.01321428571</v>
      </c>
      <c r="EH112">
        <v>0</v>
      </c>
      <c r="EI112">
        <v>11.11520357142857</v>
      </c>
      <c r="EJ112">
        <v>-42.13915000000001</v>
      </c>
      <c r="EK112">
        <v>1555.802857142857</v>
      </c>
      <c r="EL112">
        <v>1596.749642857143</v>
      </c>
      <c r="EM112">
        <v>1.335799642857143</v>
      </c>
      <c r="EN112">
        <v>1562.197142857143</v>
      </c>
      <c r="EO112">
        <v>21.63888214285714</v>
      </c>
      <c r="EP112">
        <v>2.075417857142857</v>
      </c>
      <c r="EQ112">
        <v>1.954748928571428</v>
      </c>
      <c r="ER112">
        <v>18.03176071428571</v>
      </c>
      <c r="ES112">
        <v>17.08247142857143</v>
      </c>
      <c r="ET112">
        <v>2000.032857142857</v>
      </c>
      <c r="EU112">
        <v>0.9800007142857142</v>
      </c>
      <c r="EV112">
        <v>0.01999924285714285</v>
      </c>
      <c r="EW112">
        <v>0</v>
      </c>
      <c r="EX112">
        <v>542.4227857142857</v>
      </c>
      <c r="EY112">
        <v>5.00097</v>
      </c>
      <c r="EZ112">
        <v>10965.68928571429</v>
      </c>
      <c r="FA112">
        <v>16707.85357142857</v>
      </c>
      <c r="FB112">
        <v>41.125</v>
      </c>
      <c r="FC112">
        <v>41.5</v>
      </c>
      <c r="FD112">
        <v>41.06199999999999</v>
      </c>
      <c r="FE112">
        <v>41.06424999999998</v>
      </c>
      <c r="FF112">
        <v>41.625</v>
      </c>
      <c r="FG112">
        <v>1955.132857142857</v>
      </c>
      <c r="FH112">
        <v>39.9</v>
      </c>
      <c r="FI112">
        <v>0</v>
      </c>
      <c r="FJ112">
        <v>1758469442</v>
      </c>
      <c r="FK112">
        <v>0</v>
      </c>
      <c r="FL112">
        <v>542.36784</v>
      </c>
      <c r="FM112">
        <v>-5.164692303303989</v>
      </c>
      <c r="FN112">
        <v>-109.0769228426146</v>
      </c>
      <c r="FO112">
        <v>10964.628</v>
      </c>
      <c r="FP112">
        <v>15</v>
      </c>
      <c r="FQ112">
        <v>0</v>
      </c>
      <c r="FR112" t="s">
        <v>441</v>
      </c>
      <c r="FS112">
        <v>1747247426.5</v>
      </c>
      <c r="FT112">
        <v>1747247420.5</v>
      </c>
      <c r="FU112">
        <v>0</v>
      </c>
      <c r="FV112">
        <v>1.027</v>
      </c>
      <c r="FW112">
        <v>0.031</v>
      </c>
      <c r="FX112">
        <v>0.02</v>
      </c>
      <c r="FY112">
        <v>0.05</v>
      </c>
      <c r="FZ112">
        <v>420</v>
      </c>
      <c r="GA112">
        <v>16</v>
      </c>
      <c r="GB112">
        <v>0.01</v>
      </c>
      <c r="GC112">
        <v>0.1</v>
      </c>
      <c r="GD112">
        <v>-42.13589024390244</v>
      </c>
      <c r="GE112">
        <v>0.05088710801389424</v>
      </c>
      <c r="GF112">
        <v>0.1413797632824242</v>
      </c>
      <c r="GG112">
        <v>1</v>
      </c>
      <c r="GH112">
        <v>542.7638823529411</v>
      </c>
      <c r="GI112">
        <v>-5.397249811974957</v>
      </c>
      <c r="GJ112">
        <v>0.581741946262708</v>
      </c>
      <c r="GK112">
        <v>-1</v>
      </c>
      <c r="GL112">
        <v>1.343905365853658</v>
      </c>
      <c r="GM112">
        <v>-0.1171289895470359</v>
      </c>
      <c r="GN112">
        <v>0.02790796836096965</v>
      </c>
      <c r="GO112">
        <v>0</v>
      </c>
      <c r="GP112">
        <v>1</v>
      </c>
      <c r="GQ112">
        <v>2</v>
      </c>
      <c r="GR112" t="s">
        <v>442</v>
      </c>
      <c r="GS112">
        <v>3.13589</v>
      </c>
      <c r="GT112">
        <v>2.71455</v>
      </c>
      <c r="GU112">
        <v>0.225323</v>
      </c>
      <c r="GV112">
        <v>0.226779</v>
      </c>
      <c r="GW112">
        <v>0.10283</v>
      </c>
      <c r="GX112">
        <v>0.0972891</v>
      </c>
      <c r="GY112">
        <v>24640</v>
      </c>
      <c r="GZ112">
        <v>24619.1</v>
      </c>
      <c r="HA112">
        <v>29571.9</v>
      </c>
      <c r="HB112">
        <v>29427.8</v>
      </c>
      <c r="HC112">
        <v>35066.5</v>
      </c>
      <c r="HD112">
        <v>35183.9</v>
      </c>
      <c r="HE112">
        <v>41625.6</v>
      </c>
      <c r="HF112">
        <v>41802.9</v>
      </c>
      <c r="HG112">
        <v>1.91957</v>
      </c>
      <c r="HH112">
        <v>1.87532</v>
      </c>
      <c r="HI112">
        <v>0.102911</v>
      </c>
      <c r="HJ112">
        <v>0</v>
      </c>
      <c r="HK112">
        <v>28.4601</v>
      </c>
      <c r="HL112">
        <v>999.9</v>
      </c>
      <c r="HM112">
        <v>51.5</v>
      </c>
      <c r="HN112">
        <v>30.6</v>
      </c>
      <c r="HO112">
        <v>25.1403</v>
      </c>
      <c r="HP112">
        <v>62.0183</v>
      </c>
      <c r="HQ112">
        <v>27.8365</v>
      </c>
      <c r="HR112">
        <v>1</v>
      </c>
      <c r="HS112">
        <v>0.109248</v>
      </c>
      <c r="HT112">
        <v>0.709521</v>
      </c>
      <c r="HU112">
        <v>20.3369</v>
      </c>
      <c r="HV112">
        <v>5.21774</v>
      </c>
      <c r="HW112">
        <v>12.0131</v>
      </c>
      <c r="HX112">
        <v>4.98905</v>
      </c>
      <c r="HY112">
        <v>3.28768</v>
      </c>
      <c r="HZ112">
        <v>9999</v>
      </c>
      <c r="IA112">
        <v>9999</v>
      </c>
      <c r="IB112">
        <v>9999</v>
      </c>
      <c r="IC112">
        <v>999.9</v>
      </c>
      <c r="ID112">
        <v>1.86798</v>
      </c>
      <c r="IE112">
        <v>1.86707</v>
      </c>
      <c r="IF112">
        <v>1.86645</v>
      </c>
      <c r="IG112">
        <v>1.86633</v>
      </c>
      <c r="IH112">
        <v>1.86823</v>
      </c>
      <c r="II112">
        <v>1.87059</v>
      </c>
      <c r="IJ112">
        <v>1.8693</v>
      </c>
      <c r="IK112">
        <v>1.87074</v>
      </c>
      <c r="IL112">
        <v>0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-1.23</v>
      </c>
      <c r="IZ112">
        <v>0.1234</v>
      </c>
      <c r="JA112">
        <v>-0.08705980112953694</v>
      </c>
      <c r="JB112">
        <v>-0.0002224285535733669</v>
      </c>
      <c r="JC112">
        <v>-3.124052291438484E-07</v>
      </c>
      <c r="JD112">
        <v>-1.20421793702977E-11</v>
      </c>
      <c r="JE112">
        <v>-0.06546867123436634</v>
      </c>
      <c r="JF112">
        <v>-0.004605065362839568</v>
      </c>
      <c r="JG112">
        <v>0.0008613744513886047</v>
      </c>
      <c r="JH112">
        <v>-1.299212498533341E-05</v>
      </c>
      <c r="JI112">
        <v>3</v>
      </c>
      <c r="JJ112">
        <v>2327</v>
      </c>
      <c r="JK112">
        <v>1</v>
      </c>
      <c r="JL112">
        <v>27</v>
      </c>
      <c r="JM112">
        <v>187033.6</v>
      </c>
      <c r="JN112">
        <v>187033.7</v>
      </c>
      <c r="JO112">
        <v>3.02856</v>
      </c>
      <c r="JP112">
        <v>2.22656</v>
      </c>
      <c r="JQ112">
        <v>1.39771</v>
      </c>
      <c r="JR112">
        <v>2.34131</v>
      </c>
      <c r="JS112">
        <v>1.49536</v>
      </c>
      <c r="JT112">
        <v>2.69775</v>
      </c>
      <c r="JU112">
        <v>37.7228</v>
      </c>
      <c r="JV112">
        <v>23.7285</v>
      </c>
      <c r="JW112">
        <v>18</v>
      </c>
      <c r="JX112">
        <v>488.234</v>
      </c>
      <c r="JY112">
        <v>450.256</v>
      </c>
      <c r="JZ112">
        <v>27.6186</v>
      </c>
      <c r="KA112">
        <v>28.9338</v>
      </c>
      <c r="KB112">
        <v>30.0009</v>
      </c>
      <c r="KC112">
        <v>28.6855</v>
      </c>
      <c r="KD112">
        <v>28.6105</v>
      </c>
      <c r="KE112">
        <v>60.6157</v>
      </c>
      <c r="KF112">
        <v>21.2505</v>
      </c>
      <c r="KG112">
        <v>59.9561</v>
      </c>
      <c r="KH112">
        <v>27.4984</v>
      </c>
      <c r="KI112">
        <v>1603.76</v>
      </c>
      <c r="KJ112">
        <v>21.5864</v>
      </c>
      <c r="KK112">
        <v>101.085</v>
      </c>
      <c r="KL112">
        <v>100.527</v>
      </c>
    </row>
    <row r="113" spans="1:298">
      <c r="A113">
        <v>97</v>
      </c>
      <c r="B113">
        <v>1758472478</v>
      </c>
      <c r="C113">
        <v>3602.5</v>
      </c>
      <c r="D113" t="s">
        <v>637</v>
      </c>
      <c r="E113" t="s">
        <v>638</v>
      </c>
      <c r="F113">
        <v>5</v>
      </c>
      <c r="G113" t="s">
        <v>639</v>
      </c>
      <c r="H113" t="s">
        <v>437</v>
      </c>
      <c r="I113" t="s">
        <v>438</v>
      </c>
      <c r="J113">
        <v>1758472470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429.5345418374474</v>
      </c>
      <c r="AL113">
        <v>424.0951030303032</v>
      </c>
      <c r="AM113">
        <v>0.0006101925136353144</v>
      </c>
      <c r="AN113">
        <v>65.30962307595503</v>
      </c>
      <c r="AO113">
        <f>(AQ113 - AP113 + DZ113*1E3/(8.314*(EB113+273.15)) * AS113/DY113 * AR113) * DY113/(100*DM113) * 1000/(1000 - AQ113)</f>
        <v>0</v>
      </c>
      <c r="AP113">
        <v>22.36885318763167</v>
      </c>
      <c r="AQ113">
        <v>23.15259393939393</v>
      </c>
      <c r="AR113">
        <v>2.003257604559176E-06</v>
      </c>
      <c r="AS113">
        <v>111.5491609248493</v>
      </c>
      <c r="AT113">
        <v>2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1.65</v>
      </c>
      <c r="DN113">
        <v>0.5</v>
      </c>
      <c r="DO113" t="s">
        <v>440</v>
      </c>
      <c r="DP113">
        <v>2</v>
      </c>
      <c r="DQ113" t="b">
        <v>1</v>
      </c>
      <c r="DR113">
        <v>1758472470</v>
      </c>
      <c r="DS113">
        <v>414.2870322580645</v>
      </c>
      <c r="DT113">
        <v>419.9321935483871</v>
      </c>
      <c r="DU113">
        <v>23.14881612903226</v>
      </c>
      <c r="DV113">
        <v>22.36697419354839</v>
      </c>
      <c r="DW113">
        <v>414.5209032258065</v>
      </c>
      <c r="DX113">
        <v>23.02229677419355</v>
      </c>
      <c r="DY113">
        <v>499.9833548387097</v>
      </c>
      <c r="DZ113">
        <v>90.35510000000001</v>
      </c>
      <c r="EA113">
        <v>0.05464217741935483</v>
      </c>
      <c r="EB113">
        <v>29.73713548387097</v>
      </c>
      <c r="EC113">
        <v>29.99029032258065</v>
      </c>
      <c r="ED113">
        <v>999.9000000000003</v>
      </c>
      <c r="EE113">
        <v>0</v>
      </c>
      <c r="EF113">
        <v>0</v>
      </c>
      <c r="EG113">
        <v>9998.214516129034</v>
      </c>
      <c r="EH113">
        <v>0</v>
      </c>
      <c r="EI113">
        <v>11.08235483870968</v>
      </c>
      <c r="EJ113">
        <v>-5.645125161290323</v>
      </c>
      <c r="EK113">
        <v>424.1045806451613</v>
      </c>
      <c r="EL113">
        <v>429.5397419354838</v>
      </c>
      <c r="EM113">
        <v>0.7818484838709678</v>
      </c>
      <c r="EN113">
        <v>419.9321935483871</v>
      </c>
      <c r="EO113">
        <v>22.36697419354839</v>
      </c>
      <c r="EP113">
        <v>2.091614193548387</v>
      </c>
      <c r="EQ113">
        <v>2.02097064516129</v>
      </c>
      <c r="ER113">
        <v>18.15546451612903</v>
      </c>
      <c r="ES113">
        <v>17.60958387096774</v>
      </c>
      <c r="ET113">
        <v>1999.992903225806</v>
      </c>
      <c r="EU113">
        <v>0.9799944838709681</v>
      </c>
      <c r="EV113">
        <v>0.02000552258064515</v>
      </c>
      <c r="EW113">
        <v>0</v>
      </c>
      <c r="EX113">
        <v>205.5118064516129</v>
      </c>
      <c r="EY113">
        <v>5.000969999999999</v>
      </c>
      <c r="EZ113">
        <v>4209.290967741935</v>
      </c>
      <c r="FA113">
        <v>16707.49032258064</v>
      </c>
      <c r="FB113">
        <v>40.44309677419353</v>
      </c>
      <c r="FC113">
        <v>40.81606451612902</v>
      </c>
      <c r="FD113">
        <v>40.40900000000001</v>
      </c>
      <c r="FE113">
        <v>40.43699999999998</v>
      </c>
      <c r="FF113">
        <v>41.05799999999999</v>
      </c>
      <c r="FG113">
        <v>1955.082903225807</v>
      </c>
      <c r="FH113">
        <v>39.91000000000001</v>
      </c>
      <c r="FI113">
        <v>0</v>
      </c>
      <c r="FJ113">
        <v>1758472478</v>
      </c>
      <c r="FK113">
        <v>0</v>
      </c>
      <c r="FL113">
        <v>205.50056</v>
      </c>
      <c r="FM113">
        <v>-0.2564615341088764</v>
      </c>
      <c r="FN113">
        <v>-7.563846141811926</v>
      </c>
      <c r="FO113">
        <v>4209.2228</v>
      </c>
      <c r="FP113">
        <v>15</v>
      </c>
      <c r="FQ113">
        <v>0</v>
      </c>
      <c r="FR113" t="s">
        <v>441</v>
      </c>
      <c r="FS113">
        <v>1747247426.5</v>
      </c>
      <c r="FT113">
        <v>1747247420.5</v>
      </c>
      <c r="FU113">
        <v>0</v>
      </c>
      <c r="FV113">
        <v>1.027</v>
      </c>
      <c r="FW113">
        <v>0.031</v>
      </c>
      <c r="FX113">
        <v>0.02</v>
      </c>
      <c r="FY113">
        <v>0.05</v>
      </c>
      <c r="FZ113">
        <v>420</v>
      </c>
      <c r="GA113">
        <v>16</v>
      </c>
      <c r="GB113">
        <v>0.01</v>
      </c>
      <c r="GC113">
        <v>0.1</v>
      </c>
      <c r="GD113">
        <v>-5.624942682926829</v>
      </c>
      <c r="GE113">
        <v>-0.3114551916376326</v>
      </c>
      <c r="GF113">
        <v>0.05535896745937149</v>
      </c>
      <c r="GG113">
        <v>0</v>
      </c>
      <c r="GH113">
        <v>205.5253235294118</v>
      </c>
      <c r="GI113">
        <v>-0.3560427788363633</v>
      </c>
      <c r="GJ113">
        <v>0.1586614450717294</v>
      </c>
      <c r="GK113">
        <v>-1</v>
      </c>
      <c r="GL113">
        <v>0.7809118780487805</v>
      </c>
      <c r="GM113">
        <v>0.01585070383275358</v>
      </c>
      <c r="GN113">
        <v>0.001900152409742393</v>
      </c>
      <c r="GO113">
        <v>1</v>
      </c>
      <c r="GP113">
        <v>1</v>
      </c>
      <c r="GQ113">
        <v>2</v>
      </c>
      <c r="GR113" t="s">
        <v>442</v>
      </c>
      <c r="GS113">
        <v>3.13616</v>
      </c>
      <c r="GT113">
        <v>2.71452</v>
      </c>
      <c r="GU113">
        <v>0.09295109999999999</v>
      </c>
      <c r="GV113">
        <v>0.0929826</v>
      </c>
      <c r="GW113">
        <v>0.103596</v>
      </c>
      <c r="GX113">
        <v>0.0998662</v>
      </c>
      <c r="GY113">
        <v>28870.9</v>
      </c>
      <c r="GZ113">
        <v>28901.2</v>
      </c>
      <c r="HA113">
        <v>29588.2</v>
      </c>
      <c r="HB113">
        <v>29446.1</v>
      </c>
      <c r="HC113">
        <v>35051.2</v>
      </c>
      <c r="HD113">
        <v>35104.4</v>
      </c>
      <c r="HE113">
        <v>41647.2</v>
      </c>
      <c r="HF113">
        <v>41832.7</v>
      </c>
      <c r="HG113">
        <v>1.92345</v>
      </c>
      <c r="HH113">
        <v>1.86902</v>
      </c>
      <c r="HI113">
        <v>0.105813</v>
      </c>
      <c r="HJ113">
        <v>0</v>
      </c>
      <c r="HK113">
        <v>28.2592</v>
      </c>
      <c r="HL113">
        <v>999.9</v>
      </c>
      <c r="HM113">
        <v>52</v>
      </c>
      <c r="HN113">
        <v>31.9</v>
      </c>
      <c r="HO113">
        <v>27.3239</v>
      </c>
      <c r="HP113">
        <v>62.1092</v>
      </c>
      <c r="HQ113">
        <v>28.0649</v>
      </c>
      <c r="HR113">
        <v>1</v>
      </c>
      <c r="HS113">
        <v>0.0780793</v>
      </c>
      <c r="HT113">
        <v>-0.567971</v>
      </c>
      <c r="HU113">
        <v>20.3389</v>
      </c>
      <c r="HV113">
        <v>5.22148</v>
      </c>
      <c r="HW113">
        <v>12.011</v>
      </c>
      <c r="HX113">
        <v>4.98985</v>
      </c>
      <c r="HY113">
        <v>3.28825</v>
      </c>
      <c r="HZ113">
        <v>9999</v>
      </c>
      <c r="IA113">
        <v>9999</v>
      </c>
      <c r="IB113">
        <v>9999</v>
      </c>
      <c r="IC113">
        <v>999.9</v>
      </c>
      <c r="ID113">
        <v>1.86765</v>
      </c>
      <c r="IE113">
        <v>1.86676</v>
      </c>
      <c r="IF113">
        <v>1.8661</v>
      </c>
      <c r="IG113">
        <v>1.86602</v>
      </c>
      <c r="IH113">
        <v>1.8679</v>
      </c>
      <c r="II113">
        <v>1.87029</v>
      </c>
      <c r="IJ113">
        <v>1.86895</v>
      </c>
      <c r="IK113">
        <v>1.87043</v>
      </c>
      <c r="IL113">
        <v>0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-0.233</v>
      </c>
      <c r="IZ113">
        <v>0.1265</v>
      </c>
      <c r="JA113">
        <v>-0.08705980112953694</v>
      </c>
      <c r="JB113">
        <v>-0.0002224285535733669</v>
      </c>
      <c r="JC113">
        <v>-3.124052291438484E-07</v>
      </c>
      <c r="JD113">
        <v>-1.20421793702977E-11</v>
      </c>
      <c r="JE113">
        <v>-0.06546867123436634</v>
      </c>
      <c r="JF113">
        <v>-0.004605065362839568</v>
      </c>
      <c r="JG113">
        <v>0.0008613744513886047</v>
      </c>
      <c r="JH113">
        <v>-1.299212498533341E-05</v>
      </c>
      <c r="JI113">
        <v>3</v>
      </c>
      <c r="JJ113">
        <v>2327</v>
      </c>
      <c r="JK113">
        <v>1</v>
      </c>
      <c r="JL113">
        <v>27</v>
      </c>
      <c r="JM113">
        <v>187084.2</v>
      </c>
      <c r="JN113">
        <v>187084.3</v>
      </c>
      <c r="JO113">
        <v>1.04004</v>
      </c>
      <c r="JP113">
        <v>2.27783</v>
      </c>
      <c r="JQ113">
        <v>1.39771</v>
      </c>
      <c r="JR113">
        <v>2.35352</v>
      </c>
      <c r="JS113">
        <v>1.49536</v>
      </c>
      <c r="JT113">
        <v>2.60742</v>
      </c>
      <c r="JU113">
        <v>37.3618</v>
      </c>
      <c r="JV113">
        <v>24.07</v>
      </c>
      <c r="JW113">
        <v>18</v>
      </c>
      <c r="JX113">
        <v>489.22</v>
      </c>
      <c r="JY113">
        <v>445.063</v>
      </c>
      <c r="JZ113">
        <v>28.3444</v>
      </c>
      <c r="KA113">
        <v>28.5973</v>
      </c>
      <c r="KB113">
        <v>29.9999</v>
      </c>
      <c r="KC113">
        <v>28.5042</v>
      </c>
      <c r="KD113">
        <v>28.4417</v>
      </c>
      <c r="KE113">
        <v>20.8244</v>
      </c>
      <c r="KF113">
        <v>24.943</v>
      </c>
      <c r="KG113">
        <v>68.68429999999999</v>
      </c>
      <c r="KH113">
        <v>28.3557</v>
      </c>
      <c r="KI113">
        <v>413.232</v>
      </c>
      <c r="KJ113">
        <v>22.3847</v>
      </c>
      <c r="KK113">
        <v>101.139</v>
      </c>
      <c r="KL113">
        <v>100.595</v>
      </c>
    </row>
    <row r="114" spans="1:298">
      <c r="A114">
        <v>98</v>
      </c>
      <c r="B114">
        <v>1758472483</v>
      </c>
      <c r="C114">
        <v>3607.5</v>
      </c>
      <c r="D114" t="s">
        <v>640</v>
      </c>
      <c r="E114" t="s">
        <v>641</v>
      </c>
      <c r="F114">
        <v>5</v>
      </c>
      <c r="G114" t="s">
        <v>639</v>
      </c>
      <c r="H114" t="s">
        <v>437</v>
      </c>
      <c r="I114" t="s">
        <v>438</v>
      </c>
      <c r="J114">
        <v>1758472475.155172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429.5597468402281</v>
      </c>
      <c r="AL114">
        <v>424.0302000000001</v>
      </c>
      <c r="AM114">
        <v>-0.02087085027268756</v>
      </c>
      <c r="AN114">
        <v>65.30962307595503</v>
      </c>
      <c r="AO114">
        <f>(AQ114 - AP114 + DZ114*1E3/(8.314*(EB114+273.15)) * AS114/DY114 * AR114) * DY114/(100*DM114) * 1000/(1000 - AQ114)</f>
        <v>0</v>
      </c>
      <c r="AP114">
        <v>22.37057647387816</v>
      </c>
      <c r="AQ114">
        <v>23.15162969696969</v>
      </c>
      <c r="AR114">
        <v>-7.020169796486412E-07</v>
      </c>
      <c r="AS114">
        <v>111.5491609248493</v>
      </c>
      <c r="AT114">
        <v>2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1.65</v>
      </c>
      <c r="DN114">
        <v>0.5</v>
      </c>
      <c r="DO114" t="s">
        <v>440</v>
      </c>
      <c r="DP114">
        <v>2</v>
      </c>
      <c r="DQ114" t="b">
        <v>1</v>
      </c>
      <c r="DR114">
        <v>1758472475.155172</v>
      </c>
      <c r="DS114">
        <v>414.2804137931034</v>
      </c>
      <c r="DT114">
        <v>419.8090000000001</v>
      </c>
      <c r="DU114">
        <v>23.15075172413794</v>
      </c>
      <c r="DV114">
        <v>22.36873103448275</v>
      </c>
      <c r="DW114">
        <v>414.5143103448276</v>
      </c>
      <c r="DX114">
        <v>23.02420344827586</v>
      </c>
      <c r="DY114">
        <v>499.9993448275862</v>
      </c>
      <c r="DZ114">
        <v>90.35640344827588</v>
      </c>
      <c r="EA114">
        <v>0.05439825517241379</v>
      </c>
      <c r="EB114">
        <v>29.73675172413792</v>
      </c>
      <c r="EC114">
        <v>29.98733793103448</v>
      </c>
      <c r="ED114">
        <v>999.9000000000002</v>
      </c>
      <c r="EE114">
        <v>0</v>
      </c>
      <c r="EF114">
        <v>0</v>
      </c>
      <c r="EG114">
        <v>10000.35586206897</v>
      </c>
      <c r="EH114">
        <v>0</v>
      </c>
      <c r="EI114">
        <v>11.08886206896552</v>
      </c>
      <c r="EJ114">
        <v>-5.528477931034485</v>
      </c>
      <c r="EK114">
        <v>424.0986551724138</v>
      </c>
      <c r="EL114">
        <v>429.4144137931035</v>
      </c>
      <c r="EM114">
        <v>0.782023275862069</v>
      </c>
      <c r="EN114">
        <v>419.8090000000001</v>
      </c>
      <c r="EO114">
        <v>22.36873103448275</v>
      </c>
      <c r="EP114">
        <v>2.091819310344828</v>
      </c>
      <c r="EQ114">
        <v>2.021157931034483</v>
      </c>
      <c r="ER114">
        <v>18.15702758620689</v>
      </c>
      <c r="ES114">
        <v>17.61106206896552</v>
      </c>
      <c r="ET114">
        <v>2000.019310344828</v>
      </c>
      <c r="EU114">
        <v>0.9799947241379313</v>
      </c>
      <c r="EV114">
        <v>0.02000528620689655</v>
      </c>
      <c r="EW114">
        <v>0</v>
      </c>
      <c r="EX114">
        <v>205.4664482758621</v>
      </c>
      <c r="EY114">
        <v>5.000969999999999</v>
      </c>
      <c r="EZ114">
        <v>4208.65724137931</v>
      </c>
      <c r="FA114">
        <v>16707.71034482758</v>
      </c>
      <c r="FB114">
        <v>40.43699999999998</v>
      </c>
      <c r="FC114">
        <v>40.82503448275862</v>
      </c>
      <c r="FD114">
        <v>40.39210344827585</v>
      </c>
      <c r="FE114">
        <v>40.43699999999998</v>
      </c>
      <c r="FF114">
        <v>41.04703448275861</v>
      </c>
      <c r="FG114">
        <v>1955.109310344827</v>
      </c>
      <c r="FH114">
        <v>39.91</v>
      </c>
      <c r="FI114">
        <v>0</v>
      </c>
      <c r="FJ114">
        <v>1758472482.8</v>
      </c>
      <c r="FK114">
        <v>0</v>
      </c>
      <c r="FL114">
        <v>205.4514</v>
      </c>
      <c r="FM114">
        <v>-0.340923076902104</v>
      </c>
      <c r="FN114">
        <v>-8.02923078362813</v>
      </c>
      <c r="FO114">
        <v>4208.606000000001</v>
      </c>
      <c r="FP114">
        <v>15</v>
      </c>
      <c r="FQ114">
        <v>0</v>
      </c>
      <c r="FR114" t="s">
        <v>441</v>
      </c>
      <c r="FS114">
        <v>1747247426.5</v>
      </c>
      <c r="FT114">
        <v>1747247420.5</v>
      </c>
      <c r="FU114">
        <v>0</v>
      </c>
      <c r="FV114">
        <v>1.027</v>
      </c>
      <c r="FW114">
        <v>0.031</v>
      </c>
      <c r="FX114">
        <v>0.02</v>
      </c>
      <c r="FY114">
        <v>0.05</v>
      </c>
      <c r="FZ114">
        <v>420</v>
      </c>
      <c r="GA114">
        <v>16</v>
      </c>
      <c r="GB114">
        <v>0.01</v>
      </c>
      <c r="GC114">
        <v>0.1</v>
      </c>
      <c r="GD114">
        <v>-5.614243170731707</v>
      </c>
      <c r="GE114">
        <v>0.2170931707317032</v>
      </c>
      <c r="GF114">
        <v>0.105646468029081</v>
      </c>
      <c r="GG114">
        <v>0</v>
      </c>
      <c r="GH114">
        <v>205.4844411764706</v>
      </c>
      <c r="GI114">
        <v>-0.3440641717330914</v>
      </c>
      <c r="GJ114">
        <v>0.1475572054924245</v>
      </c>
      <c r="GK114">
        <v>-1</v>
      </c>
      <c r="GL114">
        <v>0.7816333902439025</v>
      </c>
      <c r="GM114">
        <v>0.007108996515679927</v>
      </c>
      <c r="GN114">
        <v>0.001323517668352555</v>
      </c>
      <c r="GO114">
        <v>1</v>
      </c>
      <c r="GP114">
        <v>1</v>
      </c>
      <c r="GQ114">
        <v>2</v>
      </c>
      <c r="GR114" t="s">
        <v>442</v>
      </c>
      <c r="GS114">
        <v>3.13625</v>
      </c>
      <c r="GT114">
        <v>2.71364</v>
      </c>
      <c r="GU114">
        <v>0.0929296</v>
      </c>
      <c r="GV114">
        <v>0.0926003</v>
      </c>
      <c r="GW114">
        <v>0.103593</v>
      </c>
      <c r="GX114">
        <v>0.0998699</v>
      </c>
      <c r="GY114">
        <v>28872.3</v>
      </c>
      <c r="GZ114">
        <v>28913.4</v>
      </c>
      <c r="HA114">
        <v>29589</v>
      </c>
      <c r="HB114">
        <v>29446.1</v>
      </c>
      <c r="HC114">
        <v>35051.8</v>
      </c>
      <c r="HD114">
        <v>35104.2</v>
      </c>
      <c r="HE114">
        <v>41647.8</v>
      </c>
      <c r="HF114">
        <v>41832.7</v>
      </c>
      <c r="HG114">
        <v>1.9236</v>
      </c>
      <c r="HH114">
        <v>1.86898</v>
      </c>
      <c r="HI114">
        <v>0.106331</v>
      </c>
      <c r="HJ114">
        <v>0</v>
      </c>
      <c r="HK114">
        <v>28.2592</v>
      </c>
      <c r="HL114">
        <v>999.9</v>
      </c>
      <c r="HM114">
        <v>52</v>
      </c>
      <c r="HN114">
        <v>31.9</v>
      </c>
      <c r="HO114">
        <v>27.3241</v>
      </c>
      <c r="HP114">
        <v>61.7892</v>
      </c>
      <c r="HQ114">
        <v>27.9928</v>
      </c>
      <c r="HR114">
        <v>1</v>
      </c>
      <c r="HS114">
        <v>0.07799540000000001</v>
      </c>
      <c r="HT114">
        <v>-0.583178</v>
      </c>
      <c r="HU114">
        <v>20.3382</v>
      </c>
      <c r="HV114">
        <v>5.21789</v>
      </c>
      <c r="HW114">
        <v>12.0111</v>
      </c>
      <c r="HX114">
        <v>4.989</v>
      </c>
      <c r="HY114">
        <v>3.28758</v>
      </c>
      <c r="HZ114">
        <v>9999</v>
      </c>
      <c r="IA114">
        <v>9999</v>
      </c>
      <c r="IB114">
        <v>9999</v>
      </c>
      <c r="IC114">
        <v>999.9</v>
      </c>
      <c r="ID114">
        <v>1.86766</v>
      </c>
      <c r="IE114">
        <v>1.86676</v>
      </c>
      <c r="IF114">
        <v>1.86612</v>
      </c>
      <c r="IG114">
        <v>1.86602</v>
      </c>
      <c r="IH114">
        <v>1.86792</v>
      </c>
      <c r="II114">
        <v>1.87029</v>
      </c>
      <c r="IJ114">
        <v>1.86894</v>
      </c>
      <c r="IK114">
        <v>1.87043</v>
      </c>
      <c r="IL114">
        <v>0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-0.234</v>
      </c>
      <c r="IZ114">
        <v>0.1266</v>
      </c>
      <c r="JA114">
        <v>-0.08705980112953694</v>
      </c>
      <c r="JB114">
        <v>-0.0002224285535733669</v>
      </c>
      <c r="JC114">
        <v>-3.124052291438484E-07</v>
      </c>
      <c r="JD114">
        <v>-1.20421793702977E-11</v>
      </c>
      <c r="JE114">
        <v>-0.06546867123436634</v>
      </c>
      <c r="JF114">
        <v>-0.004605065362839568</v>
      </c>
      <c r="JG114">
        <v>0.0008613744513886047</v>
      </c>
      <c r="JH114">
        <v>-1.299212498533341E-05</v>
      </c>
      <c r="JI114">
        <v>3</v>
      </c>
      <c r="JJ114">
        <v>2327</v>
      </c>
      <c r="JK114">
        <v>1</v>
      </c>
      <c r="JL114">
        <v>27</v>
      </c>
      <c r="JM114">
        <v>187084.3</v>
      </c>
      <c r="JN114">
        <v>187084.4</v>
      </c>
      <c r="JO114">
        <v>1.01562</v>
      </c>
      <c r="JP114">
        <v>2.27539</v>
      </c>
      <c r="JQ114">
        <v>1.39648</v>
      </c>
      <c r="JR114">
        <v>2.35352</v>
      </c>
      <c r="JS114">
        <v>1.49536</v>
      </c>
      <c r="JT114">
        <v>2.69409</v>
      </c>
      <c r="JU114">
        <v>37.3858</v>
      </c>
      <c r="JV114">
        <v>24.0787</v>
      </c>
      <c r="JW114">
        <v>18</v>
      </c>
      <c r="JX114">
        <v>489.295</v>
      </c>
      <c r="JY114">
        <v>445.014</v>
      </c>
      <c r="JZ114">
        <v>28.3534</v>
      </c>
      <c r="KA114">
        <v>28.5948</v>
      </c>
      <c r="KB114">
        <v>29.9999</v>
      </c>
      <c r="KC114">
        <v>28.5017</v>
      </c>
      <c r="KD114">
        <v>28.4393</v>
      </c>
      <c r="KE114">
        <v>20.2943</v>
      </c>
      <c r="KF114">
        <v>24.943</v>
      </c>
      <c r="KG114">
        <v>68.68429999999999</v>
      </c>
      <c r="KH114">
        <v>28.3666</v>
      </c>
      <c r="KI114">
        <v>399.862</v>
      </c>
      <c r="KJ114">
        <v>22.3847</v>
      </c>
      <c r="KK114">
        <v>101.141</v>
      </c>
      <c r="KL114">
        <v>100.595</v>
      </c>
    </row>
    <row r="115" spans="1:298">
      <c r="A115">
        <v>99</v>
      </c>
      <c r="B115">
        <v>1758472488</v>
      </c>
      <c r="C115">
        <v>3612.5</v>
      </c>
      <c r="D115" t="s">
        <v>642</v>
      </c>
      <c r="E115" t="s">
        <v>643</v>
      </c>
      <c r="F115">
        <v>5</v>
      </c>
      <c r="G115" t="s">
        <v>639</v>
      </c>
      <c r="H115" t="s">
        <v>437</v>
      </c>
      <c r="I115" t="s">
        <v>438</v>
      </c>
      <c r="J115">
        <v>1758472480.232143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422.9371868210419</v>
      </c>
      <c r="AL115">
        <v>420.972545454545</v>
      </c>
      <c r="AM115">
        <v>-0.7509313725599912</v>
      </c>
      <c r="AN115">
        <v>65.30962307595503</v>
      </c>
      <c r="AO115">
        <f>(AQ115 - AP115 + DZ115*1E3/(8.314*(EB115+273.15)) * AS115/DY115 * AR115) * DY115/(100*DM115) * 1000/(1000 - AQ115)</f>
        <v>0</v>
      </c>
      <c r="AP115">
        <v>22.37248359612674</v>
      </c>
      <c r="AQ115">
        <v>23.15585696969696</v>
      </c>
      <c r="AR115">
        <v>1.933698342590704E-06</v>
      </c>
      <c r="AS115">
        <v>111.5491609248493</v>
      </c>
      <c r="AT115">
        <v>2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1.65</v>
      </c>
      <c r="DN115">
        <v>0.5</v>
      </c>
      <c r="DO115" t="s">
        <v>440</v>
      </c>
      <c r="DP115">
        <v>2</v>
      </c>
      <c r="DQ115" t="b">
        <v>1</v>
      </c>
      <c r="DR115">
        <v>1758472480.232143</v>
      </c>
      <c r="DS115">
        <v>413.8433928571429</v>
      </c>
      <c r="DT115">
        <v>417.2275000000001</v>
      </c>
      <c r="DU115">
        <v>23.15237857142857</v>
      </c>
      <c r="DV115">
        <v>22.37029999999999</v>
      </c>
      <c r="DW115">
        <v>414.0771785714285</v>
      </c>
      <c r="DX115">
        <v>23.02580357142858</v>
      </c>
      <c r="DY115">
        <v>500.0041785714285</v>
      </c>
      <c r="DZ115">
        <v>90.35717142857142</v>
      </c>
      <c r="EA115">
        <v>0.05390924642857142</v>
      </c>
      <c r="EB115">
        <v>29.737075</v>
      </c>
      <c r="EC115">
        <v>29.98971428571429</v>
      </c>
      <c r="ED115">
        <v>999.9000000000002</v>
      </c>
      <c r="EE115">
        <v>0</v>
      </c>
      <c r="EF115">
        <v>0</v>
      </c>
      <c r="EG115">
        <v>9997.602499999999</v>
      </c>
      <c r="EH115">
        <v>0</v>
      </c>
      <c r="EI115">
        <v>11.10161428571429</v>
      </c>
      <c r="EJ115">
        <v>-3.383994071428571</v>
      </c>
      <c r="EK115">
        <v>423.6520357142858</v>
      </c>
      <c r="EL115">
        <v>426.7745357142858</v>
      </c>
      <c r="EM115">
        <v>0.7820763571428572</v>
      </c>
      <c r="EN115">
        <v>417.2275000000001</v>
      </c>
      <c r="EO115">
        <v>22.37029999999999</v>
      </c>
      <c r="EP115">
        <v>2.091983571428571</v>
      </c>
      <c r="EQ115">
        <v>2.021316785714286</v>
      </c>
      <c r="ER115">
        <v>18.15827857142857</v>
      </c>
      <c r="ES115">
        <v>17.61231071428572</v>
      </c>
      <c r="ET115">
        <v>2000.0325</v>
      </c>
      <c r="EU115">
        <v>0.9799948571428574</v>
      </c>
      <c r="EV115">
        <v>0.02000515357142857</v>
      </c>
      <c r="EW115">
        <v>0</v>
      </c>
      <c r="EX115">
        <v>205.441</v>
      </c>
      <c r="EY115">
        <v>5.00097</v>
      </c>
      <c r="EZ115">
        <v>4207.991785714285</v>
      </c>
      <c r="FA115">
        <v>16707.82142857143</v>
      </c>
      <c r="FB115">
        <v>40.43699999999999</v>
      </c>
      <c r="FC115">
        <v>40.83224999999999</v>
      </c>
      <c r="FD115">
        <v>40.39492857142857</v>
      </c>
      <c r="FE115">
        <v>40.43699999999999</v>
      </c>
      <c r="FF115">
        <v>41.04649999999999</v>
      </c>
      <c r="FG115">
        <v>1955.1225</v>
      </c>
      <c r="FH115">
        <v>39.91</v>
      </c>
      <c r="FI115">
        <v>0</v>
      </c>
      <c r="FJ115">
        <v>1758472488.2</v>
      </c>
      <c r="FK115">
        <v>0</v>
      </c>
      <c r="FL115">
        <v>205.4414230769231</v>
      </c>
      <c r="FM115">
        <v>-0.8472820577933069</v>
      </c>
      <c r="FN115">
        <v>-9.478290600658497</v>
      </c>
      <c r="FO115">
        <v>4207.927692307692</v>
      </c>
      <c r="FP115">
        <v>15</v>
      </c>
      <c r="FQ115">
        <v>0</v>
      </c>
      <c r="FR115" t="s">
        <v>441</v>
      </c>
      <c r="FS115">
        <v>1747247426.5</v>
      </c>
      <c r="FT115">
        <v>1747247420.5</v>
      </c>
      <c r="FU115">
        <v>0</v>
      </c>
      <c r="FV115">
        <v>1.027</v>
      </c>
      <c r="FW115">
        <v>0.031</v>
      </c>
      <c r="FX115">
        <v>0.02</v>
      </c>
      <c r="FY115">
        <v>0.05</v>
      </c>
      <c r="FZ115">
        <v>420</v>
      </c>
      <c r="GA115">
        <v>16</v>
      </c>
      <c r="GB115">
        <v>0.01</v>
      </c>
      <c r="GC115">
        <v>0.1</v>
      </c>
      <c r="GD115">
        <v>-4.2659111</v>
      </c>
      <c r="GE115">
        <v>20.06817996247656</v>
      </c>
      <c r="GF115">
        <v>2.637709341354159</v>
      </c>
      <c r="GG115">
        <v>0</v>
      </c>
      <c r="GH115">
        <v>205.4559705882353</v>
      </c>
      <c r="GI115">
        <v>-0.6216806729705684</v>
      </c>
      <c r="GJ115">
        <v>0.1856593156507063</v>
      </c>
      <c r="GK115">
        <v>-1</v>
      </c>
      <c r="GL115">
        <v>0.7819775250000001</v>
      </c>
      <c r="GM115">
        <v>-0.0002981200750466702</v>
      </c>
      <c r="GN115">
        <v>0.0008121074124615441</v>
      </c>
      <c r="GO115">
        <v>1</v>
      </c>
      <c r="GP115">
        <v>1</v>
      </c>
      <c r="GQ115">
        <v>2</v>
      </c>
      <c r="GR115" t="s">
        <v>442</v>
      </c>
      <c r="GS115">
        <v>3.13615</v>
      </c>
      <c r="GT115">
        <v>2.71358</v>
      </c>
      <c r="GU115">
        <v>0.09231250000000001</v>
      </c>
      <c r="GV115">
        <v>0.09044430000000001</v>
      </c>
      <c r="GW115">
        <v>0.103604</v>
      </c>
      <c r="GX115">
        <v>0.0998747</v>
      </c>
      <c r="GY115">
        <v>28892.1</v>
      </c>
      <c r="GZ115">
        <v>28982.2</v>
      </c>
      <c r="HA115">
        <v>29589.1</v>
      </c>
      <c r="HB115">
        <v>29446.2</v>
      </c>
      <c r="HC115">
        <v>35051.7</v>
      </c>
      <c r="HD115">
        <v>35104.1</v>
      </c>
      <c r="HE115">
        <v>41648.2</v>
      </c>
      <c r="HF115">
        <v>41832.9</v>
      </c>
      <c r="HG115">
        <v>1.9233</v>
      </c>
      <c r="HH115">
        <v>1.86905</v>
      </c>
      <c r="HI115">
        <v>0.107124</v>
      </c>
      <c r="HJ115">
        <v>0</v>
      </c>
      <c r="HK115">
        <v>28.2568</v>
      </c>
      <c r="HL115">
        <v>999.9</v>
      </c>
      <c r="HM115">
        <v>52</v>
      </c>
      <c r="HN115">
        <v>31.9</v>
      </c>
      <c r="HO115">
        <v>27.3279</v>
      </c>
      <c r="HP115">
        <v>62.0092</v>
      </c>
      <c r="HQ115">
        <v>28.1731</v>
      </c>
      <c r="HR115">
        <v>1</v>
      </c>
      <c r="HS115">
        <v>0.0774644</v>
      </c>
      <c r="HT115">
        <v>-0.595144</v>
      </c>
      <c r="HU115">
        <v>20.3383</v>
      </c>
      <c r="HV115">
        <v>5.21759</v>
      </c>
      <c r="HW115">
        <v>12.0108</v>
      </c>
      <c r="HX115">
        <v>4.9887</v>
      </c>
      <c r="HY115">
        <v>3.28753</v>
      </c>
      <c r="HZ115">
        <v>9999</v>
      </c>
      <c r="IA115">
        <v>9999</v>
      </c>
      <c r="IB115">
        <v>9999</v>
      </c>
      <c r="IC115">
        <v>999.9</v>
      </c>
      <c r="ID115">
        <v>1.86766</v>
      </c>
      <c r="IE115">
        <v>1.86676</v>
      </c>
      <c r="IF115">
        <v>1.86612</v>
      </c>
      <c r="IG115">
        <v>1.86605</v>
      </c>
      <c r="IH115">
        <v>1.86789</v>
      </c>
      <c r="II115">
        <v>1.8703</v>
      </c>
      <c r="IJ115">
        <v>1.86895</v>
      </c>
      <c r="IK115">
        <v>1.87044</v>
      </c>
      <c r="IL115">
        <v>0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-0.232</v>
      </c>
      <c r="IZ115">
        <v>0.1266</v>
      </c>
      <c r="JA115">
        <v>-0.08705980112953694</v>
      </c>
      <c r="JB115">
        <v>-0.0002224285535733669</v>
      </c>
      <c r="JC115">
        <v>-3.124052291438484E-07</v>
      </c>
      <c r="JD115">
        <v>-1.20421793702977E-11</v>
      </c>
      <c r="JE115">
        <v>-0.06546867123436634</v>
      </c>
      <c r="JF115">
        <v>-0.004605065362839568</v>
      </c>
      <c r="JG115">
        <v>0.0008613744513886047</v>
      </c>
      <c r="JH115">
        <v>-1.299212498533341E-05</v>
      </c>
      <c r="JI115">
        <v>3</v>
      </c>
      <c r="JJ115">
        <v>2327</v>
      </c>
      <c r="JK115">
        <v>1</v>
      </c>
      <c r="JL115">
        <v>27</v>
      </c>
      <c r="JM115">
        <v>187084.4</v>
      </c>
      <c r="JN115">
        <v>187084.5</v>
      </c>
      <c r="JO115">
        <v>0.986328</v>
      </c>
      <c r="JP115">
        <v>2.26929</v>
      </c>
      <c r="JQ115">
        <v>1.39648</v>
      </c>
      <c r="JR115">
        <v>2.35352</v>
      </c>
      <c r="JS115">
        <v>1.49536</v>
      </c>
      <c r="JT115">
        <v>2.70996</v>
      </c>
      <c r="JU115">
        <v>37.3618</v>
      </c>
      <c r="JV115">
        <v>24.0875</v>
      </c>
      <c r="JW115">
        <v>18</v>
      </c>
      <c r="JX115">
        <v>489.086</v>
      </c>
      <c r="JY115">
        <v>445.046</v>
      </c>
      <c r="JZ115">
        <v>28.3649</v>
      </c>
      <c r="KA115">
        <v>28.5928</v>
      </c>
      <c r="KB115">
        <v>29.9999</v>
      </c>
      <c r="KC115">
        <v>28.4993</v>
      </c>
      <c r="KD115">
        <v>28.4375</v>
      </c>
      <c r="KE115">
        <v>19.7069</v>
      </c>
      <c r="KF115">
        <v>24.943</v>
      </c>
      <c r="KG115">
        <v>68.68429999999999</v>
      </c>
      <c r="KH115">
        <v>28.3677</v>
      </c>
      <c r="KI115">
        <v>379.825</v>
      </c>
      <c r="KJ115">
        <v>22.3847</v>
      </c>
      <c r="KK115">
        <v>101.142</v>
      </c>
      <c r="KL115">
        <v>100.596</v>
      </c>
    </row>
    <row r="116" spans="1:298">
      <c r="A116">
        <v>100</v>
      </c>
      <c r="B116">
        <v>1758472493</v>
      </c>
      <c r="C116">
        <v>3617.5</v>
      </c>
      <c r="D116" t="s">
        <v>644</v>
      </c>
      <c r="E116" t="s">
        <v>645</v>
      </c>
      <c r="F116">
        <v>5</v>
      </c>
      <c r="G116" t="s">
        <v>639</v>
      </c>
      <c r="H116" t="s">
        <v>437</v>
      </c>
      <c r="I116" t="s">
        <v>438</v>
      </c>
      <c r="J116">
        <v>1758472485.5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408.039654701611</v>
      </c>
      <c r="AL116">
        <v>411.8412363636364</v>
      </c>
      <c r="AM116">
        <v>-1.963425502370467</v>
      </c>
      <c r="AN116">
        <v>65.30962307595503</v>
      </c>
      <c r="AO116">
        <f>(AQ116 - AP116 + DZ116*1E3/(8.314*(EB116+273.15)) * AS116/DY116 * AR116) * DY116/(100*DM116) * 1000/(1000 - AQ116)</f>
        <v>0</v>
      </c>
      <c r="AP116">
        <v>22.37447077533484</v>
      </c>
      <c r="AQ116">
        <v>23.15735272727273</v>
      </c>
      <c r="AR116">
        <v>-2.314459998957179E-07</v>
      </c>
      <c r="AS116">
        <v>111.5491609248493</v>
      </c>
      <c r="AT116">
        <v>2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1.65</v>
      </c>
      <c r="DN116">
        <v>0.5</v>
      </c>
      <c r="DO116" t="s">
        <v>440</v>
      </c>
      <c r="DP116">
        <v>2</v>
      </c>
      <c r="DQ116" t="b">
        <v>1</v>
      </c>
      <c r="DR116">
        <v>1758472485.5</v>
      </c>
      <c r="DS116">
        <v>411.1867407407407</v>
      </c>
      <c r="DT116">
        <v>409.5478518518519</v>
      </c>
      <c r="DU116">
        <v>23.1547</v>
      </c>
      <c r="DV116">
        <v>22.37225555555555</v>
      </c>
      <c r="DW116">
        <v>411.4191481481482</v>
      </c>
      <c r="DX116">
        <v>23.02808518518519</v>
      </c>
      <c r="DY116">
        <v>500.0282962962963</v>
      </c>
      <c r="DZ116">
        <v>90.35619629629629</v>
      </c>
      <c r="EA116">
        <v>0.05339600740740741</v>
      </c>
      <c r="EB116">
        <v>29.73807037037037</v>
      </c>
      <c r="EC116">
        <v>29.99563333333333</v>
      </c>
      <c r="ED116">
        <v>999.9000000000001</v>
      </c>
      <c r="EE116">
        <v>0</v>
      </c>
      <c r="EF116">
        <v>0</v>
      </c>
      <c r="EG116">
        <v>9995.089629629629</v>
      </c>
      <c r="EH116">
        <v>0</v>
      </c>
      <c r="EI116">
        <v>11.10753333333333</v>
      </c>
      <c r="EJ116">
        <v>1.638954666666667</v>
      </c>
      <c r="EK116">
        <v>420.9332962962962</v>
      </c>
      <c r="EL116">
        <v>418.919925925926</v>
      </c>
      <c r="EM116">
        <v>0.7824400740740738</v>
      </c>
      <c r="EN116">
        <v>409.5478518518519</v>
      </c>
      <c r="EO116">
        <v>22.37225555555555</v>
      </c>
      <c r="EP116">
        <v>2.09217</v>
      </c>
      <c r="EQ116">
        <v>2.021470740740741</v>
      </c>
      <c r="ER116">
        <v>18.15969629629629</v>
      </c>
      <c r="ES116">
        <v>17.61352592592593</v>
      </c>
      <c r="ET116">
        <v>2000.011111111111</v>
      </c>
      <c r="EU116">
        <v>0.9799946666666669</v>
      </c>
      <c r="EV116">
        <v>0.02000534074074074</v>
      </c>
      <c r="EW116">
        <v>0</v>
      </c>
      <c r="EX116">
        <v>205.3970740740741</v>
      </c>
      <c r="EY116">
        <v>5.00097</v>
      </c>
      <c r="EZ116">
        <v>4207.291851851852</v>
      </c>
      <c r="FA116">
        <v>16707.64074074074</v>
      </c>
      <c r="FB116">
        <v>40.43699999999999</v>
      </c>
      <c r="FC116">
        <v>40.83299999999999</v>
      </c>
      <c r="FD116">
        <v>40.39107407407408</v>
      </c>
      <c r="FE116">
        <v>40.43699999999999</v>
      </c>
      <c r="FF116">
        <v>41.04592592592593</v>
      </c>
      <c r="FG116">
        <v>1955.101111111111</v>
      </c>
      <c r="FH116">
        <v>39.91</v>
      </c>
      <c r="FI116">
        <v>0</v>
      </c>
      <c r="FJ116">
        <v>1758472493</v>
      </c>
      <c r="FK116">
        <v>0</v>
      </c>
      <c r="FL116">
        <v>205.4216153846154</v>
      </c>
      <c r="FM116">
        <v>0.343179481286564</v>
      </c>
      <c r="FN116">
        <v>-7.485128194351446</v>
      </c>
      <c r="FO116">
        <v>4207.322307692308</v>
      </c>
      <c r="FP116">
        <v>15</v>
      </c>
      <c r="FQ116">
        <v>0</v>
      </c>
      <c r="FR116" t="s">
        <v>441</v>
      </c>
      <c r="FS116">
        <v>1747247426.5</v>
      </c>
      <c r="FT116">
        <v>1747247420.5</v>
      </c>
      <c r="FU116">
        <v>0</v>
      </c>
      <c r="FV116">
        <v>1.027</v>
      </c>
      <c r="FW116">
        <v>0.031</v>
      </c>
      <c r="FX116">
        <v>0.02</v>
      </c>
      <c r="FY116">
        <v>0.05</v>
      </c>
      <c r="FZ116">
        <v>420</v>
      </c>
      <c r="GA116">
        <v>16</v>
      </c>
      <c r="GB116">
        <v>0.01</v>
      </c>
      <c r="GC116">
        <v>0.1</v>
      </c>
      <c r="GD116">
        <v>-0.8268153500000001</v>
      </c>
      <c r="GE116">
        <v>55.46759943714823</v>
      </c>
      <c r="GF116">
        <v>5.833342449256864</v>
      </c>
      <c r="GG116">
        <v>0</v>
      </c>
      <c r="GH116">
        <v>205.4356470588235</v>
      </c>
      <c r="GI116">
        <v>-0.1514438514737941</v>
      </c>
      <c r="GJ116">
        <v>0.1857743543297712</v>
      </c>
      <c r="GK116">
        <v>-1</v>
      </c>
      <c r="GL116">
        <v>0.7823482</v>
      </c>
      <c r="GM116">
        <v>0.003971594746715169</v>
      </c>
      <c r="GN116">
        <v>0.0009917823148251784</v>
      </c>
      <c r="GO116">
        <v>1</v>
      </c>
      <c r="GP116">
        <v>1</v>
      </c>
      <c r="GQ116">
        <v>2</v>
      </c>
      <c r="GR116" t="s">
        <v>442</v>
      </c>
      <c r="GS116">
        <v>3.13619</v>
      </c>
      <c r="GT116">
        <v>2.71365</v>
      </c>
      <c r="GU116">
        <v>0.0906854</v>
      </c>
      <c r="GV116">
        <v>0.0877083</v>
      </c>
      <c r="GW116">
        <v>0.103609</v>
      </c>
      <c r="GX116">
        <v>0.099874</v>
      </c>
      <c r="GY116">
        <v>28943.9</v>
      </c>
      <c r="GZ116">
        <v>29069.4</v>
      </c>
      <c r="HA116">
        <v>29589.1</v>
      </c>
      <c r="HB116">
        <v>29446.2</v>
      </c>
      <c r="HC116">
        <v>35051.2</v>
      </c>
      <c r="HD116">
        <v>35104</v>
      </c>
      <c r="HE116">
        <v>41647.9</v>
      </c>
      <c r="HF116">
        <v>41832.7</v>
      </c>
      <c r="HG116">
        <v>1.92327</v>
      </c>
      <c r="HH116">
        <v>1.86978</v>
      </c>
      <c r="HI116">
        <v>0.107214</v>
      </c>
      <c r="HJ116">
        <v>0</v>
      </c>
      <c r="HK116">
        <v>28.2568</v>
      </c>
      <c r="HL116">
        <v>999.9</v>
      </c>
      <c r="HM116">
        <v>52</v>
      </c>
      <c r="HN116">
        <v>31.9</v>
      </c>
      <c r="HO116">
        <v>27.326</v>
      </c>
      <c r="HP116">
        <v>61.9892</v>
      </c>
      <c r="HQ116">
        <v>28.137</v>
      </c>
      <c r="HR116">
        <v>1</v>
      </c>
      <c r="HS116">
        <v>0.0774822</v>
      </c>
      <c r="HT116">
        <v>-0.568388</v>
      </c>
      <c r="HU116">
        <v>20.3383</v>
      </c>
      <c r="HV116">
        <v>5.21684</v>
      </c>
      <c r="HW116">
        <v>12.0116</v>
      </c>
      <c r="HX116">
        <v>4.9884</v>
      </c>
      <c r="HY116">
        <v>3.28753</v>
      </c>
      <c r="HZ116">
        <v>9999</v>
      </c>
      <c r="IA116">
        <v>9999</v>
      </c>
      <c r="IB116">
        <v>9999</v>
      </c>
      <c r="IC116">
        <v>999.9</v>
      </c>
      <c r="ID116">
        <v>1.86765</v>
      </c>
      <c r="IE116">
        <v>1.86675</v>
      </c>
      <c r="IF116">
        <v>1.86613</v>
      </c>
      <c r="IG116">
        <v>1.86604</v>
      </c>
      <c r="IH116">
        <v>1.86789</v>
      </c>
      <c r="II116">
        <v>1.87029</v>
      </c>
      <c r="IJ116">
        <v>1.86895</v>
      </c>
      <c r="IK116">
        <v>1.87043</v>
      </c>
      <c r="IL116">
        <v>0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-0.227</v>
      </c>
      <c r="IZ116">
        <v>0.1266</v>
      </c>
      <c r="JA116">
        <v>-0.08705980112953694</v>
      </c>
      <c r="JB116">
        <v>-0.0002224285535733669</v>
      </c>
      <c r="JC116">
        <v>-3.124052291438484E-07</v>
      </c>
      <c r="JD116">
        <v>-1.20421793702977E-11</v>
      </c>
      <c r="JE116">
        <v>-0.06546867123436634</v>
      </c>
      <c r="JF116">
        <v>-0.004605065362839568</v>
      </c>
      <c r="JG116">
        <v>0.0008613744513886047</v>
      </c>
      <c r="JH116">
        <v>-1.299212498533341E-05</v>
      </c>
      <c r="JI116">
        <v>3</v>
      </c>
      <c r="JJ116">
        <v>2327</v>
      </c>
      <c r="JK116">
        <v>1</v>
      </c>
      <c r="JL116">
        <v>27</v>
      </c>
      <c r="JM116">
        <v>187084.4</v>
      </c>
      <c r="JN116">
        <v>187084.5</v>
      </c>
      <c r="JO116">
        <v>0.952148</v>
      </c>
      <c r="JP116">
        <v>2.26807</v>
      </c>
      <c r="JQ116">
        <v>1.39648</v>
      </c>
      <c r="JR116">
        <v>2.34619</v>
      </c>
      <c r="JS116">
        <v>1.49536</v>
      </c>
      <c r="JT116">
        <v>2.7002</v>
      </c>
      <c r="JU116">
        <v>37.3618</v>
      </c>
      <c r="JV116">
        <v>24.0787</v>
      </c>
      <c r="JW116">
        <v>18</v>
      </c>
      <c r="JX116">
        <v>489.056</v>
      </c>
      <c r="JY116">
        <v>445.476</v>
      </c>
      <c r="JZ116">
        <v>28.3703</v>
      </c>
      <c r="KA116">
        <v>28.5916</v>
      </c>
      <c r="KB116">
        <v>30</v>
      </c>
      <c r="KC116">
        <v>28.4975</v>
      </c>
      <c r="KD116">
        <v>28.4351</v>
      </c>
      <c r="KE116">
        <v>19.0122</v>
      </c>
      <c r="KF116">
        <v>24.943</v>
      </c>
      <c r="KG116">
        <v>68.68429999999999</v>
      </c>
      <c r="KH116">
        <v>28.3522</v>
      </c>
      <c r="KI116">
        <v>366.449</v>
      </c>
      <c r="KJ116">
        <v>22.3847</v>
      </c>
      <c r="KK116">
        <v>101.142</v>
      </c>
      <c r="KL116">
        <v>100.595</v>
      </c>
    </row>
    <row r="117" spans="1:298">
      <c r="A117">
        <v>101</v>
      </c>
      <c r="B117">
        <v>1758472498</v>
      </c>
      <c r="C117">
        <v>3622.5</v>
      </c>
      <c r="D117" t="s">
        <v>646</v>
      </c>
      <c r="E117" t="s">
        <v>647</v>
      </c>
      <c r="F117">
        <v>5</v>
      </c>
      <c r="G117" t="s">
        <v>639</v>
      </c>
      <c r="H117" t="s">
        <v>437</v>
      </c>
      <c r="I117" t="s">
        <v>438</v>
      </c>
      <c r="J117">
        <v>1758472490.214286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391.446840858753</v>
      </c>
      <c r="AL117">
        <v>398.6773030303031</v>
      </c>
      <c r="AM117">
        <v>-2.704026262647204</v>
      </c>
      <c r="AN117">
        <v>65.30962307595503</v>
      </c>
      <c r="AO117">
        <f>(AQ117 - AP117 + DZ117*1E3/(8.314*(EB117+273.15)) * AS117/DY117 * AR117) * DY117/(100*DM117) * 1000/(1000 - AQ117)</f>
        <v>0</v>
      </c>
      <c r="AP117">
        <v>22.37406155159427</v>
      </c>
      <c r="AQ117">
        <v>23.15729393939394</v>
      </c>
      <c r="AR117">
        <v>5.355916704320671E-08</v>
      </c>
      <c r="AS117">
        <v>111.5491609248493</v>
      </c>
      <c r="AT117">
        <v>2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1.65</v>
      </c>
      <c r="DN117">
        <v>0.5</v>
      </c>
      <c r="DO117" t="s">
        <v>440</v>
      </c>
      <c r="DP117">
        <v>2</v>
      </c>
      <c r="DQ117" t="b">
        <v>1</v>
      </c>
      <c r="DR117">
        <v>1758472490.214286</v>
      </c>
      <c r="DS117">
        <v>405.0437857142857</v>
      </c>
      <c r="DT117">
        <v>397.4533214285714</v>
      </c>
      <c r="DU117">
        <v>23.15624285714286</v>
      </c>
      <c r="DV117">
        <v>22.37323214285714</v>
      </c>
      <c r="DW117">
        <v>405.2732500000001</v>
      </c>
      <c r="DX117">
        <v>23.02959999999999</v>
      </c>
      <c r="DY117">
        <v>500.020857142857</v>
      </c>
      <c r="DZ117">
        <v>90.35548571428571</v>
      </c>
      <c r="EA117">
        <v>0.05337090714285715</v>
      </c>
      <c r="EB117">
        <v>29.73933928571429</v>
      </c>
      <c r="EC117">
        <v>29.99965</v>
      </c>
      <c r="ED117">
        <v>999.9000000000002</v>
      </c>
      <c r="EE117">
        <v>0</v>
      </c>
      <c r="EF117">
        <v>0</v>
      </c>
      <c r="EG117">
        <v>9993.035357142857</v>
      </c>
      <c r="EH117">
        <v>0</v>
      </c>
      <c r="EI117">
        <v>11.106</v>
      </c>
      <c r="EJ117">
        <v>7.590545928571429</v>
      </c>
      <c r="EK117">
        <v>414.6454642857142</v>
      </c>
      <c r="EL117">
        <v>406.5490714285714</v>
      </c>
      <c r="EM117">
        <v>0.7830048928571429</v>
      </c>
      <c r="EN117">
        <v>397.4533214285714</v>
      </c>
      <c r="EO117">
        <v>22.37323214285714</v>
      </c>
      <c r="EP117">
        <v>2.0922925</v>
      </c>
      <c r="EQ117">
        <v>2.021542857142857</v>
      </c>
      <c r="ER117">
        <v>18.16062142857143</v>
      </c>
      <c r="ES117">
        <v>17.61408928571429</v>
      </c>
      <c r="ET117">
        <v>1999.9825</v>
      </c>
      <c r="EU117">
        <v>0.9799943214285717</v>
      </c>
      <c r="EV117">
        <v>0.02000568214285714</v>
      </c>
      <c r="EW117">
        <v>0</v>
      </c>
      <c r="EX117">
        <v>205.3509285714285</v>
      </c>
      <c r="EY117">
        <v>5.00097</v>
      </c>
      <c r="EZ117">
        <v>4206.756428571428</v>
      </c>
      <c r="FA117">
        <v>16707.40357142857</v>
      </c>
      <c r="FB117">
        <v>40.43699999999999</v>
      </c>
      <c r="FC117">
        <v>40.82549999999999</v>
      </c>
      <c r="FD117">
        <v>40.38607142857143</v>
      </c>
      <c r="FE117">
        <v>40.43699999999999</v>
      </c>
      <c r="FF117">
        <v>41.05314285714284</v>
      </c>
      <c r="FG117">
        <v>1955.0725</v>
      </c>
      <c r="FH117">
        <v>39.91</v>
      </c>
      <c r="FI117">
        <v>0</v>
      </c>
      <c r="FJ117">
        <v>1758472498.4</v>
      </c>
      <c r="FK117">
        <v>0</v>
      </c>
      <c r="FL117">
        <v>205.38112</v>
      </c>
      <c r="FM117">
        <v>-0.4566153870393934</v>
      </c>
      <c r="FN117">
        <v>-3.227692317082351</v>
      </c>
      <c r="FO117">
        <v>4206.735199999999</v>
      </c>
      <c r="FP117">
        <v>15</v>
      </c>
      <c r="FQ117">
        <v>0</v>
      </c>
      <c r="FR117" t="s">
        <v>441</v>
      </c>
      <c r="FS117">
        <v>1747247426.5</v>
      </c>
      <c r="FT117">
        <v>1747247420.5</v>
      </c>
      <c r="FU117">
        <v>0</v>
      </c>
      <c r="FV117">
        <v>1.027</v>
      </c>
      <c r="FW117">
        <v>0.031</v>
      </c>
      <c r="FX117">
        <v>0.02</v>
      </c>
      <c r="FY117">
        <v>0.05</v>
      </c>
      <c r="FZ117">
        <v>420</v>
      </c>
      <c r="GA117">
        <v>16</v>
      </c>
      <c r="GB117">
        <v>0.01</v>
      </c>
      <c r="GC117">
        <v>0.1</v>
      </c>
      <c r="GD117">
        <v>4.197262829268293</v>
      </c>
      <c r="GE117">
        <v>76.01515802090587</v>
      </c>
      <c r="GF117">
        <v>7.59756053368602</v>
      </c>
      <c r="GG117">
        <v>0</v>
      </c>
      <c r="GH117">
        <v>205.3832647058823</v>
      </c>
      <c r="GI117">
        <v>-0.3425974065833701</v>
      </c>
      <c r="GJ117">
        <v>0.1976860715173704</v>
      </c>
      <c r="GK117">
        <v>-1</v>
      </c>
      <c r="GL117">
        <v>0.7826764390243901</v>
      </c>
      <c r="GM117">
        <v>0.00734048780487696</v>
      </c>
      <c r="GN117">
        <v>0.001122173197553018</v>
      </c>
      <c r="GO117">
        <v>1</v>
      </c>
      <c r="GP117">
        <v>1</v>
      </c>
      <c r="GQ117">
        <v>2</v>
      </c>
      <c r="GR117" t="s">
        <v>442</v>
      </c>
      <c r="GS117">
        <v>3.13613</v>
      </c>
      <c r="GT117">
        <v>2.71376</v>
      </c>
      <c r="GU117">
        <v>0.08838890000000001</v>
      </c>
      <c r="GV117">
        <v>0.0848125</v>
      </c>
      <c r="GW117">
        <v>0.103609</v>
      </c>
      <c r="GX117">
        <v>0.09988080000000001</v>
      </c>
      <c r="GY117">
        <v>29016.7</v>
      </c>
      <c r="GZ117">
        <v>29161.5</v>
      </c>
      <c r="HA117">
        <v>29588.8</v>
      </c>
      <c r="HB117">
        <v>29446</v>
      </c>
      <c r="HC117">
        <v>35051.1</v>
      </c>
      <c r="HD117">
        <v>35103.4</v>
      </c>
      <c r="HE117">
        <v>41647.9</v>
      </c>
      <c r="HF117">
        <v>41832.4</v>
      </c>
      <c r="HG117">
        <v>1.9231</v>
      </c>
      <c r="HH117">
        <v>1.86978</v>
      </c>
      <c r="HI117">
        <v>0.107002</v>
      </c>
      <c r="HJ117">
        <v>0</v>
      </c>
      <c r="HK117">
        <v>28.2568</v>
      </c>
      <c r="HL117">
        <v>999.9</v>
      </c>
      <c r="HM117">
        <v>52</v>
      </c>
      <c r="HN117">
        <v>31.9</v>
      </c>
      <c r="HO117">
        <v>27.3241</v>
      </c>
      <c r="HP117">
        <v>62.0292</v>
      </c>
      <c r="HQ117">
        <v>27.9487</v>
      </c>
      <c r="HR117">
        <v>1</v>
      </c>
      <c r="HS117">
        <v>0.0774517</v>
      </c>
      <c r="HT117">
        <v>-0.501904</v>
      </c>
      <c r="HU117">
        <v>20.3383</v>
      </c>
      <c r="HV117">
        <v>5.21744</v>
      </c>
      <c r="HW117">
        <v>12.0111</v>
      </c>
      <c r="HX117">
        <v>4.9886</v>
      </c>
      <c r="HY117">
        <v>3.28753</v>
      </c>
      <c r="HZ117">
        <v>9999</v>
      </c>
      <c r="IA117">
        <v>9999</v>
      </c>
      <c r="IB117">
        <v>9999</v>
      </c>
      <c r="IC117">
        <v>999.9</v>
      </c>
      <c r="ID117">
        <v>1.86766</v>
      </c>
      <c r="IE117">
        <v>1.86675</v>
      </c>
      <c r="IF117">
        <v>1.86612</v>
      </c>
      <c r="IG117">
        <v>1.86603</v>
      </c>
      <c r="IH117">
        <v>1.86789</v>
      </c>
      <c r="II117">
        <v>1.87028</v>
      </c>
      <c r="IJ117">
        <v>1.86899</v>
      </c>
      <c r="IK117">
        <v>1.87043</v>
      </c>
      <c r="IL117">
        <v>0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-0.221</v>
      </c>
      <c r="IZ117">
        <v>0.1266</v>
      </c>
      <c r="JA117">
        <v>-0.08705980112953694</v>
      </c>
      <c r="JB117">
        <v>-0.0002224285535733669</v>
      </c>
      <c r="JC117">
        <v>-3.124052291438484E-07</v>
      </c>
      <c r="JD117">
        <v>-1.20421793702977E-11</v>
      </c>
      <c r="JE117">
        <v>-0.06546867123436634</v>
      </c>
      <c r="JF117">
        <v>-0.004605065362839568</v>
      </c>
      <c r="JG117">
        <v>0.0008613744513886047</v>
      </c>
      <c r="JH117">
        <v>-1.299212498533341E-05</v>
      </c>
      <c r="JI117">
        <v>3</v>
      </c>
      <c r="JJ117">
        <v>2327</v>
      </c>
      <c r="JK117">
        <v>1</v>
      </c>
      <c r="JL117">
        <v>27</v>
      </c>
      <c r="JM117">
        <v>187084.5</v>
      </c>
      <c r="JN117">
        <v>187084.6</v>
      </c>
      <c r="JO117">
        <v>0.92041</v>
      </c>
      <c r="JP117">
        <v>2.28638</v>
      </c>
      <c r="JQ117">
        <v>1.39771</v>
      </c>
      <c r="JR117">
        <v>2.34497</v>
      </c>
      <c r="JS117">
        <v>1.49536</v>
      </c>
      <c r="JT117">
        <v>2.61719</v>
      </c>
      <c r="JU117">
        <v>37.3618</v>
      </c>
      <c r="JV117">
        <v>24.0787</v>
      </c>
      <c r="JW117">
        <v>18</v>
      </c>
      <c r="JX117">
        <v>488.932</v>
      </c>
      <c r="JY117">
        <v>445.458</v>
      </c>
      <c r="JZ117">
        <v>28.3605</v>
      </c>
      <c r="KA117">
        <v>28.5899</v>
      </c>
      <c r="KB117">
        <v>29.9999</v>
      </c>
      <c r="KC117">
        <v>28.4957</v>
      </c>
      <c r="KD117">
        <v>28.4328</v>
      </c>
      <c r="KE117">
        <v>18.3847</v>
      </c>
      <c r="KF117">
        <v>24.943</v>
      </c>
      <c r="KG117">
        <v>68.68429999999999</v>
      </c>
      <c r="KH117">
        <v>28.3564</v>
      </c>
      <c r="KI117">
        <v>346.405</v>
      </c>
      <c r="KJ117">
        <v>22.3847</v>
      </c>
      <c r="KK117">
        <v>101.141</v>
      </c>
      <c r="KL117">
        <v>100.595</v>
      </c>
    </row>
    <row r="118" spans="1:298">
      <c r="A118">
        <v>102</v>
      </c>
      <c r="B118">
        <v>1758472503</v>
      </c>
      <c r="C118">
        <v>3627.5</v>
      </c>
      <c r="D118" t="s">
        <v>648</v>
      </c>
      <c r="E118" t="s">
        <v>649</v>
      </c>
      <c r="F118">
        <v>5</v>
      </c>
      <c r="G118" t="s">
        <v>639</v>
      </c>
      <c r="H118" t="s">
        <v>437</v>
      </c>
      <c r="I118" t="s">
        <v>438</v>
      </c>
      <c r="J118">
        <v>1758472495.5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374.6684073796437</v>
      </c>
      <c r="AL118">
        <v>383.6035696969698</v>
      </c>
      <c r="AM118">
        <v>-3.051561097075086</v>
      </c>
      <c r="AN118">
        <v>65.30962307595503</v>
      </c>
      <c r="AO118">
        <f>(AQ118 - AP118 + DZ118*1E3/(8.314*(EB118+273.15)) * AS118/DY118 * AR118) * DY118/(100*DM118) * 1000/(1000 - AQ118)</f>
        <v>0</v>
      </c>
      <c r="AP118">
        <v>22.37479058947762</v>
      </c>
      <c r="AQ118">
        <v>23.15499939393938</v>
      </c>
      <c r="AR118">
        <v>-1.575817051659403E-06</v>
      </c>
      <c r="AS118">
        <v>111.5491609248493</v>
      </c>
      <c r="AT118">
        <v>2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1.65</v>
      </c>
      <c r="DN118">
        <v>0.5</v>
      </c>
      <c r="DO118" t="s">
        <v>440</v>
      </c>
      <c r="DP118">
        <v>2</v>
      </c>
      <c r="DQ118" t="b">
        <v>1</v>
      </c>
      <c r="DR118">
        <v>1758472495.5</v>
      </c>
      <c r="DS118">
        <v>393.9620370370371</v>
      </c>
      <c r="DT118">
        <v>380.875925925926</v>
      </c>
      <c r="DU118">
        <v>23.15708888888889</v>
      </c>
      <c r="DV118">
        <v>22.37427037037037</v>
      </c>
      <c r="DW118">
        <v>394.1861111111111</v>
      </c>
      <c r="DX118">
        <v>23.03043333333333</v>
      </c>
      <c r="DY118">
        <v>500.0135555555556</v>
      </c>
      <c r="DZ118">
        <v>90.35438888888888</v>
      </c>
      <c r="EA118">
        <v>0.05342561851851851</v>
      </c>
      <c r="EB118">
        <v>29.73930740740741</v>
      </c>
      <c r="EC118">
        <v>29.9994</v>
      </c>
      <c r="ED118">
        <v>999.9000000000001</v>
      </c>
      <c r="EE118">
        <v>0</v>
      </c>
      <c r="EF118">
        <v>0</v>
      </c>
      <c r="EG118">
        <v>9995.972962962962</v>
      </c>
      <c r="EH118">
        <v>0</v>
      </c>
      <c r="EI118">
        <v>11.11155925925926</v>
      </c>
      <c r="EJ118">
        <v>13.08616518518518</v>
      </c>
      <c r="EK118">
        <v>403.3014074074074</v>
      </c>
      <c r="EL118">
        <v>389.5927777777777</v>
      </c>
      <c r="EM118">
        <v>0.7828189259259259</v>
      </c>
      <c r="EN118">
        <v>380.875925925926</v>
      </c>
      <c r="EO118">
        <v>22.37427037037037</v>
      </c>
      <c r="EP118">
        <v>2.092343703703704</v>
      </c>
      <c r="EQ118">
        <v>2.021611851851852</v>
      </c>
      <c r="ER118">
        <v>18.16100740740741</v>
      </c>
      <c r="ES118">
        <v>17.61462592592592</v>
      </c>
      <c r="ET118">
        <v>1999.967407407408</v>
      </c>
      <c r="EU118">
        <v>0.9799941111111115</v>
      </c>
      <c r="EV118">
        <v>0.02000588888888889</v>
      </c>
      <c r="EW118">
        <v>0</v>
      </c>
      <c r="EX118">
        <v>205.3612222222222</v>
      </c>
      <c r="EY118">
        <v>5.00097</v>
      </c>
      <c r="EZ118">
        <v>4206.117777777778</v>
      </c>
      <c r="FA118">
        <v>16707.27407407407</v>
      </c>
      <c r="FB118">
        <v>40.43699999999999</v>
      </c>
      <c r="FC118">
        <v>40.81199999999999</v>
      </c>
      <c r="FD118">
        <v>40.375</v>
      </c>
      <c r="FE118">
        <v>40.43699999999999</v>
      </c>
      <c r="FF118">
        <v>41.03903703703704</v>
      </c>
      <c r="FG118">
        <v>1955.057407407408</v>
      </c>
      <c r="FH118">
        <v>39.91</v>
      </c>
      <c r="FI118">
        <v>0</v>
      </c>
      <c r="FJ118">
        <v>1758472503.2</v>
      </c>
      <c r="FK118">
        <v>0</v>
      </c>
      <c r="FL118">
        <v>205.37324</v>
      </c>
      <c r="FM118">
        <v>-0.2492307699031466</v>
      </c>
      <c r="FN118">
        <v>-9.934615387979022</v>
      </c>
      <c r="FO118">
        <v>4206.0888</v>
      </c>
      <c r="FP118">
        <v>15</v>
      </c>
      <c r="FQ118">
        <v>0</v>
      </c>
      <c r="FR118" t="s">
        <v>441</v>
      </c>
      <c r="FS118">
        <v>1747247426.5</v>
      </c>
      <c r="FT118">
        <v>1747247420.5</v>
      </c>
      <c r="FU118">
        <v>0</v>
      </c>
      <c r="FV118">
        <v>1.027</v>
      </c>
      <c r="FW118">
        <v>0.031</v>
      </c>
      <c r="FX118">
        <v>0.02</v>
      </c>
      <c r="FY118">
        <v>0.05</v>
      </c>
      <c r="FZ118">
        <v>420</v>
      </c>
      <c r="GA118">
        <v>16</v>
      </c>
      <c r="GB118">
        <v>0.01</v>
      </c>
      <c r="GC118">
        <v>0.1</v>
      </c>
      <c r="GD118">
        <v>8.404013073170733</v>
      </c>
      <c r="GE118">
        <v>68.50303492682926</v>
      </c>
      <c r="GF118">
        <v>6.955807261184804</v>
      </c>
      <c r="GG118">
        <v>0</v>
      </c>
      <c r="GH118">
        <v>205.3891176470588</v>
      </c>
      <c r="GI118">
        <v>-0.3461573726017891</v>
      </c>
      <c r="GJ118">
        <v>0.2152270708844994</v>
      </c>
      <c r="GK118">
        <v>-1</v>
      </c>
      <c r="GL118">
        <v>0.7826394878048781</v>
      </c>
      <c r="GM118">
        <v>0.002132843205574316</v>
      </c>
      <c r="GN118">
        <v>0.001116542335263932</v>
      </c>
      <c r="GO118">
        <v>1</v>
      </c>
      <c r="GP118">
        <v>1</v>
      </c>
      <c r="GQ118">
        <v>2</v>
      </c>
      <c r="GR118" t="s">
        <v>442</v>
      </c>
      <c r="GS118">
        <v>3.13617</v>
      </c>
      <c r="GT118">
        <v>2.71378</v>
      </c>
      <c r="GU118">
        <v>0.0857435</v>
      </c>
      <c r="GV118">
        <v>0.0818624</v>
      </c>
      <c r="GW118">
        <v>0.103601</v>
      </c>
      <c r="GX118">
        <v>0.0998801</v>
      </c>
      <c r="GY118">
        <v>29101.2</v>
      </c>
      <c r="GZ118">
        <v>29255.5</v>
      </c>
      <c r="HA118">
        <v>29589</v>
      </c>
      <c r="HB118">
        <v>29446</v>
      </c>
      <c r="HC118">
        <v>35051.4</v>
      </c>
      <c r="HD118">
        <v>35103.3</v>
      </c>
      <c r="HE118">
        <v>41647.9</v>
      </c>
      <c r="HF118">
        <v>41832.3</v>
      </c>
      <c r="HG118">
        <v>1.92323</v>
      </c>
      <c r="HH118">
        <v>1.86957</v>
      </c>
      <c r="HI118">
        <v>0.106685</v>
      </c>
      <c r="HJ118">
        <v>0</v>
      </c>
      <c r="HK118">
        <v>28.2568</v>
      </c>
      <c r="HL118">
        <v>999.9</v>
      </c>
      <c r="HM118">
        <v>52</v>
      </c>
      <c r="HN118">
        <v>31.9</v>
      </c>
      <c r="HO118">
        <v>27.3252</v>
      </c>
      <c r="HP118">
        <v>61.8892</v>
      </c>
      <c r="HQ118">
        <v>28.0409</v>
      </c>
      <c r="HR118">
        <v>1</v>
      </c>
      <c r="HS118">
        <v>0.07698679999999999</v>
      </c>
      <c r="HT118">
        <v>-0.542034</v>
      </c>
      <c r="HU118">
        <v>20.3382</v>
      </c>
      <c r="HV118">
        <v>5.21759</v>
      </c>
      <c r="HW118">
        <v>12.0113</v>
      </c>
      <c r="HX118">
        <v>4.9887</v>
      </c>
      <c r="HY118">
        <v>3.2876</v>
      </c>
      <c r="HZ118">
        <v>9999</v>
      </c>
      <c r="IA118">
        <v>9999</v>
      </c>
      <c r="IB118">
        <v>9999</v>
      </c>
      <c r="IC118">
        <v>999.9</v>
      </c>
      <c r="ID118">
        <v>1.86767</v>
      </c>
      <c r="IE118">
        <v>1.86676</v>
      </c>
      <c r="IF118">
        <v>1.86611</v>
      </c>
      <c r="IG118">
        <v>1.86602</v>
      </c>
      <c r="IH118">
        <v>1.8679</v>
      </c>
      <c r="II118">
        <v>1.87028</v>
      </c>
      <c r="IJ118">
        <v>1.86898</v>
      </c>
      <c r="IK118">
        <v>1.87042</v>
      </c>
      <c r="IL118">
        <v>0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-0.215</v>
      </c>
      <c r="IZ118">
        <v>0.1267</v>
      </c>
      <c r="JA118">
        <v>-0.08705980112953694</v>
      </c>
      <c r="JB118">
        <v>-0.0002224285535733669</v>
      </c>
      <c r="JC118">
        <v>-3.124052291438484E-07</v>
      </c>
      <c r="JD118">
        <v>-1.20421793702977E-11</v>
      </c>
      <c r="JE118">
        <v>-0.06546867123436634</v>
      </c>
      <c r="JF118">
        <v>-0.004605065362839568</v>
      </c>
      <c r="JG118">
        <v>0.0008613744513886047</v>
      </c>
      <c r="JH118">
        <v>-1.299212498533341E-05</v>
      </c>
      <c r="JI118">
        <v>3</v>
      </c>
      <c r="JJ118">
        <v>2327</v>
      </c>
      <c r="JK118">
        <v>1</v>
      </c>
      <c r="JL118">
        <v>27</v>
      </c>
      <c r="JM118">
        <v>187084.6</v>
      </c>
      <c r="JN118">
        <v>187084.7</v>
      </c>
      <c r="JO118">
        <v>0.88501</v>
      </c>
      <c r="JP118">
        <v>2.28638</v>
      </c>
      <c r="JQ118">
        <v>1.39648</v>
      </c>
      <c r="JR118">
        <v>2.34863</v>
      </c>
      <c r="JS118">
        <v>1.49536</v>
      </c>
      <c r="JT118">
        <v>2.55981</v>
      </c>
      <c r="JU118">
        <v>37.3618</v>
      </c>
      <c r="JV118">
        <v>24.07</v>
      </c>
      <c r="JW118">
        <v>18</v>
      </c>
      <c r="JX118">
        <v>488.996</v>
      </c>
      <c r="JY118">
        <v>445.316</v>
      </c>
      <c r="JZ118">
        <v>28.3546</v>
      </c>
      <c r="KA118">
        <v>28.5875</v>
      </c>
      <c r="KB118">
        <v>29.9999</v>
      </c>
      <c r="KC118">
        <v>28.4939</v>
      </c>
      <c r="KD118">
        <v>28.4304</v>
      </c>
      <c r="KE118">
        <v>17.6697</v>
      </c>
      <c r="KF118">
        <v>24.943</v>
      </c>
      <c r="KG118">
        <v>68.68429999999999</v>
      </c>
      <c r="KH118">
        <v>28.3591</v>
      </c>
      <c r="KI118">
        <v>333.047</v>
      </c>
      <c r="KJ118">
        <v>22.3847</v>
      </c>
      <c r="KK118">
        <v>101.141</v>
      </c>
      <c r="KL118">
        <v>100.595</v>
      </c>
    </row>
    <row r="119" spans="1:298">
      <c r="A119">
        <v>103</v>
      </c>
      <c r="B119">
        <v>1758472508</v>
      </c>
      <c r="C119">
        <v>3632.5</v>
      </c>
      <c r="D119" t="s">
        <v>650</v>
      </c>
      <c r="E119" t="s">
        <v>651</v>
      </c>
      <c r="F119">
        <v>5</v>
      </c>
      <c r="G119" t="s">
        <v>639</v>
      </c>
      <c r="H119" t="s">
        <v>437</v>
      </c>
      <c r="I119" t="s">
        <v>438</v>
      </c>
      <c r="J119">
        <v>1758472500.214286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357.822851421461</v>
      </c>
      <c r="AL119">
        <v>367.4894545454545</v>
      </c>
      <c r="AM119">
        <v>-3.233344903196512</v>
      </c>
      <c r="AN119">
        <v>65.30962307595503</v>
      </c>
      <c r="AO119">
        <f>(AQ119 - AP119 + DZ119*1E3/(8.314*(EB119+273.15)) * AS119/DY119 * AR119) * DY119/(100*DM119) * 1000/(1000 - AQ119)</f>
        <v>0</v>
      </c>
      <c r="AP119">
        <v>22.37556331622649</v>
      </c>
      <c r="AQ119">
        <v>23.15883757575757</v>
      </c>
      <c r="AR119">
        <v>1.857760511713047E-06</v>
      </c>
      <c r="AS119">
        <v>111.5491609248493</v>
      </c>
      <c r="AT119">
        <v>2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1.65</v>
      </c>
      <c r="DN119">
        <v>0.5</v>
      </c>
      <c r="DO119" t="s">
        <v>440</v>
      </c>
      <c r="DP119">
        <v>2</v>
      </c>
      <c r="DQ119" t="b">
        <v>1</v>
      </c>
      <c r="DR119">
        <v>1758472500.214286</v>
      </c>
      <c r="DS119">
        <v>381.0699642857143</v>
      </c>
      <c r="DT119">
        <v>365.4234642857143</v>
      </c>
      <c r="DU119">
        <v>23.15696071428571</v>
      </c>
      <c r="DV119">
        <v>22.37468214285714</v>
      </c>
      <c r="DW119">
        <v>381.288</v>
      </c>
      <c r="DX119">
        <v>23.03031785714286</v>
      </c>
      <c r="DY119">
        <v>500.0104642857142</v>
      </c>
      <c r="DZ119">
        <v>90.35349285714287</v>
      </c>
      <c r="EA119">
        <v>0.053498875</v>
      </c>
      <c r="EB119">
        <v>29.73897857142856</v>
      </c>
      <c r="EC119">
        <v>29.99526071428572</v>
      </c>
      <c r="ED119">
        <v>999.9000000000002</v>
      </c>
      <c r="EE119">
        <v>0</v>
      </c>
      <c r="EF119">
        <v>0</v>
      </c>
      <c r="EG119">
        <v>9998.498928571427</v>
      </c>
      <c r="EH119">
        <v>0</v>
      </c>
      <c r="EI119">
        <v>11.11549285714286</v>
      </c>
      <c r="EJ119">
        <v>15.646475</v>
      </c>
      <c r="EK119">
        <v>390.1036785714286</v>
      </c>
      <c r="EL119">
        <v>373.7868928571429</v>
      </c>
      <c r="EM119">
        <v>0.7822895357142857</v>
      </c>
      <c r="EN119">
        <v>365.4234642857143</v>
      </c>
      <c r="EO119">
        <v>22.37468214285714</v>
      </c>
      <c r="EP119">
        <v>2.0923125</v>
      </c>
      <c r="EQ119">
        <v>2.021629285714286</v>
      </c>
      <c r="ER119">
        <v>18.16076071428572</v>
      </c>
      <c r="ES119">
        <v>17.61475714285714</v>
      </c>
      <c r="ET119">
        <v>1999.970357142857</v>
      </c>
      <c r="EU119">
        <v>0.9799941071428575</v>
      </c>
      <c r="EV119">
        <v>0.02000589285714285</v>
      </c>
      <c r="EW119">
        <v>0</v>
      </c>
      <c r="EX119">
        <v>205.2590714285715</v>
      </c>
      <c r="EY119">
        <v>5.00097</v>
      </c>
      <c r="EZ119">
        <v>4204.960357142857</v>
      </c>
      <c r="FA119">
        <v>16707.29642857143</v>
      </c>
      <c r="FB119">
        <v>40.43699999999999</v>
      </c>
      <c r="FC119">
        <v>40.81199999999999</v>
      </c>
      <c r="FD119">
        <v>40.375</v>
      </c>
      <c r="FE119">
        <v>40.43699999999999</v>
      </c>
      <c r="FF119">
        <v>41.02878571428572</v>
      </c>
      <c r="FG119">
        <v>1955.060357142857</v>
      </c>
      <c r="FH119">
        <v>39.91</v>
      </c>
      <c r="FI119">
        <v>0</v>
      </c>
      <c r="FJ119">
        <v>1758472508</v>
      </c>
      <c r="FK119">
        <v>0</v>
      </c>
      <c r="FL119">
        <v>205.27284</v>
      </c>
      <c r="FM119">
        <v>-0.4178461579010727</v>
      </c>
      <c r="FN119">
        <v>-22.17923073476122</v>
      </c>
      <c r="FO119">
        <v>4204.8164</v>
      </c>
      <c r="FP119">
        <v>15</v>
      </c>
      <c r="FQ119">
        <v>0</v>
      </c>
      <c r="FR119" t="s">
        <v>441</v>
      </c>
      <c r="FS119">
        <v>1747247426.5</v>
      </c>
      <c r="FT119">
        <v>1747247420.5</v>
      </c>
      <c r="FU119">
        <v>0</v>
      </c>
      <c r="FV119">
        <v>1.027</v>
      </c>
      <c r="FW119">
        <v>0.031</v>
      </c>
      <c r="FX119">
        <v>0.02</v>
      </c>
      <c r="FY119">
        <v>0.05</v>
      </c>
      <c r="FZ119">
        <v>420</v>
      </c>
      <c r="GA119">
        <v>16</v>
      </c>
      <c r="GB119">
        <v>0.01</v>
      </c>
      <c r="GC119">
        <v>0.1</v>
      </c>
      <c r="GD119">
        <v>13.64535775</v>
      </c>
      <c r="GE119">
        <v>35.96118225140714</v>
      </c>
      <c r="GF119">
        <v>3.670212926221371</v>
      </c>
      <c r="GG119">
        <v>0</v>
      </c>
      <c r="GH119">
        <v>205.3341470588236</v>
      </c>
      <c r="GI119">
        <v>-0.678792972445195</v>
      </c>
      <c r="GJ119">
        <v>0.2056715159941903</v>
      </c>
      <c r="GK119">
        <v>-1</v>
      </c>
      <c r="GL119">
        <v>0.78252635</v>
      </c>
      <c r="GM119">
        <v>-0.009165140712946673</v>
      </c>
      <c r="GN119">
        <v>0.001294076766463258</v>
      </c>
      <c r="GO119">
        <v>1</v>
      </c>
      <c r="GP119">
        <v>1</v>
      </c>
      <c r="GQ119">
        <v>2</v>
      </c>
      <c r="GR119" t="s">
        <v>442</v>
      </c>
      <c r="GS119">
        <v>3.13622</v>
      </c>
      <c r="GT119">
        <v>2.71359</v>
      </c>
      <c r="GU119">
        <v>0.0828802</v>
      </c>
      <c r="GV119">
        <v>0.0788061</v>
      </c>
      <c r="GW119">
        <v>0.103613</v>
      </c>
      <c r="GX119">
        <v>0.0998796</v>
      </c>
      <c r="GY119">
        <v>29191.9</v>
      </c>
      <c r="GZ119">
        <v>29353</v>
      </c>
      <c r="HA119">
        <v>29588.6</v>
      </c>
      <c r="HB119">
        <v>29446</v>
      </c>
      <c r="HC119">
        <v>35050.7</v>
      </c>
      <c r="HD119">
        <v>35103.5</v>
      </c>
      <c r="HE119">
        <v>41647.7</v>
      </c>
      <c r="HF119">
        <v>41832.6</v>
      </c>
      <c r="HG119">
        <v>1.9236</v>
      </c>
      <c r="HH119">
        <v>1.86975</v>
      </c>
      <c r="HI119">
        <v>0.106346</v>
      </c>
      <c r="HJ119">
        <v>0</v>
      </c>
      <c r="HK119">
        <v>28.2562</v>
      </c>
      <c r="HL119">
        <v>999.9</v>
      </c>
      <c r="HM119">
        <v>52</v>
      </c>
      <c r="HN119">
        <v>31.9</v>
      </c>
      <c r="HO119">
        <v>27.3282</v>
      </c>
      <c r="HP119">
        <v>62.0492</v>
      </c>
      <c r="HQ119">
        <v>28.0729</v>
      </c>
      <c r="HR119">
        <v>1</v>
      </c>
      <c r="HS119">
        <v>0.076997</v>
      </c>
      <c r="HT119">
        <v>-0.555223</v>
      </c>
      <c r="HU119">
        <v>20.3383</v>
      </c>
      <c r="HV119">
        <v>5.21834</v>
      </c>
      <c r="HW119">
        <v>12.0116</v>
      </c>
      <c r="HX119">
        <v>4.9889</v>
      </c>
      <c r="HY119">
        <v>3.28775</v>
      </c>
      <c r="HZ119">
        <v>9999</v>
      </c>
      <c r="IA119">
        <v>9999</v>
      </c>
      <c r="IB119">
        <v>9999</v>
      </c>
      <c r="IC119">
        <v>999.9</v>
      </c>
      <c r="ID119">
        <v>1.86767</v>
      </c>
      <c r="IE119">
        <v>1.86676</v>
      </c>
      <c r="IF119">
        <v>1.86613</v>
      </c>
      <c r="IG119">
        <v>1.86603</v>
      </c>
      <c r="IH119">
        <v>1.86788</v>
      </c>
      <c r="II119">
        <v>1.87029</v>
      </c>
      <c r="IJ119">
        <v>1.86898</v>
      </c>
      <c r="IK119">
        <v>1.87045</v>
      </c>
      <c r="IL119">
        <v>0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-0.207</v>
      </c>
      <c r="IZ119">
        <v>0.1267</v>
      </c>
      <c r="JA119">
        <v>-0.08705980112953694</v>
      </c>
      <c r="JB119">
        <v>-0.0002224285535733669</v>
      </c>
      <c r="JC119">
        <v>-3.124052291438484E-07</v>
      </c>
      <c r="JD119">
        <v>-1.20421793702977E-11</v>
      </c>
      <c r="JE119">
        <v>-0.06546867123436634</v>
      </c>
      <c r="JF119">
        <v>-0.004605065362839568</v>
      </c>
      <c r="JG119">
        <v>0.0008613744513886047</v>
      </c>
      <c r="JH119">
        <v>-1.299212498533341E-05</v>
      </c>
      <c r="JI119">
        <v>3</v>
      </c>
      <c r="JJ119">
        <v>2327</v>
      </c>
      <c r="JK119">
        <v>1</v>
      </c>
      <c r="JL119">
        <v>27</v>
      </c>
      <c r="JM119">
        <v>187084.7</v>
      </c>
      <c r="JN119">
        <v>187084.8</v>
      </c>
      <c r="JO119">
        <v>0.853271</v>
      </c>
      <c r="JP119">
        <v>2.27905</v>
      </c>
      <c r="JQ119">
        <v>1.39771</v>
      </c>
      <c r="JR119">
        <v>2.34619</v>
      </c>
      <c r="JS119">
        <v>1.49536</v>
      </c>
      <c r="JT119">
        <v>2.70386</v>
      </c>
      <c r="JU119">
        <v>37.3618</v>
      </c>
      <c r="JV119">
        <v>24.0787</v>
      </c>
      <c r="JW119">
        <v>18</v>
      </c>
      <c r="JX119">
        <v>489.214</v>
      </c>
      <c r="JY119">
        <v>445.411</v>
      </c>
      <c r="JZ119">
        <v>28.3569</v>
      </c>
      <c r="KA119">
        <v>28.5861</v>
      </c>
      <c r="KB119">
        <v>30</v>
      </c>
      <c r="KC119">
        <v>28.4916</v>
      </c>
      <c r="KD119">
        <v>28.4286</v>
      </c>
      <c r="KE119">
        <v>17.029</v>
      </c>
      <c r="KF119">
        <v>24.943</v>
      </c>
      <c r="KG119">
        <v>68.68429999999999</v>
      </c>
      <c r="KH119">
        <v>28.3651</v>
      </c>
      <c r="KI119">
        <v>313.012</v>
      </c>
      <c r="KJ119">
        <v>22.3847</v>
      </c>
      <c r="KK119">
        <v>101.141</v>
      </c>
      <c r="KL119">
        <v>100.595</v>
      </c>
    </row>
    <row r="120" spans="1:298">
      <c r="A120">
        <v>104</v>
      </c>
      <c r="B120">
        <v>1758472513</v>
      </c>
      <c r="C120">
        <v>3637.5</v>
      </c>
      <c r="D120" t="s">
        <v>652</v>
      </c>
      <c r="E120" t="s">
        <v>653</v>
      </c>
      <c r="F120">
        <v>5</v>
      </c>
      <c r="G120" t="s">
        <v>639</v>
      </c>
      <c r="H120" t="s">
        <v>437</v>
      </c>
      <c r="I120" t="s">
        <v>438</v>
      </c>
      <c r="J120">
        <v>1758472505.5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340.7824998856215</v>
      </c>
      <c r="AL120">
        <v>350.9933636363637</v>
      </c>
      <c r="AM120">
        <v>-3.309611019398619</v>
      </c>
      <c r="AN120">
        <v>65.30962307595503</v>
      </c>
      <c r="AO120">
        <f>(AQ120 - AP120 + DZ120*1E3/(8.314*(EB120+273.15)) * AS120/DY120 * AR120) * DY120/(100*DM120) * 1000/(1000 - AQ120)</f>
        <v>0</v>
      </c>
      <c r="AP120">
        <v>22.37824467914147</v>
      </c>
      <c r="AQ120">
        <v>23.15966</v>
      </c>
      <c r="AR120">
        <v>-2.583352683199174E-07</v>
      </c>
      <c r="AS120">
        <v>111.5491609248493</v>
      </c>
      <c r="AT120">
        <v>2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1.65</v>
      </c>
      <c r="DN120">
        <v>0.5</v>
      </c>
      <c r="DO120" t="s">
        <v>440</v>
      </c>
      <c r="DP120">
        <v>2</v>
      </c>
      <c r="DQ120" t="b">
        <v>1</v>
      </c>
      <c r="DR120">
        <v>1758472505.5</v>
      </c>
      <c r="DS120">
        <v>365.1225925925926</v>
      </c>
      <c r="DT120">
        <v>347.9646666666666</v>
      </c>
      <c r="DU120">
        <v>23.15783703703704</v>
      </c>
      <c r="DV120">
        <v>22.3760962962963</v>
      </c>
      <c r="DW120">
        <v>365.3332222222223</v>
      </c>
      <c r="DX120">
        <v>23.03118888888889</v>
      </c>
      <c r="DY120">
        <v>499.9935925925926</v>
      </c>
      <c r="DZ120">
        <v>90.35167037037036</v>
      </c>
      <c r="EA120">
        <v>0.05351346296296296</v>
      </c>
      <c r="EB120">
        <v>29.73833703703703</v>
      </c>
      <c r="EC120">
        <v>29.99328888888889</v>
      </c>
      <c r="ED120">
        <v>999.9000000000001</v>
      </c>
      <c r="EE120">
        <v>0</v>
      </c>
      <c r="EF120">
        <v>0</v>
      </c>
      <c r="EG120">
        <v>9995.850370370372</v>
      </c>
      <c r="EH120">
        <v>0</v>
      </c>
      <c r="EI120">
        <v>11.11872592592593</v>
      </c>
      <c r="EJ120">
        <v>17.15792962962963</v>
      </c>
      <c r="EK120">
        <v>373.7785925925925</v>
      </c>
      <c r="EL120">
        <v>355.929</v>
      </c>
      <c r="EM120">
        <v>0.7817512222222223</v>
      </c>
      <c r="EN120">
        <v>347.9646666666666</v>
      </c>
      <c r="EO120">
        <v>22.3760962962963</v>
      </c>
      <c r="EP120">
        <v>2.09235</v>
      </c>
      <c r="EQ120">
        <v>2.021717037037037</v>
      </c>
      <c r="ER120">
        <v>18.16104814814815</v>
      </c>
      <c r="ES120">
        <v>17.61544814814815</v>
      </c>
      <c r="ET120">
        <v>1999.994444444444</v>
      </c>
      <c r="EU120">
        <v>0.9799943333333336</v>
      </c>
      <c r="EV120">
        <v>0.02000566666666666</v>
      </c>
      <c r="EW120">
        <v>0</v>
      </c>
      <c r="EX120">
        <v>205.1732592592593</v>
      </c>
      <c r="EY120">
        <v>5.00097</v>
      </c>
      <c r="EZ120">
        <v>4202.428518518518</v>
      </c>
      <c r="FA120">
        <v>16707.5</v>
      </c>
      <c r="FB120">
        <v>40.43699999999999</v>
      </c>
      <c r="FC120">
        <v>40.81199999999999</v>
      </c>
      <c r="FD120">
        <v>40.375</v>
      </c>
      <c r="FE120">
        <v>40.43699999999999</v>
      </c>
      <c r="FF120">
        <v>41.01377777777778</v>
      </c>
      <c r="FG120">
        <v>1955.084444444444</v>
      </c>
      <c r="FH120">
        <v>39.91</v>
      </c>
      <c r="FI120">
        <v>0</v>
      </c>
      <c r="FJ120">
        <v>1758472512.8</v>
      </c>
      <c r="FK120">
        <v>0</v>
      </c>
      <c r="FL120">
        <v>205.19324</v>
      </c>
      <c r="FM120">
        <v>-2.387153850766639</v>
      </c>
      <c r="FN120">
        <v>-38.55538466605586</v>
      </c>
      <c r="FO120">
        <v>4202.384</v>
      </c>
      <c r="FP120">
        <v>15</v>
      </c>
      <c r="FQ120">
        <v>0</v>
      </c>
      <c r="FR120" t="s">
        <v>441</v>
      </c>
      <c r="FS120">
        <v>1747247426.5</v>
      </c>
      <c r="FT120">
        <v>1747247420.5</v>
      </c>
      <c r="FU120">
        <v>0</v>
      </c>
      <c r="FV120">
        <v>1.027</v>
      </c>
      <c r="FW120">
        <v>0.031</v>
      </c>
      <c r="FX120">
        <v>0.02</v>
      </c>
      <c r="FY120">
        <v>0.05</v>
      </c>
      <c r="FZ120">
        <v>420</v>
      </c>
      <c r="GA120">
        <v>16</v>
      </c>
      <c r="GB120">
        <v>0.01</v>
      </c>
      <c r="GC120">
        <v>0.1</v>
      </c>
      <c r="GD120">
        <v>16.09065</v>
      </c>
      <c r="GE120">
        <v>18.0075467166979</v>
      </c>
      <c r="GF120">
        <v>1.83548929947848</v>
      </c>
      <c r="GG120">
        <v>0</v>
      </c>
      <c r="GH120">
        <v>205.2280588235294</v>
      </c>
      <c r="GI120">
        <v>-1.071077161341282</v>
      </c>
      <c r="GJ120">
        <v>0.2350538037502035</v>
      </c>
      <c r="GK120">
        <v>-1</v>
      </c>
      <c r="GL120">
        <v>0.7822872999999999</v>
      </c>
      <c r="GM120">
        <v>-0.005399572232647331</v>
      </c>
      <c r="GN120">
        <v>0.001251477051327753</v>
      </c>
      <c r="GO120">
        <v>1</v>
      </c>
      <c r="GP120">
        <v>1</v>
      </c>
      <c r="GQ120">
        <v>2</v>
      </c>
      <c r="GR120" t="s">
        <v>442</v>
      </c>
      <c r="GS120">
        <v>3.13614</v>
      </c>
      <c r="GT120">
        <v>2.714</v>
      </c>
      <c r="GU120">
        <v>0.0798995</v>
      </c>
      <c r="GV120">
        <v>0.0757052</v>
      </c>
      <c r="GW120">
        <v>0.103618</v>
      </c>
      <c r="GX120">
        <v>0.0998921</v>
      </c>
      <c r="GY120">
        <v>29287.6</v>
      </c>
      <c r="GZ120">
        <v>29452</v>
      </c>
      <c r="HA120">
        <v>29589.4</v>
      </c>
      <c r="HB120">
        <v>29446.3</v>
      </c>
      <c r="HC120">
        <v>35051.3</v>
      </c>
      <c r="HD120">
        <v>35103.2</v>
      </c>
      <c r="HE120">
        <v>41648.6</v>
      </c>
      <c r="HF120">
        <v>41832.9</v>
      </c>
      <c r="HG120">
        <v>1.92325</v>
      </c>
      <c r="HH120">
        <v>1.86957</v>
      </c>
      <c r="HI120">
        <v>0.107042</v>
      </c>
      <c r="HJ120">
        <v>0</v>
      </c>
      <c r="HK120">
        <v>28.2544</v>
      </c>
      <c r="HL120">
        <v>999.9</v>
      </c>
      <c r="HM120">
        <v>52</v>
      </c>
      <c r="HN120">
        <v>31.9</v>
      </c>
      <c r="HO120">
        <v>27.3267</v>
      </c>
      <c r="HP120">
        <v>62.0892</v>
      </c>
      <c r="HQ120">
        <v>28.129</v>
      </c>
      <c r="HR120">
        <v>1</v>
      </c>
      <c r="HS120">
        <v>0.076936</v>
      </c>
      <c r="HT120">
        <v>-0.574739</v>
      </c>
      <c r="HU120">
        <v>20.3382</v>
      </c>
      <c r="HV120">
        <v>5.21849</v>
      </c>
      <c r="HW120">
        <v>12.0116</v>
      </c>
      <c r="HX120">
        <v>4.989</v>
      </c>
      <c r="HY120">
        <v>3.28768</v>
      </c>
      <c r="HZ120">
        <v>9999</v>
      </c>
      <c r="IA120">
        <v>9999</v>
      </c>
      <c r="IB120">
        <v>9999</v>
      </c>
      <c r="IC120">
        <v>999.9</v>
      </c>
      <c r="ID120">
        <v>1.86767</v>
      </c>
      <c r="IE120">
        <v>1.86676</v>
      </c>
      <c r="IF120">
        <v>1.86612</v>
      </c>
      <c r="IG120">
        <v>1.86603</v>
      </c>
      <c r="IH120">
        <v>1.8679</v>
      </c>
      <c r="II120">
        <v>1.87029</v>
      </c>
      <c r="IJ120">
        <v>1.86895</v>
      </c>
      <c r="IK120">
        <v>1.87044</v>
      </c>
      <c r="IL120">
        <v>0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-0.2</v>
      </c>
      <c r="IZ120">
        <v>0.1267</v>
      </c>
      <c r="JA120">
        <v>-0.08705980112953694</v>
      </c>
      <c r="JB120">
        <v>-0.0002224285535733669</v>
      </c>
      <c r="JC120">
        <v>-3.124052291438484E-07</v>
      </c>
      <c r="JD120">
        <v>-1.20421793702977E-11</v>
      </c>
      <c r="JE120">
        <v>-0.06546867123436634</v>
      </c>
      <c r="JF120">
        <v>-0.004605065362839568</v>
      </c>
      <c r="JG120">
        <v>0.0008613744513886047</v>
      </c>
      <c r="JH120">
        <v>-1.299212498533341E-05</v>
      </c>
      <c r="JI120">
        <v>3</v>
      </c>
      <c r="JJ120">
        <v>2327</v>
      </c>
      <c r="JK120">
        <v>1</v>
      </c>
      <c r="JL120">
        <v>27</v>
      </c>
      <c r="JM120">
        <v>187084.8</v>
      </c>
      <c r="JN120">
        <v>187084.9</v>
      </c>
      <c r="JO120">
        <v>0.81665</v>
      </c>
      <c r="JP120">
        <v>2.27661</v>
      </c>
      <c r="JQ120">
        <v>1.39648</v>
      </c>
      <c r="JR120">
        <v>2.34863</v>
      </c>
      <c r="JS120">
        <v>1.49536</v>
      </c>
      <c r="JT120">
        <v>2.72705</v>
      </c>
      <c r="JU120">
        <v>37.3618</v>
      </c>
      <c r="JV120">
        <v>24.0875</v>
      </c>
      <c r="JW120">
        <v>18</v>
      </c>
      <c r="JX120">
        <v>488.973</v>
      </c>
      <c r="JY120">
        <v>445.289</v>
      </c>
      <c r="JZ120">
        <v>28.3619</v>
      </c>
      <c r="KA120">
        <v>28.5851</v>
      </c>
      <c r="KB120">
        <v>30</v>
      </c>
      <c r="KC120">
        <v>28.4892</v>
      </c>
      <c r="KD120">
        <v>28.4267</v>
      </c>
      <c r="KE120">
        <v>16.3059</v>
      </c>
      <c r="KF120">
        <v>24.943</v>
      </c>
      <c r="KG120">
        <v>68.68429999999999</v>
      </c>
      <c r="KH120">
        <v>28.3702</v>
      </c>
      <c r="KI120">
        <v>299.629</v>
      </c>
      <c r="KJ120">
        <v>22.3847</v>
      </c>
      <c r="KK120">
        <v>101.143</v>
      </c>
      <c r="KL120">
        <v>100.596</v>
      </c>
    </row>
    <row r="121" spans="1:298">
      <c r="A121">
        <v>105</v>
      </c>
      <c r="B121">
        <v>1758472518</v>
      </c>
      <c r="C121">
        <v>3642.5</v>
      </c>
      <c r="D121" t="s">
        <v>654</v>
      </c>
      <c r="E121" t="s">
        <v>655</v>
      </c>
      <c r="F121">
        <v>5</v>
      </c>
      <c r="G121" t="s">
        <v>639</v>
      </c>
      <c r="H121" t="s">
        <v>437</v>
      </c>
      <c r="I121" t="s">
        <v>438</v>
      </c>
      <c r="J121">
        <v>1758472510.214286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323.8105464361162</v>
      </c>
      <c r="AL121">
        <v>334.2961454545454</v>
      </c>
      <c r="AM121">
        <v>-3.344114137075933</v>
      </c>
      <c r="AN121">
        <v>65.30962307595503</v>
      </c>
      <c r="AO121">
        <f>(AQ121 - AP121 + DZ121*1E3/(8.314*(EB121+273.15)) * AS121/DY121 * AR121) * DY121/(100*DM121) * 1000/(1000 - AQ121)</f>
        <v>0</v>
      </c>
      <c r="AP121">
        <v>22.37954110226228</v>
      </c>
      <c r="AQ121">
        <v>23.16184727272727</v>
      </c>
      <c r="AR121">
        <v>6.926194782275348E-07</v>
      </c>
      <c r="AS121">
        <v>111.5491609248493</v>
      </c>
      <c r="AT121">
        <v>2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1.65</v>
      </c>
      <c r="DN121">
        <v>0.5</v>
      </c>
      <c r="DO121" t="s">
        <v>440</v>
      </c>
      <c r="DP121">
        <v>2</v>
      </c>
      <c r="DQ121" t="b">
        <v>1</v>
      </c>
      <c r="DR121">
        <v>1758472510.214286</v>
      </c>
      <c r="DS121">
        <v>350.15875</v>
      </c>
      <c r="DT121">
        <v>332.3408928571428</v>
      </c>
      <c r="DU121">
        <v>23.15934285714286</v>
      </c>
      <c r="DV121">
        <v>22.3775</v>
      </c>
      <c r="DW121">
        <v>350.3626428571429</v>
      </c>
      <c r="DX121">
        <v>23.03267857142857</v>
      </c>
      <c r="DY121">
        <v>499.9861071428571</v>
      </c>
      <c r="DZ121">
        <v>90.35147142857143</v>
      </c>
      <c r="EA121">
        <v>0.05356177499999999</v>
      </c>
      <c r="EB121">
        <v>29.739475</v>
      </c>
      <c r="EC121">
        <v>29.99426071428571</v>
      </c>
      <c r="ED121">
        <v>999.9000000000002</v>
      </c>
      <c r="EE121">
        <v>0</v>
      </c>
      <c r="EF121">
        <v>0</v>
      </c>
      <c r="EG121">
        <v>9993.744285714285</v>
      </c>
      <c r="EH121">
        <v>0</v>
      </c>
      <c r="EI121">
        <v>11.11361428571429</v>
      </c>
      <c r="EJ121">
        <v>17.81791428571428</v>
      </c>
      <c r="EK121">
        <v>358.4605357142858</v>
      </c>
      <c r="EL121">
        <v>339.9480357142857</v>
      </c>
      <c r="EM121">
        <v>0.7818601428571429</v>
      </c>
      <c r="EN121">
        <v>332.3408928571428</v>
      </c>
      <c r="EO121">
        <v>22.3775</v>
      </c>
      <c r="EP121">
        <v>2.092482142857143</v>
      </c>
      <c r="EQ121">
        <v>2.02184</v>
      </c>
      <c r="ER121">
        <v>18.16205714285714</v>
      </c>
      <c r="ES121">
        <v>17.61641071428571</v>
      </c>
      <c r="ET121">
        <v>2000.006428571429</v>
      </c>
      <c r="EU121">
        <v>0.9799944285714288</v>
      </c>
      <c r="EV121">
        <v>0.020005575</v>
      </c>
      <c r="EW121">
        <v>0</v>
      </c>
      <c r="EX121">
        <v>204.9447142857143</v>
      </c>
      <c r="EY121">
        <v>5.00097</v>
      </c>
      <c r="EZ121">
        <v>4198.423214285714</v>
      </c>
      <c r="FA121">
        <v>16707.60714285714</v>
      </c>
      <c r="FB121">
        <v>40.43699999999999</v>
      </c>
      <c r="FC121">
        <v>40.81199999999999</v>
      </c>
      <c r="FD121">
        <v>40.375</v>
      </c>
      <c r="FE121">
        <v>40.43699999999999</v>
      </c>
      <c r="FF121">
        <v>41.00885714285715</v>
      </c>
      <c r="FG121">
        <v>1955.096428571429</v>
      </c>
      <c r="FH121">
        <v>39.91</v>
      </c>
      <c r="FI121">
        <v>0</v>
      </c>
      <c r="FJ121">
        <v>1758472518.2</v>
      </c>
      <c r="FK121">
        <v>0</v>
      </c>
      <c r="FL121">
        <v>204.9486153846154</v>
      </c>
      <c r="FM121">
        <v>-3.075213679362116</v>
      </c>
      <c r="FN121">
        <v>-64.10700859912944</v>
      </c>
      <c r="FO121">
        <v>4197.914230769231</v>
      </c>
      <c r="FP121">
        <v>15</v>
      </c>
      <c r="FQ121">
        <v>0</v>
      </c>
      <c r="FR121" t="s">
        <v>441</v>
      </c>
      <c r="FS121">
        <v>1747247426.5</v>
      </c>
      <c r="FT121">
        <v>1747247420.5</v>
      </c>
      <c r="FU121">
        <v>0</v>
      </c>
      <c r="FV121">
        <v>1.027</v>
      </c>
      <c r="FW121">
        <v>0.031</v>
      </c>
      <c r="FX121">
        <v>0.02</v>
      </c>
      <c r="FY121">
        <v>0.05</v>
      </c>
      <c r="FZ121">
        <v>420</v>
      </c>
      <c r="GA121">
        <v>16</v>
      </c>
      <c r="GB121">
        <v>0.01</v>
      </c>
      <c r="GC121">
        <v>0.1</v>
      </c>
      <c r="GD121">
        <v>17.34659756097561</v>
      </c>
      <c r="GE121">
        <v>9.03846271777007</v>
      </c>
      <c r="GF121">
        <v>0.9343834830564405</v>
      </c>
      <c r="GG121">
        <v>0</v>
      </c>
      <c r="GH121">
        <v>205.0811176470588</v>
      </c>
      <c r="GI121">
        <v>-2.692681436022076</v>
      </c>
      <c r="GJ121">
        <v>0.3221511122134247</v>
      </c>
      <c r="GK121">
        <v>-1</v>
      </c>
      <c r="GL121">
        <v>0.7818034146341463</v>
      </c>
      <c r="GM121">
        <v>0.001503344947734606</v>
      </c>
      <c r="GN121">
        <v>0.000920505507345907</v>
      </c>
      <c r="GO121">
        <v>1</v>
      </c>
      <c r="GP121">
        <v>1</v>
      </c>
      <c r="GQ121">
        <v>2</v>
      </c>
      <c r="GR121" t="s">
        <v>442</v>
      </c>
      <c r="GS121">
        <v>3.13617</v>
      </c>
      <c r="GT121">
        <v>2.7139</v>
      </c>
      <c r="GU121">
        <v>0.07681549999999999</v>
      </c>
      <c r="GV121">
        <v>0.07254629999999999</v>
      </c>
      <c r="GW121">
        <v>0.103625</v>
      </c>
      <c r="GX121">
        <v>0.0998937</v>
      </c>
      <c r="GY121">
        <v>29385.8</v>
      </c>
      <c r="GZ121">
        <v>29552.8</v>
      </c>
      <c r="HA121">
        <v>29589.4</v>
      </c>
      <c r="HB121">
        <v>29446.4</v>
      </c>
      <c r="HC121">
        <v>35050.7</v>
      </c>
      <c r="HD121">
        <v>35103.1</v>
      </c>
      <c r="HE121">
        <v>41648.4</v>
      </c>
      <c r="HF121">
        <v>41832.9</v>
      </c>
      <c r="HG121">
        <v>1.92325</v>
      </c>
      <c r="HH121">
        <v>1.86927</v>
      </c>
      <c r="HI121">
        <v>0.10699</v>
      </c>
      <c r="HJ121">
        <v>0</v>
      </c>
      <c r="HK121">
        <v>28.2557</v>
      </c>
      <c r="HL121">
        <v>999.9</v>
      </c>
      <c r="HM121">
        <v>52</v>
      </c>
      <c r="HN121">
        <v>31.9</v>
      </c>
      <c r="HO121">
        <v>27.3264</v>
      </c>
      <c r="HP121">
        <v>62.1292</v>
      </c>
      <c r="HQ121">
        <v>28.0889</v>
      </c>
      <c r="HR121">
        <v>1</v>
      </c>
      <c r="HS121">
        <v>0.0768648</v>
      </c>
      <c r="HT121">
        <v>-0.5804280000000001</v>
      </c>
      <c r="HU121">
        <v>20.3382</v>
      </c>
      <c r="HV121">
        <v>5.21744</v>
      </c>
      <c r="HW121">
        <v>12.0111</v>
      </c>
      <c r="HX121">
        <v>4.98835</v>
      </c>
      <c r="HY121">
        <v>3.2875</v>
      </c>
      <c r="HZ121">
        <v>9999</v>
      </c>
      <c r="IA121">
        <v>9999</v>
      </c>
      <c r="IB121">
        <v>9999</v>
      </c>
      <c r="IC121">
        <v>999.9</v>
      </c>
      <c r="ID121">
        <v>1.86766</v>
      </c>
      <c r="IE121">
        <v>1.86675</v>
      </c>
      <c r="IF121">
        <v>1.86612</v>
      </c>
      <c r="IG121">
        <v>1.86602</v>
      </c>
      <c r="IH121">
        <v>1.8679</v>
      </c>
      <c r="II121">
        <v>1.87028</v>
      </c>
      <c r="IJ121">
        <v>1.86894</v>
      </c>
      <c r="IK121">
        <v>1.87043</v>
      </c>
      <c r="IL121">
        <v>0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-0.192</v>
      </c>
      <c r="IZ121">
        <v>0.1267</v>
      </c>
      <c r="JA121">
        <v>-0.08705980112953694</v>
      </c>
      <c r="JB121">
        <v>-0.0002224285535733669</v>
      </c>
      <c r="JC121">
        <v>-3.124052291438484E-07</v>
      </c>
      <c r="JD121">
        <v>-1.20421793702977E-11</v>
      </c>
      <c r="JE121">
        <v>-0.06546867123436634</v>
      </c>
      <c r="JF121">
        <v>-0.004605065362839568</v>
      </c>
      <c r="JG121">
        <v>0.0008613744513886047</v>
      </c>
      <c r="JH121">
        <v>-1.299212498533341E-05</v>
      </c>
      <c r="JI121">
        <v>3</v>
      </c>
      <c r="JJ121">
        <v>2327</v>
      </c>
      <c r="JK121">
        <v>1</v>
      </c>
      <c r="JL121">
        <v>27</v>
      </c>
      <c r="JM121">
        <v>187084.9</v>
      </c>
      <c r="JN121">
        <v>187085</v>
      </c>
      <c r="JO121">
        <v>0.783691</v>
      </c>
      <c r="JP121">
        <v>2.29736</v>
      </c>
      <c r="JQ121">
        <v>1.39771</v>
      </c>
      <c r="JR121">
        <v>2.34741</v>
      </c>
      <c r="JS121">
        <v>1.49536</v>
      </c>
      <c r="JT121">
        <v>2.53052</v>
      </c>
      <c r="JU121">
        <v>37.3378</v>
      </c>
      <c r="JV121">
        <v>24.0787</v>
      </c>
      <c r="JW121">
        <v>18</v>
      </c>
      <c r="JX121">
        <v>488.957</v>
      </c>
      <c r="JY121">
        <v>445.09</v>
      </c>
      <c r="JZ121">
        <v>28.3687</v>
      </c>
      <c r="KA121">
        <v>28.5826</v>
      </c>
      <c r="KB121">
        <v>30</v>
      </c>
      <c r="KC121">
        <v>28.4872</v>
      </c>
      <c r="KD121">
        <v>28.4249</v>
      </c>
      <c r="KE121">
        <v>15.6543</v>
      </c>
      <c r="KF121">
        <v>24.943</v>
      </c>
      <c r="KG121">
        <v>68.68429999999999</v>
      </c>
      <c r="KH121">
        <v>28.3709</v>
      </c>
      <c r="KI121">
        <v>286.273</v>
      </c>
      <c r="KJ121">
        <v>22.3847</v>
      </c>
      <c r="KK121">
        <v>101.143</v>
      </c>
      <c r="KL121">
        <v>100.596</v>
      </c>
    </row>
    <row r="122" spans="1:298">
      <c r="A122">
        <v>106</v>
      </c>
      <c r="B122">
        <v>1758472523</v>
      </c>
      <c r="C122">
        <v>3647.5</v>
      </c>
      <c r="D122" t="s">
        <v>656</v>
      </c>
      <c r="E122" t="s">
        <v>657</v>
      </c>
      <c r="F122">
        <v>5</v>
      </c>
      <c r="G122" t="s">
        <v>639</v>
      </c>
      <c r="H122" t="s">
        <v>437</v>
      </c>
      <c r="I122" t="s">
        <v>438</v>
      </c>
      <c r="J122">
        <v>1758472515.5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306.9186374463102</v>
      </c>
      <c r="AL122">
        <v>317.6003333333333</v>
      </c>
      <c r="AM122">
        <v>-3.336979222349612</v>
      </c>
      <c r="AN122">
        <v>65.30962307595503</v>
      </c>
      <c r="AO122">
        <f>(AQ122 - AP122 + DZ122*1E3/(8.314*(EB122+273.15)) * AS122/DY122 * AR122) * DY122/(100*DM122) * 1000/(1000 - AQ122)</f>
        <v>0</v>
      </c>
      <c r="AP122">
        <v>22.37901985264978</v>
      </c>
      <c r="AQ122">
        <v>23.16253818181817</v>
      </c>
      <c r="AR122">
        <v>-6.40523030577856E-07</v>
      </c>
      <c r="AS122">
        <v>111.5491609248493</v>
      </c>
      <c r="AT122">
        <v>2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1.65</v>
      </c>
      <c r="DN122">
        <v>0.5</v>
      </c>
      <c r="DO122" t="s">
        <v>440</v>
      </c>
      <c r="DP122">
        <v>2</v>
      </c>
      <c r="DQ122" t="b">
        <v>1</v>
      </c>
      <c r="DR122">
        <v>1758472515.5</v>
      </c>
      <c r="DS122">
        <v>333.0697777777777</v>
      </c>
      <c r="DT122">
        <v>314.8115555555556</v>
      </c>
      <c r="DU122">
        <v>23.16147037037037</v>
      </c>
      <c r="DV122">
        <v>22.37885185185185</v>
      </c>
      <c r="DW122">
        <v>333.2661111111111</v>
      </c>
      <c r="DX122">
        <v>23.03476666666667</v>
      </c>
      <c r="DY122">
        <v>499.9717037037037</v>
      </c>
      <c r="DZ122">
        <v>90.35168148148149</v>
      </c>
      <c r="EA122">
        <v>0.05357631851851851</v>
      </c>
      <c r="EB122">
        <v>29.74014444444444</v>
      </c>
      <c r="EC122">
        <v>29.99752962962964</v>
      </c>
      <c r="ED122">
        <v>999.9000000000001</v>
      </c>
      <c r="EE122">
        <v>0</v>
      </c>
      <c r="EF122">
        <v>0</v>
      </c>
      <c r="EG122">
        <v>9996.779259259258</v>
      </c>
      <c r="EH122">
        <v>0</v>
      </c>
      <c r="EI122">
        <v>11.10914074074074</v>
      </c>
      <c r="EJ122">
        <v>18.25831851851852</v>
      </c>
      <c r="EK122">
        <v>340.9671851851853</v>
      </c>
      <c r="EL122">
        <v>322.0179259259259</v>
      </c>
      <c r="EM122">
        <v>0.7826242222222223</v>
      </c>
      <c r="EN122">
        <v>314.8115555555556</v>
      </c>
      <c r="EO122">
        <v>22.37885185185185</v>
      </c>
      <c r="EP122">
        <v>2.092678888888889</v>
      </c>
      <c r="EQ122">
        <v>2.021967407407407</v>
      </c>
      <c r="ER122">
        <v>18.16356296296296</v>
      </c>
      <c r="ES122">
        <v>17.61741111111111</v>
      </c>
      <c r="ET122">
        <v>2000.011851851852</v>
      </c>
      <c r="EU122">
        <v>0.9799944444444447</v>
      </c>
      <c r="EV122">
        <v>0.02000555925925926</v>
      </c>
      <c r="EW122">
        <v>0</v>
      </c>
      <c r="EX122">
        <v>204.6421851851852</v>
      </c>
      <c r="EY122">
        <v>5.00097</v>
      </c>
      <c r="EZ122">
        <v>4191.689259259259</v>
      </c>
      <c r="FA122">
        <v>16707.65555555556</v>
      </c>
      <c r="FB122">
        <v>40.43699999999999</v>
      </c>
      <c r="FC122">
        <v>40.81199999999999</v>
      </c>
      <c r="FD122">
        <v>40.375</v>
      </c>
      <c r="FE122">
        <v>40.4301111111111</v>
      </c>
      <c r="FF122">
        <v>41.00229629629629</v>
      </c>
      <c r="FG122">
        <v>1955.101851851852</v>
      </c>
      <c r="FH122">
        <v>39.91</v>
      </c>
      <c r="FI122">
        <v>0</v>
      </c>
      <c r="FJ122">
        <v>1758472523</v>
      </c>
      <c r="FK122">
        <v>0</v>
      </c>
      <c r="FL122">
        <v>204.6676153846153</v>
      </c>
      <c r="FM122">
        <v>-4.737230762640981</v>
      </c>
      <c r="FN122">
        <v>-94.72546995458771</v>
      </c>
      <c r="FO122">
        <v>4191.536923076923</v>
      </c>
      <c r="FP122">
        <v>15</v>
      </c>
      <c r="FQ122">
        <v>0</v>
      </c>
      <c r="FR122" t="s">
        <v>441</v>
      </c>
      <c r="FS122">
        <v>1747247426.5</v>
      </c>
      <c r="FT122">
        <v>1747247420.5</v>
      </c>
      <c r="FU122">
        <v>0</v>
      </c>
      <c r="FV122">
        <v>1.027</v>
      </c>
      <c r="FW122">
        <v>0.031</v>
      </c>
      <c r="FX122">
        <v>0.02</v>
      </c>
      <c r="FY122">
        <v>0.05</v>
      </c>
      <c r="FZ122">
        <v>420</v>
      </c>
      <c r="GA122">
        <v>16</v>
      </c>
      <c r="GB122">
        <v>0.01</v>
      </c>
      <c r="GC122">
        <v>0.1</v>
      </c>
      <c r="GD122">
        <v>17.8676512195122</v>
      </c>
      <c r="GE122">
        <v>5.569367247386745</v>
      </c>
      <c r="GF122">
        <v>0.5767090922923439</v>
      </c>
      <c r="GG122">
        <v>0</v>
      </c>
      <c r="GH122">
        <v>204.9014705882353</v>
      </c>
      <c r="GI122">
        <v>-3.409258978099769</v>
      </c>
      <c r="GJ122">
        <v>0.3853701227234547</v>
      </c>
      <c r="GK122">
        <v>-1</v>
      </c>
      <c r="GL122">
        <v>0.782143463414634</v>
      </c>
      <c r="GM122">
        <v>0.007870891986061642</v>
      </c>
      <c r="GN122">
        <v>0.00120349983731516</v>
      </c>
      <c r="GO122">
        <v>1</v>
      </c>
      <c r="GP122">
        <v>1</v>
      </c>
      <c r="GQ122">
        <v>2</v>
      </c>
      <c r="GR122" t="s">
        <v>442</v>
      </c>
      <c r="GS122">
        <v>3.13617</v>
      </c>
      <c r="GT122">
        <v>2.71384</v>
      </c>
      <c r="GU122">
        <v>0.0736701</v>
      </c>
      <c r="GV122">
        <v>0.0692937</v>
      </c>
      <c r="GW122">
        <v>0.10363</v>
      </c>
      <c r="GX122">
        <v>0.09989290000000001</v>
      </c>
      <c r="GY122">
        <v>29485.7</v>
      </c>
      <c r="GZ122">
        <v>29656.4</v>
      </c>
      <c r="HA122">
        <v>29589.1</v>
      </c>
      <c r="HB122">
        <v>29446.3</v>
      </c>
      <c r="HC122">
        <v>35050.4</v>
      </c>
      <c r="HD122">
        <v>35103</v>
      </c>
      <c r="HE122">
        <v>41648.4</v>
      </c>
      <c r="HF122">
        <v>41832.8</v>
      </c>
      <c r="HG122">
        <v>1.92332</v>
      </c>
      <c r="HH122">
        <v>1.86913</v>
      </c>
      <c r="HI122">
        <v>0.107106</v>
      </c>
      <c r="HJ122">
        <v>0</v>
      </c>
      <c r="HK122">
        <v>28.2575</v>
      </c>
      <c r="HL122">
        <v>999.9</v>
      </c>
      <c r="HM122">
        <v>52</v>
      </c>
      <c r="HN122">
        <v>31.9</v>
      </c>
      <c r="HO122">
        <v>27.3242</v>
      </c>
      <c r="HP122">
        <v>62.0192</v>
      </c>
      <c r="HQ122">
        <v>28.1851</v>
      </c>
      <c r="HR122">
        <v>1</v>
      </c>
      <c r="HS122">
        <v>0.0768445</v>
      </c>
      <c r="HT122">
        <v>-0.5711270000000001</v>
      </c>
      <c r="HU122">
        <v>20.3382</v>
      </c>
      <c r="HV122">
        <v>5.21759</v>
      </c>
      <c r="HW122">
        <v>12.0107</v>
      </c>
      <c r="HX122">
        <v>4.98875</v>
      </c>
      <c r="HY122">
        <v>3.28758</v>
      </c>
      <c r="HZ122">
        <v>9999</v>
      </c>
      <c r="IA122">
        <v>9999</v>
      </c>
      <c r="IB122">
        <v>9999</v>
      </c>
      <c r="IC122">
        <v>999.9</v>
      </c>
      <c r="ID122">
        <v>1.86765</v>
      </c>
      <c r="IE122">
        <v>1.86676</v>
      </c>
      <c r="IF122">
        <v>1.86614</v>
      </c>
      <c r="IG122">
        <v>1.86602</v>
      </c>
      <c r="IH122">
        <v>1.86791</v>
      </c>
      <c r="II122">
        <v>1.8703</v>
      </c>
      <c r="IJ122">
        <v>1.86894</v>
      </c>
      <c r="IK122">
        <v>1.87044</v>
      </c>
      <c r="IL122">
        <v>0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-0.186</v>
      </c>
      <c r="IZ122">
        <v>0.1267</v>
      </c>
      <c r="JA122">
        <v>-0.08705980112953694</v>
      </c>
      <c r="JB122">
        <v>-0.0002224285535733669</v>
      </c>
      <c r="JC122">
        <v>-3.124052291438484E-07</v>
      </c>
      <c r="JD122">
        <v>-1.20421793702977E-11</v>
      </c>
      <c r="JE122">
        <v>-0.06546867123436634</v>
      </c>
      <c r="JF122">
        <v>-0.004605065362839568</v>
      </c>
      <c r="JG122">
        <v>0.0008613744513886047</v>
      </c>
      <c r="JH122">
        <v>-1.299212498533341E-05</v>
      </c>
      <c r="JI122">
        <v>3</v>
      </c>
      <c r="JJ122">
        <v>2327</v>
      </c>
      <c r="JK122">
        <v>1</v>
      </c>
      <c r="JL122">
        <v>27</v>
      </c>
      <c r="JM122">
        <v>187084.9</v>
      </c>
      <c r="JN122">
        <v>187085</v>
      </c>
      <c r="JO122">
        <v>0.74707</v>
      </c>
      <c r="JP122">
        <v>2.28027</v>
      </c>
      <c r="JQ122">
        <v>1.39648</v>
      </c>
      <c r="JR122">
        <v>2.34863</v>
      </c>
      <c r="JS122">
        <v>1.49536</v>
      </c>
      <c r="JT122">
        <v>2.70386</v>
      </c>
      <c r="JU122">
        <v>37.3378</v>
      </c>
      <c r="JV122">
        <v>24.0787</v>
      </c>
      <c r="JW122">
        <v>18</v>
      </c>
      <c r="JX122">
        <v>488.995</v>
      </c>
      <c r="JY122">
        <v>444.984</v>
      </c>
      <c r="JZ122">
        <v>28.3713</v>
      </c>
      <c r="KA122">
        <v>28.5818</v>
      </c>
      <c r="KB122">
        <v>29.9999</v>
      </c>
      <c r="KC122">
        <v>28.486</v>
      </c>
      <c r="KD122">
        <v>28.4231</v>
      </c>
      <c r="KE122">
        <v>14.9222</v>
      </c>
      <c r="KF122">
        <v>24.943</v>
      </c>
      <c r="KG122">
        <v>68.68429999999999</v>
      </c>
      <c r="KH122">
        <v>28.3639</v>
      </c>
      <c r="KI122">
        <v>266.236</v>
      </c>
      <c r="KJ122">
        <v>22.3847</v>
      </c>
      <c r="KK122">
        <v>101.142</v>
      </c>
      <c r="KL122">
        <v>100.596</v>
      </c>
    </row>
    <row r="123" spans="1:298">
      <c r="A123">
        <v>107</v>
      </c>
      <c r="B123">
        <v>1758472528</v>
      </c>
      <c r="C123">
        <v>3652.5</v>
      </c>
      <c r="D123" t="s">
        <v>658</v>
      </c>
      <c r="E123" t="s">
        <v>659</v>
      </c>
      <c r="F123">
        <v>5</v>
      </c>
      <c r="G123" t="s">
        <v>639</v>
      </c>
      <c r="H123" t="s">
        <v>437</v>
      </c>
      <c r="I123" t="s">
        <v>438</v>
      </c>
      <c r="J123">
        <v>1758472520.214286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289.8940260330992</v>
      </c>
      <c r="AL123">
        <v>300.7619454545454</v>
      </c>
      <c r="AM123">
        <v>-3.365389551093163</v>
      </c>
      <c r="AN123">
        <v>65.30962307595503</v>
      </c>
      <c r="AO123">
        <f>(AQ123 - AP123 + DZ123*1E3/(8.314*(EB123+273.15)) * AS123/DY123 * AR123) * DY123/(100*DM123) * 1000/(1000 - AQ123)</f>
        <v>0</v>
      </c>
      <c r="AP123">
        <v>22.37985523034962</v>
      </c>
      <c r="AQ123">
        <v>23.1624812121212</v>
      </c>
      <c r="AR123">
        <v>-7.406653207543545E-07</v>
      </c>
      <c r="AS123">
        <v>111.5491609248493</v>
      </c>
      <c r="AT123">
        <v>2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1.65</v>
      </c>
      <c r="DN123">
        <v>0.5</v>
      </c>
      <c r="DO123" t="s">
        <v>440</v>
      </c>
      <c r="DP123">
        <v>2</v>
      </c>
      <c r="DQ123" t="b">
        <v>1</v>
      </c>
      <c r="DR123">
        <v>1758472520.214286</v>
      </c>
      <c r="DS123">
        <v>317.6774285714285</v>
      </c>
      <c r="DT123">
        <v>299.1808214285714</v>
      </c>
      <c r="DU123">
        <v>23.16247857142858</v>
      </c>
      <c r="DV123">
        <v>22.37941428571428</v>
      </c>
      <c r="DW123">
        <v>317.8672142857143</v>
      </c>
      <c r="DX123">
        <v>23.03576071428571</v>
      </c>
      <c r="DY123">
        <v>499.9891428571428</v>
      </c>
      <c r="DZ123">
        <v>90.35257142857142</v>
      </c>
      <c r="EA123">
        <v>0.05357748928571428</v>
      </c>
      <c r="EB123">
        <v>29.74140714285715</v>
      </c>
      <c r="EC123">
        <v>29.99946785714285</v>
      </c>
      <c r="ED123">
        <v>999.9000000000002</v>
      </c>
      <c r="EE123">
        <v>0</v>
      </c>
      <c r="EF123">
        <v>0</v>
      </c>
      <c r="EG123">
        <v>10000.59785714286</v>
      </c>
      <c r="EH123">
        <v>0</v>
      </c>
      <c r="EI123">
        <v>11.1096</v>
      </c>
      <c r="EJ123">
        <v>18.49667142857143</v>
      </c>
      <c r="EK123">
        <v>325.2101428571429</v>
      </c>
      <c r="EL123">
        <v>306.0296428571428</v>
      </c>
      <c r="EM123">
        <v>0.7830651785714285</v>
      </c>
      <c r="EN123">
        <v>299.1808214285714</v>
      </c>
      <c r="EO123">
        <v>22.37941428571428</v>
      </c>
      <c r="EP123">
        <v>2.092789642857143</v>
      </c>
      <c r="EQ123">
        <v>2.022037857142857</v>
      </c>
      <c r="ER123">
        <v>18.16441071428572</v>
      </c>
      <c r="ES123">
        <v>17.61796071428571</v>
      </c>
      <c r="ET123">
        <v>1999.999642857143</v>
      </c>
      <c r="EU123">
        <v>0.9799943214285717</v>
      </c>
      <c r="EV123">
        <v>0.02000568214285714</v>
      </c>
      <c r="EW123">
        <v>0</v>
      </c>
      <c r="EX123">
        <v>204.2291071428571</v>
      </c>
      <c r="EY123">
        <v>5.00097</v>
      </c>
      <c r="EZ123">
        <v>4182.723928571429</v>
      </c>
      <c r="FA123">
        <v>16707.55714285714</v>
      </c>
      <c r="FB123">
        <v>40.43699999999999</v>
      </c>
      <c r="FC123">
        <v>40.81199999999999</v>
      </c>
      <c r="FD123">
        <v>40.375</v>
      </c>
      <c r="FE123">
        <v>40.43035714285713</v>
      </c>
      <c r="FF123">
        <v>41</v>
      </c>
      <c r="FG123">
        <v>1955.089642857143</v>
      </c>
      <c r="FH123">
        <v>39.91</v>
      </c>
      <c r="FI123">
        <v>0</v>
      </c>
      <c r="FJ123">
        <v>1758472527.8</v>
      </c>
      <c r="FK123">
        <v>0</v>
      </c>
      <c r="FL123">
        <v>204.2179615384616</v>
      </c>
      <c r="FM123">
        <v>-6.480102566772202</v>
      </c>
      <c r="FN123">
        <v>-130.9442735733212</v>
      </c>
      <c r="FO123">
        <v>4182.421538461539</v>
      </c>
      <c r="FP123">
        <v>15</v>
      </c>
      <c r="FQ123">
        <v>0</v>
      </c>
      <c r="FR123" t="s">
        <v>441</v>
      </c>
      <c r="FS123">
        <v>1747247426.5</v>
      </c>
      <c r="FT123">
        <v>1747247420.5</v>
      </c>
      <c r="FU123">
        <v>0</v>
      </c>
      <c r="FV123">
        <v>1.027</v>
      </c>
      <c r="FW123">
        <v>0.031</v>
      </c>
      <c r="FX123">
        <v>0.02</v>
      </c>
      <c r="FY123">
        <v>0.05</v>
      </c>
      <c r="FZ123">
        <v>420</v>
      </c>
      <c r="GA123">
        <v>16</v>
      </c>
      <c r="GB123">
        <v>0.01</v>
      </c>
      <c r="GC123">
        <v>0.1</v>
      </c>
      <c r="GD123">
        <v>18.34426341463415</v>
      </c>
      <c r="GE123">
        <v>3.079639024390253</v>
      </c>
      <c r="GF123">
        <v>0.3092638338141296</v>
      </c>
      <c r="GG123">
        <v>0</v>
      </c>
      <c r="GH123">
        <v>204.4767058823529</v>
      </c>
      <c r="GI123">
        <v>-5.211764709764823</v>
      </c>
      <c r="GJ123">
        <v>0.5471359939245023</v>
      </c>
      <c r="GK123">
        <v>-1</v>
      </c>
      <c r="GL123">
        <v>0.7829095121951221</v>
      </c>
      <c r="GM123">
        <v>0.006170404181185511</v>
      </c>
      <c r="GN123">
        <v>0.001129175268254062</v>
      </c>
      <c r="GO123">
        <v>1</v>
      </c>
      <c r="GP123">
        <v>1</v>
      </c>
      <c r="GQ123">
        <v>2</v>
      </c>
      <c r="GR123" t="s">
        <v>442</v>
      </c>
      <c r="GS123">
        <v>3.13624</v>
      </c>
      <c r="GT123">
        <v>2.71371</v>
      </c>
      <c r="GU123">
        <v>0.07043240000000001</v>
      </c>
      <c r="GV123">
        <v>0.0659838</v>
      </c>
      <c r="GW123">
        <v>0.103627</v>
      </c>
      <c r="GX123">
        <v>0.09989530000000001</v>
      </c>
      <c r="GY123">
        <v>29589</v>
      </c>
      <c r="GZ123">
        <v>29762.3</v>
      </c>
      <c r="HA123">
        <v>29589.4</v>
      </c>
      <c r="HB123">
        <v>29446.7</v>
      </c>
      <c r="HC123">
        <v>35050.6</v>
      </c>
      <c r="HD123">
        <v>35103.4</v>
      </c>
      <c r="HE123">
        <v>41648.4</v>
      </c>
      <c r="HF123">
        <v>41833.5</v>
      </c>
      <c r="HG123">
        <v>1.9235</v>
      </c>
      <c r="HH123">
        <v>1.86943</v>
      </c>
      <c r="HI123">
        <v>0.10673</v>
      </c>
      <c r="HJ123">
        <v>0</v>
      </c>
      <c r="HK123">
        <v>28.2599</v>
      </c>
      <c r="HL123">
        <v>999.9</v>
      </c>
      <c r="HM123">
        <v>52</v>
      </c>
      <c r="HN123">
        <v>31.9</v>
      </c>
      <c r="HO123">
        <v>27.3284</v>
      </c>
      <c r="HP123">
        <v>62.0292</v>
      </c>
      <c r="HQ123">
        <v>27.9928</v>
      </c>
      <c r="HR123">
        <v>1</v>
      </c>
      <c r="HS123">
        <v>0.0763288</v>
      </c>
      <c r="HT123">
        <v>-0.536021</v>
      </c>
      <c r="HU123">
        <v>20.3384</v>
      </c>
      <c r="HV123">
        <v>5.21774</v>
      </c>
      <c r="HW123">
        <v>12.0104</v>
      </c>
      <c r="HX123">
        <v>4.98865</v>
      </c>
      <c r="HY123">
        <v>3.28753</v>
      </c>
      <c r="HZ123">
        <v>9999</v>
      </c>
      <c r="IA123">
        <v>9999</v>
      </c>
      <c r="IB123">
        <v>9999</v>
      </c>
      <c r="IC123">
        <v>999.9</v>
      </c>
      <c r="ID123">
        <v>1.86764</v>
      </c>
      <c r="IE123">
        <v>1.86676</v>
      </c>
      <c r="IF123">
        <v>1.86614</v>
      </c>
      <c r="IG123">
        <v>1.86604</v>
      </c>
      <c r="IH123">
        <v>1.86793</v>
      </c>
      <c r="II123">
        <v>1.8703</v>
      </c>
      <c r="IJ123">
        <v>1.86893</v>
      </c>
      <c r="IK123">
        <v>1.87044</v>
      </c>
      <c r="IL123">
        <v>0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-0.179</v>
      </c>
      <c r="IZ123">
        <v>0.1267</v>
      </c>
      <c r="JA123">
        <v>-0.08705980112953694</v>
      </c>
      <c r="JB123">
        <v>-0.0002224285535733669</v>
      </c>
      <c r="JC123">
        <v>-3.124052291438484E-07</v>
      </c>
      <c r="JD123">
        <v>-1.20421793702977E-11</v>
      </c>
      <c r="JE123">
        <v>-0.06546867123436634</v>
      </c>
      <c r="JF123">
        <v>-0.004605065362839568</v>
      </c>
      <c r="JG123">
        <v>0.0008613744513886047</v>
      </c>
      <c r="JH123">
        <v>-1.299212498533341E-05</v>
      </c>
      <c r="JI123">
        <v>3</v>
      </c>
      <c r="JJ123">
        <v>2327</v>
      </c>
      <c r="JK123">
        <v>1</v>
      </c>
      <c r="JL123">
        <v>27</v>
      </c>
      <c r="JM123">
        <v>187085</v>
      </c>
      <c r="JN123">
        <v>187085.1</v>
      </c>
      <c r="JO123">
        <v>0.715332</v>
      </c>
      <c r="JP123">
        <v>2.2998</v>
      </c>
      <c r="JQ123">
        <v>1.39648</v>
      </c>
      <c r="JR123">
        <v>2.35107</v>
      </c>
      <c r="JS123">
        <v>1.49536</v>
      </c>
      <c r="JT123">
        <v>2.65381</v>
      </c>
      <c r="JU123">
        <v>37.3378</v>
      </c>
      <c r="JV123">
        <v>24.0787</v>
      </c>
      <c r="JW123">
        <v>18</v>
      </c>
      <c r="JX123">
        <v>489.091</v>
      </c>
      <c r="JY123">
        <v>445.15</v>
      </c>
      <c r="JZ123">
        <v>28.3681</v>
      </c>
      <c r="KA123">
        <v>28.5802</v>
      </c>
      <c r="KB123">
        <v>30</v>
      </c>
      <c r="KC123">
        <v>28.4842</v>
      </c>
      <c r="KD123">
        <v>28.4208</v>
      </c>
      <c r="KE123">
        <v>14.259</v>
      </c>
      <c r="KF123">
        <v>24.943</v>
      </c>
      <c r="KG123">
        <v>68.68429999999999</v>
      </c>
      <c r="KH123">
        <v>28.366</v>
      </c>
      <c r="KI123">
        <v>252.88</v>
      </c>
      <c r="KJ123">
        <v>22.3847</v>
      </c>
      <c r="KK123">
        <v>101.143</v>
      </c>
      <c r="KL123">
        <v>100.597</v>
      </c>
    </row>
    <row r="124" spans="1:298">
      <c r="A124">
        <v>108</v>
      </c>
      <c r="B124">
        <v>1758472533</v>
      </c>
      <c r="C124">
        <v>3657.5</v>
      </c>
      <c r="D124" t="s">
        <v>660</v>
      </c>
      <c r="E124" t="s">
        <v>661</v>
      </c>
      <c r="F124">
        <v>5</v>
      </c>
      <c r="G124" t="s">
        <v>639</v>
      </c>
      <c r="H124" t="s">
        <v>437</v>
      </c>
      <c r="I124" t="s">
        <v>438</v>
      </c>
      <c r="J124">
        <v>1758472525.5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273.0651707139406</v>
      </c>
      <c r="AL124">
        <v>283.9966787878789</v>
      </c>
      <c r="AM124">
        <v>-3.354079237322623</v>
      </c>
      <c r="AN124">
        <v>65.30962307595503</v>
      </c>
      <c r="AO124">
        <f>(AQ124 - AP124 + DZ124*1E3/(8.314*(EB124+273.15)) * AS124/DY124 * AR124) * DY124/(100*DM124) * 1000/(1000 - AQ124)</f>
        <v>0</v>
      </c>
      <c r="AP124">
        <v>22.37903790514892</v>
      </c>
      <c r="AQ124">
        <v>23.16483454545454</v>
      </c>
      <c r="AR124">
        <v>2.767615606249673E-07</v>
      </c>
      <c r="AS124">
        <v>111.5491609248493</v>
      </c>
      <c r="AT124">
        <v>2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1.65</v>
      </c>
      <c r="DN124">
        <v>0.5</v>
      </c>
      <c r="DO124" t="s">
        <v>440</v>
      </c>
      <c r="DP124">
        <v>2</v>
      </c>
      <c r="DQ124" t="b">
        <v>1</v>
      </c>
      <c r="DR124">
        <v>1758472525.5</v>
      </c>
      <c r="DS124">
        <v>300.3636666666666</v>
      </c>
      <c r="DT124">
        <v>281.6945185185185</v>
      </c>
      <c r="DU124">
        <v>23.16372222222222</v>
      </c>
      <c r="DV124">
        <v>22.37948148148148</v>
      </c>
      <c r="DW124">
        <v>300.5462222222222</v>
      </c>
      <c r="DX124">
        <v>23.0369925925926</v>
      </c>
      <c r="DY124">
        <v>500.000074074074</v>
      </c>
      <c r="DZ124">
        <v>90.35164444444445</v>
      </c>
      <c r="EA124">
        <v>0.05354968888888889</v>
      </c>
      <c r="EB124">
        <v>29.74265185185186</v>
      </c>
      <c r="EC124">
        <v>29.999</v>
      </c>
      <c r="ED124">
        <v>999.9000000000001</v>
      </c>
      <c r="EE124">
        <v>0</v>
      </c>
      <c r="EF124">
        <v>0</v>
      </c>
      <c r="EG124">
        <v>10005.41296296296</v>
      </c>
      <c r="EH124">
        <v>0</v>
      </c>
      <c r="EI124">
        <v>11.1153962962963</v>
      </c>
      <c r="EJ124">
        <v>18.66925185185185</v>
      </c>
      <c r="EK124">
        <v>307.4862962962962</v>
      </c>
      <c r="EL124">
        <v>288.1431481481482</v>
      </c>
      <c r="EM124">
        <v>0.7842417407407406</v>
      </c>
      <c r="EN124">
        <v>281.6945185185185</v>
      </c>
      <c r="EO124">
        <v>22.37948148148148</v>
      </c>
      <c r="EP124">
        <v>2.09288</v>
      </c>
      <c r="EQ124">
        <v>2.022022962962962</v>
      </c>
      <c r="ER124">
        <v>18.16509629629629</v>
      </c>
      <c r="ES124">
        <v>17.61784814814815</v>
      </c>
      <c r="ET124">
        <v>1999.998518518518</v>
      </c>
      <c r="EU124">
        <v>0.9799943333333336</v>
      </c>
      <c r="EV124">
        <v>0.02000567037037037</v>
      </c>
      <c r="EW124">
        <v>0</v>
      </c>
      <c r="EX124">
        <v>203.5157777777778</v>
      </c>
      <c r="EY124">
        <v>5.00097</v>
      </c>
      <c r="EZ124">
        <v>4168.959629629629</v>
      </c>
      <c r="FA124">
        <v>16707.54814814815</v>
      </c>
      <c r="FB124">
        <v>40.43699999999999</v>
      </c>
      <c r="FC124">
        <v>40.81199999999999</v>
      </c>
      <c r="FD124">
        <v>40.375</v>
      </c>
      <c r="FE124">
        <v>40.41633333333333</v>
      </c>
      <c r="FF124">
        <v>41</v>
      </c>
      <c r="FG124">
        <v>1955.088518518518</v>
      </c>
      <c r="FH124">
        <v>39.91</v>
      </c>
      <c r="FI124">
        <v>0</v>
      </c>
      <c r="FJ124">
        <v>1758472533.2</v>
      </c>
      <c r="FK124">
        <v>0</v>
      </c>
      <c r="FL124">
        <v>203.44092</v>
      </c>
      <c r="FM124">
        <v>-10.16653846496134</v>
      </c>
      <c r="FN124">
        <v>-188.9646153728085</v>
      </c>
      <c r="FO124">
        <v>4167.272</v>
      </c>
      <c r="FP124">
        <v>15</v>
      </c>
      <c r="FQ124">
        <v>0</v>
      </c>
      <c r="FR124" t="s">
        <v>441</v>
      </c>
      <c r="FS124">
        <v>1747247426.5</v>
      </c>
      <c r="FT124">
        <v>1747247420.5</v>
      </c>
      <c r="FU124">
        <v>0</v>
      </c>
      <c r="FV124">
        <v>1.027</v>
      </c>
      <c r="FW124">
        <v>0.031</v>
      </c>
      <c r="FX124">
        <v>0.02</v>
      </c>
      <c r="FY124">
        <v>0.05</v>
      </c>
      <c r="FZ124">
        <v>420</v>
      </c>
      <c r="GA124">
        <v>16</v>
      </c>
      <c r="GB124">
        <v>0.01</v>
      </c>
      <c r="GC124">
        <v>0.1</v>
      </c>
      <c r="GD124">
        <v>18.55896097560976</v>
      </c>
      <c r="GE124">
        <v>2.063671777003493</v>
      </c>
      <c r="GF124">
        <v>0.2104732077011792</v>
      </c>
      <c r="GG124">
        <v>0</v>
      </c>
      <c r="GH124">
        <v>203.8489411764706</v>
      </c>
      <c r="GI124">
        <v>-8.037035908030512</v>
      </c>
      <c r="GJ124">
        <v>0.8215987621409573</v>
      </c>
      <c r="GK124">
        <v>-1</v>
      </c>
      <c r="GL124">
        <v>0.7835421219512195</v>
      </c>
      <c r="GM124">
        <v>0.01177367247386801</v>
      </c>
      <c r="GN124">
        <v>0.001514394947924288</v>
      </c>
      <c r="GO124">
        <v>1</v>
      </c>
      <c r="GP124">
        <v>1</v>
      </c>
      <c r="GQ124">
        <v>2</v>
      </c>
      <c r="GR124" t="s">
        <v>442</v>
      </c>
      <c r="GS124">
        <v>3.13613</v>
      </c>
      <c r="GT124">
        <v>2.71406</v>
      </c>
      <c r="GU124">
        <v>0.0671339</v>
      </c>
      <c r="GV124">
        <v>0.06260979999999999</v>
      </c>
      <c r="GW124">
        <v>0.10363</v>
      </c>
      <c r="GX124">
        <v>0.0998913</v>
      </c>
      <c r="GY124">
        <v>29694.1</v>
      </c>
      <c r="GZ124">
        <v>29869.9</v>
      </c>
      <c r="HA124">
        <v>29589.5</v>
      </c>
      <c r="HB124">
        <v>29446.8</v>
      </c>
      <c r="HC124">
        <v>35050.6</v>
      </c>
      <c r="HD124">
        <v>35103.5</v>
      </c>
      <c r="HE124">
        <v>41648.8</v>
      </c>
      <c r="HF124">
        <v>41833.5</v>
      </c>
      <c r="HG124">
        <v>1.92327</v>
      </c>
      <c r="HH124">
        <v>1.86948</v>
      </c>
      <c r="HI124">
        <v>0.10591</v>
      </c>
      <c r="HJ124">
        <v>0</v>
      </c>
      <c r="HK124">
        <v>28.2629</v>
      </c>
      <c r="HL124">
        <v>999.9</v>
      </c>
      <c r="HM124">
        <v>52</v>
      </c>
      <c r="HN124">
        <v>31.9</v>
      </c>
      <c r="HO124">
        <v>27.3267</v>
      </c>
      <c r="HP124">
        <v>61.9492</v>
      </c>
      <c r="HQ124">
        <v>28.1731</v>
      </c>
      <c r="HR124">
        <v>1</v>
      </c>
      <c r="HS124">
        <v>0.07637960000000001</v>
      </c>
      <c r="HT124">
        <v>-0.555193</v>
      </c>
      <c r="HU124">
        <v>20.3382</v>
      </c>
      <c r="HV124">
        <v>5.21714</v>
      </c>
      <c r="HW124">
        <v>12.0104</v>
      </c>
      <c r="HX124">
        <v>4.9884</v>
      </c>
      <c r="HY124">
        <v>3.28745</v>
      </c>
      <c r="HZ124">
        <v>9999</v>
      </c>
      <c r="IA124">
        <v>9999</v>
      </c>
      <c r="IB124">
        <v>9999</v>
      </c>
      <c r="IC124">
        <v>999.9</v>
      </c>
      <c r="ID124">
        <v>1.86766</v>
      </c>
      <c r="IE124">
        <v>1.86676</v>
      </c>
      <c r="IF124">
        <v>1.86614</v>
      </c>
      <c r="IG124">
        <v>1.86604</v>
      </c>
      <c r="IH124">
        <v>1.86796</v>
      </c>
      <c r="II124">
        <v>1.87031</v>
      </c>
      <c r="IJ124">
        <v>1.86898</v>
      </c>
      <c r="IK124">
        <v>1.87045</v>
      </c>
      <c r="IL124">
        <v>0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-0.173</v>
      </c>
      <c r="IZ124">
        <v>0.1268</v>
      </c>
      <c r="JA124">
        <v>-0.08705980112953694</v>
      </c>
      <c r="JB124">
        <v>-0.0002224285535733669</v>
      </c>
      <c r="JC124">
        <v>-3.124052291438484E-07</v>
      </c>
      <c r="JD124">
        <v>-1.20421793702977E-11</v>
      </c>
      <c r="JE124">
        <v>-0.06546867123436634</v>
      </c>
      <c r="JF124">
        <v>-0.004605065362839568</v>
      </c>
      <c r="JG124">
        <v>0.0008613744513886047</v>
      </c>
      <c r="JH124">
        <v>-1.299212498533341E-05</v>
      </c>
      <c r="JI124">
        <v>3</v>
      </c>
      <c r="JJ124">
        <v>2327</v>
      </c>
      <c r="JK124">
        <v>1</v>
      </c>
      <c r="JL124">
        <v>27</v>
      </c>
      <c r="JM124">
        <v>187085.1</v>
      </c>
      <c r="JN124">
        <v>187085.2</v>
      </c>
      <c r="JO124">
        <v>0.67749</v>
      </c>
      <c r="JP124">
        <v>2.28638</v>
      </c>
      <c r="JQ124">
        <v>1.39648</v>
      </c>
      <c r="JR124">
        <v>2.34741</v>
      </c>
      <c r="JS124">
        <v>1.49536</v>
      </c>
      <c r="JT124">
        <v>2.70386</v>
      </c>
      <c r="JU124">
        <v>37.3378</v>
      </c>
      <c r="JV124">
        <v>24.0875</v>
      </c>
      <c r="JW124">
        <v>18</v>
      </c>
      <c r="JX124">
        <v>488.93</v>
      </c>
      <c r="JY124">
        <v>445.168</v>
      </c>
      <c r="JZ124">
        <v>28.3652</v>
      </c>
      <c r="KA124">
        <v>28.5777</v>
      </c>
      <c r="KB124">
        <v>30</v>
      </c>
      <c r="KC124">
        <v>28.4819</v>
      </c>
      <c r="KD124">
        <v>28.4189</v>
      </c>
      <c r="KE124">
        <v>13.5091</v>
      </c>
      <c r="KF124">
        <v>24.943</v>
      </c>
      <c r="KG124">
        <v>68.68429999999999</v>
      </c>
      <c r="KH124">
        <v>28.3683</v>
      </c>
      <c r="KI124">
        <v>232.834</v>
      </c>
      <c r="KJ124">
        <v>22.3847</v>
      </c>
      <c r="KK124">
        <v>101.143</v>
      </c>
      <c r="KL124">
        <v>100.597</v>
      </c>
    </row>
    <row r="125" spans="1:298">
      <c r="A125">
        <v>109</v>
      </c>
      <c r="B125">
        <v>1758472538</v>
      </c>
      <c r="C125">
        <v>3662.5</v>
      </c>
      <c r="D125" t="s">
        <v>662</v>
      </c>
      <c r="E125" t="s">
        <v>663</v>
      </c>
      <c r="F125">
        <v>5</v>
      </c>
      <c r="G125" t="s">
        <v>639</v>
      </c>
      <c r="H125" t="s">
        <v>437</v>
      </c>
      <c r="I125" t="s">
        <v>438</v>
      </c>
      <c r="J125">
        <v>1758472530.214286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256.1493184541739</v>
      </c>
      <c r="AL125">
        <v>267.2891696969696</v>
      </c>
      <c r="AM125">
        <v>-3.344682700327599</v>
      </c>
      <c r="AN125">
        <v>65.30962307595503</v>
      </c>
      <c r="AO125">
        <f>(AQ125 - AP125 + DZ125*1E3/(8.314*(EB125+273.15)) * AS125/DY125 * AR125) * DY125/(100*DM125) * 1000/(1000 - AQ125)</f>
        <v>0</v>
      </c>
      <c r="AP125">
        <v>22.37963319511475</v>
      </c>
      <c r="AQ125">
        <v>23.16782666666666</v>
      </c>
      <c r="AR125">
        <v>2.705738076559507E-06</v>
      </c>
      <c r="AS125">
        <v>111.5491609248493</v>
      </c>
      <c r="AT125">
        <v>2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1.65</v>
      </c>
      <c r="DN125">
        <v>0.5</v>
      </c>
      <c r="DO125" t="s">
        <v>440</v>
      </c>
      <c r="DP125">
        <v>2</v>
      </c>
      <c r="DQ125" t="b">
        <v>1</v>
      </c>
      <c r="DR125">
        <v>1758472530.214286</v>
      </c>
      <c r="DS125">
        <v>284.9259642857143</v>
      </c>
      <c r="DT125">
        <v>266.0882142857143</v>
      </c>
      <c r="DU125">
        <v>23.16439642857143</v>
      </c>
      <c r="DV125">
        <v>22.37949642857143</v>
      </c>
      <c r="DW125">
        <v>285.1022142857143</v>
      </c>
      <c r="DX125">
        <v>23.03765714285714</v>
      </c>
      <c r="DY125">
        <v>500.0050357142858</v>
      </c>
      <c r="DZ125">
        <v>90.35112142857145</v>
      </c>
      <c r="EA125">
        <v>0.05353748571428572</v>
      </c>
      <c r="EB125">
        <v>29.74461071428571</v>
      </c>
      <c r="EC125">
        <v>29.99652142857142</v>
      </c>
      <c r="ED125">
        <v>999.9000000000002</v>
      </c>
      <c r="EE125">
        <v>0</v>
      </c>
      <c r="EF125">
        <v>0</v>
      </c>
      <c r="EG125">
        <v>10004.17321428571</v>
      </c>
      <c r="EH125">
        <v>0</v>
      </c>
      <c r="EI125">
        <v>11.12366428571428</v>
      </c>
      <c r="EJ125">
        <v>18.83773928571429</v>
      </c>
      <c r="EK125">
        <v>291.6826428571429</v>
      </c>
      <c r="EL125">
        <v>272.1796071428572</v>
      </c>
      <c r="EM125">
        <v>0.7848993214285714</v>
      </c>
      <c r="EN125">
        <v>266.0882142857143</v>
      </c>
      <c r="EO125">
        <v>22.37949642857143</v>
      </c>
      <c r="EP125">
        <v>2.092928214285714</v>
      </c>
      <c r="EQ125">
        <v>2.022013214285714</v>
      </c>
      <c r="ER125">
        <v>18.16546785714285</v>
      </c>
      <c r="ES125">
        <v>17.61776785714286</v>
      </c>
      <c r="ET125">
        <v>2000.024642857143</v>
      </c>
      <c r="EU125">
        <v>0.9799946428571431</v>
      </c>
      <c r="EV125">
        <v>0.02000536785714286</v>
      </c>
      <c r="EW125">
        <v>0</v>
      </c>
      <c r="EX125">
        <v>202.6767857142857</v>
      </c>
      <c r="EY125">
        <v>5.00097</v>
      </c>
      <c r="EZ125">
        <v>4152.311071428571</v>
      </c>
      <c r="FA125">
        <v>16707.76071428571</v>
      </c>
      <c r="FB125">
        <v>40.43699999999999</v>
      </c>
      <c r="FC125">
        <v>40.81199999999999</v>
      </c>
      <c r="FD125">
        <v>40.375</v>
      </c>
      <c r="FE125">
        <v>40.40821428571428</v>
      </c>
      <c r="FF125">
        <v>41.00442857142856</v>
      </c>
      <c r="FG125">
        <v>1955.114642857143</v>
      </c>
      <c r="FH125">
        <v>39.91</v>
      </c>
      <c r="FI125">
        <v>0</v>
      </c>
      <c r="FJ125">
        <v>1758472538</v>
      </c>
      <c r="FK125">
        <v>0</v>
      </c>
      <c r="FL125">
        <v>202.55172</v>
      </c>
      <c r="FM125">
        <v>-12.82053844117433</v>
      </c>
      <c r="FN125">
        <v>-247.5499996048795</v>
      </c>
      <c r="FO125">
        <v>4149.7876</v>
      </c>
      <c r="FP125">
        <v>15</v>
      </c>
      <c r="FQ125">
        <v>0</v>
      </c>
      <c r="FR125" t="s">
        <v>441</v>
      </c>
      <c r="FS125">
        <v>1747247426.5</v>
      </c>
      <c r="FT125">
        <v>1747247420.5</v>
      </c>
      <c r="FU125">
        <v>0</v>
      </c>
      <c r="FV125">
        <v>1.027</v>
      </c>
      <c r="FW125">
        <v>0.031</v>
      </c>
      <c r="FX125">
        <v>0.02</v>
      </c>
      <c r="FY125">
        <v>0.05</v>
      </c>
      <c r="FZ125">
        <v>420</v>
      </c>
      <c r="GA125">
        <v>16</v>
      </c>
      <c r="GB125">
        <v>0.01</v>
      </c>
      <c r="GC125">
        <v>0.1</v>
      </c>
      <c r="GD125">
        <v>18.729445</v>
      </c>
      <c r="GE125">
        <v>1.981490431519718</v>
      </c>
      <c r="GF125">
        <v>0.1981537975285862</v>
      </c>
      <c r="GG125">
        <v>0</v>
      </c>
      <c r="GH125">
        <v>203.2189411764706</v>
      </c>
      <c r="GI125">
        <v>-10.00675324327392</v>
      </c>
      <c r="GJ125">
        <v>1.00993132967417</v>
      </c>
      <c r="GK125">
        <v>-1</v>
      </c>
      <c r="GL125">
        <v>0.78449125</v>
      </c>
      <c r="GM125">
        <v>0.009222056285178774</v>
      </c>
      <c r="GN125">
        <v>0.00132238649323864</v>
      </c>
      <c r="GO125">
        <v>1</v>
      </c>
      <c r="GP125">
        <v>1</v>
      </c>
      <c r="GQ125">
        <v>2</v>
      </c>
      <c r="GR125" t="s">
        <v>442</v>
      </c>
      <c r="GS125">
        <v>3.13618</v>
      </c>
      <c r="GT125">
        <v>2.71397</v>
      </c>
      <c r="GU125">
        <v>0.0637645</v>
      </c>
      <c r="GV125">
        <v>0.0591172</v>
      </c>
      <c r="GW125">
        <v>0.103641</v>
      </c>
      <c r="GX125">
        <v>0.0998974</v>
      </c>
      <c r="GY125">
        <v>29801.5</v>
      </c>
      <c r="GZ125">
        <v>29980.9</v>
      </c>
      <c r="HA125">
        <v>29589.6</v>
      </c>
      <c r="HB125">
        <v>29446.5</v>
      </c>
      <c r="HC125">
        <v>35050.2</v>
      </c>
      <c r="HD125">
        <v>35103.1</v>
      </c>
      <c r="HE125">
        <v>41648.8</v>
      </c>
      <c r="HF125">
        <v>41833.3</v>
      </c>
      <c r="HG125">
        <v>1.9234</v>
      </c>
      <c r="HH125">
        <v>1.86922</v>
      </c>
      <c r="HI125">
        <v>0.106502</v>
      </c>
      <c r="HJ125">
        <v>0</v>
      </c>
      <c r="HK125">
        <v>28.2647</v>
      </c>
      <c r="HL125">
        <v>999.9</v>
      </c>
      <c r="HM125">
        <v>52</v>
      </c>
      <c r="HN125">
        <v>31.9</v>
      </c>
      <c r="HO125">
        <v>27.3264</v>
      </c>
      <c r="HP125">
        <v>62.0192</v>
      </c>
      <c r="HQ125">
        <v>28.0729</v>
      </c>
      <c r="HR125">
        <v>1</v>
      </c>
      <c r="HS125">
        <v>0.0763491</v>
      </c>
      <c r="HT125">
        <v>-0.564831</v>
      </c>
      <c r="HU125">
        <v>20.338</v>
      </c>
      <c r="HV125">
        <v>5.21774</v>
      </c>
      <c r="HW125">
        <v>12.0108</v>
      </c>
      <c r="HX125">
        <v>4.98865</v>
      </c>
      <c r="HY125">
        <v>3.28755</v>
      </c>
      <c r="HZ125">
        <v>9999</v>
      </c>
      <c r="IA125">
        <v>9999</v>
      </c>
      <c r="IB125">
        <v>9999</v>
      </c>
      <c r="IC125">
        <v>999.9</v>
      </c>
      <c r="ID125">
        <v>1.86765</v>
      </c>
      <c r="IE125">
        <v>1.86676</v>
      </c>
      <c r="IF125">
        <v>1.86614</v>
      </c>
      <c r="IG125">
        <v>1.86602</v>
      </c>
      <c r="IH125">
        <v>1.86791</v>
      </c>
      <c r="II125">
        <v>1.87031</v>
      </c>
      <c r="IJ125">
        <v>1.86896</v>
      </c>
      <c r="IK125">
        <v>1.87043</v>
      </c>
      <c r="IL125">
        <v>0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-0.166</v>
      </c>
      <c r="IZ125">
        <v>0.1268</v>
      </c>
      <c r="JA125">
        <v>-0.08705980112953694</v>
      </c>
      <c r="JB125">
        <v>-0.0002224285535733669</v>
      </c>
      <c r="JC125">
        <v>-3.124052291438484E-07</v>
      </c>
      <c r="JD125">
        <v>-1.20421793702977E-11</v>
      </c>
      <c r="JE125">
        <v>-0.06546867123436634</v>
      </c>
      <c r="JF125">
        <v>-0.004605065362839568</v>
      </c>
      <c r="JG125">
        <v>0.0008613744513886047</v>
      </c>
      <c r="JH125">
        <v>-1.299212498533341E-05</v>
      </c>
      <c r="JI125">
        <v>3</v>
      </c>
      <c r="JJ125">
        <v>2327</v>
      </c>
      <c r="JK125">
        <v>1</v>
      </c>
      <c r="JL125">
        <v>27</v>
      </c>
      <c r="JM125">
        <v>187085.2</v>
      </c>
      <c r="JN125">
        <v>187085.3</v>
      </c>
      <c r="JO125">
        <v>0.643311</v>
      </c>
      <c r="JP125">
        <v>2.30347</v>
      </c>
      <c r="JQ125">
        <v>1.39648</v>
      </c>
      <c r="JR125">
        <v>2.35107</v>
      </c>
      <c r="JS125">
        <v>1.49536</v>
      </c>
      <c r="JT125">
        <v>2.54761</v>
      </c>
      <c r="JU125">
        <v>37.3378</v>
      </c>
      <c r="JV125">
        <v>24.0787</v>
      </c>
      <c r="JW125">
        <v>18</v>
      </c>
      <c r="JX125">
        <v>488.994</v>
      </c>
      <c r="JY125">
        <v>445</v>
      </c>
      <c r="JZ125">
        <v>28.3669</v>
      </c>
      <c r="KA125">
        <v>28.5775</v>
      </c>
      <c r="KB125">
        <v>30</v>
      </c>
      <c r="KC125">
        <v>28.4799</v>
      </c>
      <c r="KD125">
        <v>28.4171</v>
      </c>
      <c r="KE125">
        <v>12.8369</v>
      </c>
      <c r="KF125">
        <v>24.943</v>
      </c>
      <c r="KG125">
        <v>68.68429999999999</v>
      </c>
      <c r="KH125">
        <v>28.3724</v>
      </c>
      <c r="KI125">
        <v>219.476</v>
      </c>
      <c r="KJ125">
        <v>22.3847</v>
      </c>
      <c r="KK125">
        <v>101.144</v>
      </c>
      <c r="KL125">
        <v>100.597</v>
      </c>
    </row>
    <row r="126" spans="1:298">
      <c r="A126">
        <v>110</v>
      </c>
      <c r="B126">
        <v>1758472543</v>
      </c>
      <c r="C126">
        <v>3667.5</v>
      </c>
      <c r="D126" t="s">
        <v>664</v>
      </c>
      <c r="E126" t="s">
        <v>665</v>
      </c>
      <c r="F126">
        <v>5</v>
      </c>
      <c r="G126" t="s">
        <v>639</v>
      </c>
      <c r="H126" t="s">
        <v>437</v>
      </c>
      <c r="I126" t="s">
        <v>438</v>
      </c>
      <c r="J126">
        <v>1758472535.5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239.1482571045467</v>
      </c>
      <c r="AL126">
        <v>250.474012121212</v>
      </c>
      <c r="AM126">
        <v>-3.353653975847309</v>
      </c>
      <c r="AN126">
        <v>65.30962307595503</v>
      </c>
      <c r="AO126">
        <f>(AQ126 - AP126 + DZ126*1E3/(8.314*(EB126+273.15)) * AS126/DY126 * AR126) * DY126/(100*DM126) * 1000/(1000 - AQ126)</f>
        <v>0</v>
      </c>
      <c r="AP126">
        <v>22.38118763747001</v>
      </c>
      <c r="AQ126">
        <v>23.1674224242424</v>
      </c>
      <c r="AR126">
        <v>3.272620971918915E-07</v>
      </c>
      <c r="AS126">
        <v>111.5491609248493</v>
      </c>
      <c r="AT126">
        <v>2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1.65</v>
      </c>
      <c r="DN126">
        <v>0.5</v>
      </c>
      <c r="DO126" t="s">
        <v>440</v>
      </c>
      <c r="DP126">
        <v>2</v>
      </c>
      <c r="DQ126" t="b">
        <v>1</v>
      </c>
      <c r="DR126">
        <v>1758472535.5</v>
      </c>
      <c r="DS126">
        <v>267.6056666666667</v>
      </c>
      <c r="DT126">
        <v>248.6174444444445</v>
      </c>
      <c r="DU126">
        <v>23.16576296296296</v>
      </c>
      <c r="DV126">
        <v>22.38003703703703</v>
      </c>
      <c r="DW126">
        <v>267.7749629629629</v>
      </c>
      <c r="DX126">
        <v>23.03900740740741</v>
      </c>
      <c r="DY126">
        <v>499.9941851851851</v>
      </c>
      <c r="DZ126">
        <v>90.35081851851852</v>
      </c>
      <c r="EA126">
        <v>0.05353499259259259</v>
      </c>
      <c r="EB126">
        <v>29.74611111111111</v>
      </c>
      <c r="EC126">
        <v>29.99593333333334</v>
      </c>
      <c r="ED126">
        <v>999.9000000000001</v>
      </c>
      <c r="EE126">
        <v>0</v>
      </c>
      <c r="EF126">
        <v>0</v>
      </c>
      <c r="EG126">
        <v>10009.42407407408</v>
      </c>
      <c r="EH126">
        <v>0</v>
      </c>
      <c r="EI126">
        <v>11.12889259259259</v>
      </c>
      <c r="EJ126">
        <v>18.98825555555556</v>
      </c>
      <c r="EK126">
        <v>273.952037037037</v>
      </c>
      <c r="EL126">
        <v>254.3088148148148</v>
      </c>
      <c r="EM126">
        <v>0.7857254074074073</v>
      </c>
      <c r="EN126">
        <v>248.6174444444445</v>
      </c>
      <c r="EO126">
        <v>22.38003703703703</v>
      </c>
      <c r="EP126">
        <v>2.093045185185185</v>
      </c>
      <c r="EQ126">
        <v>2.022055555555556</v>
      </c>
      <c r="ER126">
        <v>18.16635185185185</v>
      </c>
      <c r="ES126">
        <v>17.6181037037037</v>
      </c>
      <c r="ET126">
        <v>2000.036296296296</v>
      </c>
      <c r="EU126">
        <v>0.979994777777778</v>
      </c>
      <c r="EV126">
        <v>0.02000523333333333</v>
      </c>
      <c r="EW126">
        <v>0</v>
      </c>
      <c r="EX126">
        <v>201.4902962962963</v>
      </c>
      <c r="EY126">
        <v>5.00097</v>
      </c>
      <c r="EZ126">
        <v>4128.17037037037</v>
      </c>
      <c r="FA126">
        <v>16707.85555555555</v>
      </c>
      <c r="FB126">
        <v>40.43699999999999</v>
      </c>
      <c r="FC126">
        <v>40.81199999999999</v>
      </c>
      <c r="FD126">
        <v>40.375</v>
      </c>
      <c r="FE126">
        <v>40.39566666666666</v>
      </c>
      <c r="FF126">
        <v>41.00918518518519</v>
      </c>
      <c r="FG126">
        <v>1955.126296296296</v>
      </c>
      <c r="FH126">
        <v>39.91</v>
      </c>
      <c r="FI126">
        <v>0</v>
      </c>
      <c r="FJ126">
        <v>1758472542.8</v>
      </c>
      <c r="FK126">
        <v>0</v>
      </c>
      <c r="FL126">
        <v>201.43072</v>
      </c>
      <c r="FM126">
        <v>-15.34584617959461</v>
      </c>
      <c r="FN126">
        <v>-312.2592312372565</v>
      </c>
      <c r="FO126">
        <v>4127.2944</v>
      </c>
      <c r="FP126">
        <v>15</v>
      </c>
      <c r="FQ126">
        <v>0</v>
      </c>
      <c r="FR126" t="s">
        <v>441</v>
      </c>
      <c r="FS126">
        <v>1747247426.5</v>
      </c>
      <c r="FT126">
        <v>1747247420.5</v>
      </c>
      <c r="FU126">
        <v>0</v>
      </c>
      <c r="FV126">
        <v>1.027</v>
      </c>
      <c r="FW126">
        <v>0.031</v>
      </c>
      <c r="FX126">
        <v>0.02</v>
      </c>
      <c r="FY126">
        <v>0.05</v>
      </c>
      <c r="FZ126">
        <v>420</v>
      </c>
      <c r="GA126">
        <v>16</v>
      </c>
      <c r="GB126">
        <v>0.01</v>
      </c>
      <c r="GC126">
        <v>0.1</v>
      </c>
      <c r="GD126">
        <v>18.9057525</v>
      </c>
      <c r="GE126">
        <v>1.838349343339555</v>
      </c>
      <c r="GF126">
        <v>0.1889499748445341</v>
      </c>
      <c r="GG126">
        <v>0</v>
      </c>
      <c r="GH126">
        <v>202.1636470588235</v>
      </c>
      <c r="GI126">
        <v>-13.19960275943968</v>
      </c>
      <c r="GJ126">
        <v>1.311317543145801</v>
      </c>
      <c r="GK126">
        <v>-1</v>
      </c>
      <c r="GL126">
        <v>0.785151025</v>
      </c>
      <c r="GM126">
        <v>0.00980486679174415</v>
      </c>
      <c r="GN126">
        <v>0.001370489994263002</v>
      </c>
      <c r="GO126">
        <v>1</v>
      </c>
      <c r="GP126">
        <v>1</v>
      </c>
      <c r="GQ126">
        <v>2</v>
      </c>
      <c r="GR126" t="s">
        <v>442</v>
      </c>
      <c r="GS126">
        <v>3.13616</v>
      </c>
      <c r="GT126">
        <v>2.71356</v>
      </c>
      <c r="GU126">
        <v>0.0603105</v>
      </c>
      <c r="GV126">
        <v>0.0556096</v>
      </c>
      <c r="GW126">
        <v>0.103643</v>
      </c>
      <c r="GX126">
        <v>0.0999038</v>
      </c>
      <c r="GY126">
        <v>29911.3</v>
      </c>
      <c r="GZ126">
        <v>30092.8</v>
      </c>
      <c r="HA126">
        <v>29589.5</v>
      </c>
      <c r="HB126">
        <v>29446.6</v>
      </c>
      <c r="HC126">
        <v>35049.8</v>
      </c>
      <c r="HD126">
        <v>35103</v>
      </c>
      <c r="HE126">
        <v>41648.6</v>
      </c>
      <c r="HF126">
        <v>41833.7</v>
      </c>
      <c r="HG126">
        <v>1.92353</v>
      </c>
      <c r="HH126">
        <v>1.86908</v>
      </c>
      <c r="HI126">
        <v>0.105705</v>
      </c>
      <c r="HJ126">
        <v>0</v>
      </c>
      <c r="HK126">
        <v>28.2665</v>
      </c>
      <c r="HL126">
        <v>999.9</v>
      </c>
      <c r="HM126">
        <v>52</v>
      </c>
      <c r="HN126">
        <v>31.9</v>
      </c>
      <c r="HO126">
        <v>27.3223</v>
      </c>
      <c r="HP126">
        <v>62.1192</v>
      </c>
      <c r="HQ126">
        <v>28.1851</v>
      </c>
      <c r="HR126">
        <v>1</v>
      </c>
      <c r="HS126">
        <v>0.07623480000000001</v>
      </c>
      <c r="HT126">
        <v>-0.578341</v>
      </c>
      <c r="HU126">
        <v>20.3381</v>
      </c>
      <c r="HV126">
        <v>5.21714</v>
      </c>
      <c r="HW126">
        <v>12.0101</v>
      </c>
      <c r="HX126">
        <v>4.9889</v>
      </c>
      <c r="HY126">
        <v>3.28753</v>
      </c>
      <c r="HZ126">
        <v>9999</v>
      </c>
      <c r="IA126">
        <v>9999</v>
      </c>
      <c r="IB126">
        <v>9999</v>
      </c>
      <c r="IC126">
        <v>999.9</v>
      </c>
      <c r="ID126">
        <v>1.86766</v>
      </c>
      <c r="IE126">
        <v>1.86676</v>
      </c>
      <c r="IF126">
        <v>1.8661</v>
      </c>
      <c r="IG126">
        <v>1.86601</v>
      </c>
      <c r="IH126">
        <v>1.8679</v>
      </c>
      <c r="II126">
        <v>1.87029</v>
      </c>
      <c r="IJ126">
        <v>1.86894</v>
      </c>
      <c r="IK126">
        <v>1.87042</v>
      </c>
      <c r="IL126">
        <v>0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-0.16</v>
      </c>
      <c r="IZ126">
        <v>0.1268</v>
      </c>
      <c r="JA126">
        <v>-0.08705980112953694</v>
      </c>
      <c r="JB126">
        <v>-0.0002224285535733669</v>
      </c>
      <c r="JC126">
        <v>-3.124052291438484E-07</v>
      </c>
      <c r="JD126">
        <v>-1.20421793702977E-11</v>
      </c>
      <c r="JE126">
        <v>-0.06546867123436634</v>
      </c>
      <c r="JF126">
        <v>-0.004605065362839568</v>
      </c>
      <c r="JG126">
        <v>0.0008613744513886047</v>
      </c>
      <c r="JH126">
        <v>-1.299212498533341E-05</v>
      </c>
      <c r="JI126">
        <v>3</v>
      </c>
      <c r="JJ126">
        <v>2327</v>
      </c>
      <c r="JK126">
        <v>1</v>
      </c>
      <c r="JL126">
        <v>27</v>
      </c>
      <c r="JM126">
        <v>187085.3</v>
      </c>
      <c r="JN126">
        <v>187085.4</v>
      </c>
      <c r="JO126">
        <v>0.605469</v>
      </c>
      <c r="JP126">
        <v>2.28882</v>
      </c>
      <c r="JQ126">
        <v>1.39648</v>
      </c>
      <c r="JR126">
        <v>2.35107</v>
      </c>
      <c r="JS126">
        <v>1.49536</v>
      </c>
      <c r="JT126">
        <v>2.7002</v>
      </c>
      <c r="JU126">
        <v>37.3378</v>
      </c>
      <c r="JV126">
        <v>24.0875</v>
      </c>
      <c r="JW126">
        <v>18</v>
      </c>
      <c r="JX126">
        <v>489.058</v>
      </c>
      <c r="JY126">
        <v>444.893</v>
      </c>
      <c r="JZ126">
        <v>28.3703</v>
      </c>
      <c r="KA126">
        <v>28.5753</v>
      </c>
      <c r="KB126">
        <v>29.9999</v>
      </c>
      <c r="KC126">
        <v>28.4781</v>
      </c>
      <c r="KD126">
        <v>28.4153</v>
      </c>
      <c r="KE126">
        <v>12.0734</v>
      </c>
      <c r="KF126">
        <v>24.943</v>
      </c>
      <c r="KG126">
        <v>68.68429999999999</v>
      </c>
      <c r="KH126">
        <v>28.3752</v>
      </c>
      <c r="KI126">
        <v>199.386</v>
      </c>
      <c r="KJ126">
        <v>22.3847</v>
      </c>
      <c r="KK126">
        <v>101.143</v>
      </c>
      <c r="KL126">
        <v>100.597</v>
      </c>
    </row>
    <row r="127" spans="1:298">
      <c r="A127">
        <v>111</v>
      </c>
      <c r="B127">
        <v>1758472548</v>
      </c>
      <c r="C127">
        <v>3672.5</v>
      </c>
      <c r="D127" t="s">
        <v>666</v>
      </c>
      <c r="E127" t="s">
        <v>667</v>
      </c>
      <c r="F127">
        <v>5</v>
      </c>
      <c r="G127" t="s">
        <v>639</v>
      </c>
      <c r="H127" t="s">
        <v>437</v>
      </c>
      <c r="I127" t="s">
        <v>438</v>
      </c>
      <c r="J127">
        <v>1758472540.214286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222.1724789801629</v>
      </c>
      <c r="AL127">
        <v>233.7500848484849</v>
      </c>
      <c r="AM127">
        <v>-3.349430065546574</v>
      </c>
      <c r="AN127">
        <v>65.30962307595503</v>
      </c>
      <c r="AO127">
        <f>(AQ127 - AP127 + DZ127*1E3/(8.314*(EB127+273.15)) * AS127/DY127 * AR127) * DY127/(100*DM127) * 1000/(1000 - AQ127)</f>
        <v>0</v>
      </c>
      <c r="AP127">
        <v>22.3810196264125</v>
      </c>
      <c r="AQ127">
        <v>23.16745393939394</v>
      </c>
      <c r="AR127">
        <v>1.101189258106218E-07</v>
      </c>
      <c r="AS127">
        <v>111.5491609248493</v>
      </c>
      <c r="AT127">
        <v>2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1.65</v>
      </c>
      <c r="DN127">
        <v>0.5</v>
      </c>
      <c r="DO127" t="s">
        <v>440</v>
      </c>
      <c r="DP127">
        <v>2</v>
      </c>
      <c r="DQ127" t="b">
        <v>1</v>
      </c>
      <c r="DR127">
        <v>1758472540.214286</v>
      </c>
      <c r="DS127">
        <v>252.1778928571429</v>
      </c>
      <c r="DT127">
        <v>232.9808928571429</v>
      </c>
      <c r="DU127">
        <v>23.16652142857143</v>
      </c>
      <c r="DV127">
        <v>22.38049285714285</v>
      </c>
      <c r="DW127">
        <v>252.3411785714286</v>
      </c>
      <c r="DX127">
        <v>23.03974642857143</v>
      </c>
      <c r="DY127">
        <v>500.0033571428572</v>
      </c>
      <c r="DZ127">
        <v>90.35178928571429</v>
      </c>
      <c r="EA127">
        <v>0.05340222500000001</v>
      </c>
      <c r="EB127">
        <v>29.74588214285714</v>
      </c>
      <c r="EC127">
        <v>29.99414642857143</v>
      </c>
      <c r="ED127">
        <v>999.9000000000002</v>
      </c>
      <c r="EE127">
        <v>0</v>
      </c>
      <c r="EF127">
        <v>0</v>
      </c>
      <c r="EG127">
        <v>10011.09285714286</v>
      </c>
      <c r="EH127">
        <v>0</v>
      </c>
      <c r="EI127">
        <v>11.1291</v>
      </c>
      <c r="EJ127">
        <v>19.19689642857143</v>
      </c>
      <c r="EK127">
        <v>258.1583928571428</v>
      </c>
      <c r="EL127">
        <v>238.3145</v>
      </c>
      <c r="EM127">
        <v>0.7860231071428573</v>
      </c>
      <c r="EN127">
        <v>232.9808928571429</v>
      </c>
      <c r="EO127">
        <v>22.38049285714285</v>
      </c>
      <c r="EP127">
        <v>2.093136071428571</v>
      </c>
      <c r="EQ127">
        <v>2.022118214285714</v>
      </c>
      <c r="ER127">
        <v>18.16704285714286</v>
      </c>
      <c r="ES127">
        <v>17.61859642857143</v>
      </c>
      <c r="ET127">
        <v>2000.013928571429</v>
      </c>
      <c r="EU127">
        <v>0.979994535714286</v>
      </c>
      <c r="EV127">
        <v>0.02000547142857143</v>
      </c>
      <c r="EW127">
        <v>0</v>
      </c>
      <c r="EX127">
        <v>200.1404642857143</v>
      </c>
      <c r="EY127">
        <v>5.00097</v>
      </c>
      <c r="EZ127">
        <v>4101.088571428571</v>
      </c>
      <c r="FA127">
        <v>16707.66428571428</v>
      </c>
      <c r="FB127">
        <v>40.43699999999999</v>
      </c>
      <c r="FC127">
        <v>40.81199999999999</v>
      </c>
      <c r="FD127">
        <v>40.375</v>
      </c>
      <c r="FE127">
        <v>40.39271428571429</v>
      </c>
      <c r="FF127">
        <v>41.00885714285715</v>
      </c>
      <c r="FG127">
        <v>1955.103928571428</v>
      </c>
      <c r="FH127">
        <v>39.91</v>
      </c>
      <c r="FI127">
        <v>0</v>
      </c>
      <c r="FJ127">
        <v>1758472548.2</v>
      </c>
      <c r="FK127">
        <v>0</v>
      </c>
      <c r="FL127">
        <v>199.9476538461538</v>
      </c>
      <c r="FM127">
        <v>-19.47695728727395</v>
      </c>
      <c r="FN127">
        <v>-381.0252994204048</v>
      </c>
      <c r="FO127">
        <v>4097.679615384616</v>
      </c>
      <c r="FP127">
        <v>15</v>
      </c>
      <c r="FQ127">
        <v>0</v>
      </c>
      <c r="FR127" t="s">
        <v>441</v>
      </c>
      <c r="FS127">
        <v>1747247426.5</v>
      </c>
      <c r="FT127">
        <v>1747247420.5</v>
      </c>
      <c r="FU127">
        <v>0</v>
      </c>
      <c r="FV127">
        <v>1.027</v>
      </c>
      <c r="FW127">
        <v>0.031</v>
      </c>
      <c r="FX127">
        <v>0.02</v>
      </c>
      <c r="FY127">
        <v>0.05</v>
      </c>
      <c r="FZ127">
        <v>420</v>
      </c>
      <c r="GA127">
        <v>16</v>
      </c>
      <c r="GB127">
        <v>0.01</v>
      </c>
      <c r="GC127">
        <v>0.1</v>
      </c>
      <c r="GD127">
        <v>19.0851</v>
      </c>
      <c r="GE127">
        <v>2.419383972125416</v>
      </c>
      <c r="GF127">
        <v>0.2527211863868571</v>
      </c>
      <c r="GG127">
        <v>0</v>
      </c>
      <c r="GH127">
        <v>200.7461470588235</v>
      </c>
      <c r="GI127">
        <v>-16.97715814567625</v>
      </c>
      <c r="GJ127">
        <v>1.692654947853033</v>
      </c>
      <c r="GK127">
        <v>-1</v>
      </c>
      <c r="GL127">
        <v>0.7856808780487805</v>
      </c>
      <c r="GM127">
        <v>0.006315574912893106</v>
      </c>
      <c r="GN127">
        <v>0.001177287378040619</v>
      </c>
      <c r="GO127">
        <v>1</v>
      </c>
      <c r="GP127">
        <v>1</v>
      </c>
      <c r="GQ127">
        <v>2</v>
      </c>
      <c r="GR127" t="s">
        <v>442</v>
      </c>
      <c r="GS127">
        <v>3.13629</v>
      </c>
      <c r="GT127">
        <v>2.71361</v>
      </c>
      <c r="GU127">
        <v>0.0567776</v>
      </c>
      <c r="GV127">
        <v>0.051917</v>
      </c>
      <c r="GW127">
        <v>0.103642</v>
      </c>
      <c r="GX127">
        <v>0.0998959</v>
      </c>
      <c r="GY127">
        <v>30024.2</v>
      </c>
      <c r="GZ127">
        <v>30210.9</v>
      </c>
      <c r="HA127">
        <v>29589.9</v>
      </c>
      <c r="HB127">
        <v>29447.1</v>
      </c>
      <c r="HC127">
        <v>35050.1</v>
      </c>
      <c r="HD127">
        <v>35103.7</v>
      </c>
      <c r="HE127">
        <v>41648.9</v>
      </c>
      <c r="HF127">
        <v>41834.2</v>
      </c>
      <c r="HG127">
        <v>1.92365</v>
      </c>
      <c r="HH127">
        <v>1.8692</v>
      </c>
      <c r="HI127">
        <v>0.106301</v>
      </c>
      <c r="HJ127">
        <v>0</v>
      </c>
      <c r="HK127">
        <v>28.2684</v>
      </c>
      <c r="HL127">
        <v>999.9</v>
      </c>
      <c r="HM127">
        <v>52</v>
      </c>
      <c r="HN127">
        <v>31.9</v>
      </c>
      <c r="HO127">
        <v>27.3261</v>
      </c>
      <c r="HP127">
        <v>61.8592</v>
      </c>
      <c r="HQ127">
        <v>28.1891</v>
      </c>
      <c r="HR127">
        <v>1</v>
      </c>
      <c r="HS127">
        <v>0.0762424</v>
      </c>
      <c r="HT127">
        <v>-0.585362</v>
      </c>
      <c r="HU127">
        <v>20.3384</v>
      </c>
      <c r="HV127">
        <v>5.21744</v>
      </c>
      <c r="HW127">
        <v>12.0111</v>
      </c>
      <c r="HX127">
        <v>4.9887</v>
      </c>
      <c r="HY127">
        <v>3.2877</v>
      </c>
      <c r="HZ127">
        <v>9999</v>
      </c>
      <c r="IA127">
        <v>9999</v>
      </c>
      <c r="IB127">
        <v>9999</v>
      </c>
      <c r="IC127">
        <v>999.9</v>
      </c>
      <c r="ID127">
        <v>1.86764</v>
      </c>
      <c r="IE127">
        <v>1.86674</v>
      </c>
      <c r="IF127">
        <v>1.86607</v>
      </c>
      <c r="IG127">
        <v>1.866</v>
      </c>
      <c r="IH127">
        <v>1.86786</v>
      </c>
      <c r="II127">
        <v>1.87028</v>
      </c>
      <c r="IJ127">
        <v>1.86894</v>
      </c>
      <c r="IK127">
        <v>1.87042</v>
      </c>
      <c r="IL127">
        <v>0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-0.153</v>
      </c>
      <c r="IZ127">
        <v>0.1268</v>
      </c>
      <c r="JA127">
        <v>-0.08705980112953694</v>
      </c>
      <c r="JB127">
        <v>-0.0002224285535733669</v>
      </c>
      <c r="JC127">
        <v>-3.124052291438484E-07</v>
      </c>
      <c r="JD127">
        <v>-1.20421793702977E-11</v>
      </c>
      <c r="JE127">
        <v>-0.06546867123436634</v>
      </c>
      <c r="JF127">
        <v>-0.004605065362839568</v>
      </c>
      <c r="JG127">
        <v>0.0008613744513886047</v>
      </c>
      <c r="JH127">
        <v>-1.299212498533341E-05</v>
      </c>
      <c r="JI127">
        <v>3</v>
      </c>
      <c r="JJ127">
        <v>2327</v>
      </c>
      <c r="JK127">
        <v>1</v>
      </c>
      <c r="JL127">
        <v>27</v>
      </c>
      <c r="JM127">
        <v>187085.4</v>
      </c>
      <c r="JN127">
        <v>187085.5</v>
      </c>
      <c r="JO127">
        <v>0.571289</v>
      </c>
      <c r="JP127">
        <v>2.29248</v>
      </c>
      <c r="JQ127">
        <v>1.39771</v>
      </c>
      <c r="JR127">
        <v>2.35107</v>
      </c>
      <c r="JS127">
        <v>1.49536</v>
      </c>
      <c r="JT127">
        <v>2.68921</v>
      </c>
      <c r="JU127">
        <v>37.3378</v>
      </c>
      <c r="JV127">
        <v>24.0875</v>
      </c>
      <c r="JW127">
        <v>18</v>
      </c>
      <c r="JX127">
        <v>489.126</v>
      </c>
      <c r="JY127">
        <v>444.957</v>
      </c>
      <c r="JZ127">
        <v>28.3737</v>
      </c>
      <c r="KA127">
        <v>28.5739</v>
      </c>
      <c r="KB127">
        <v>29.9999</v>
      </c>
      <c r="KC127">
        <v>28.4769</v>
      </c>
      <c r="KD127">
        <v>28.4136</v>
      </c>
      <c r="KE127">
        <v>11.3778</v>
      </c>
      <c r="KF127">
        <v>24.943</v>
      </c>
      <c r="KG127">
        <v>68.68429999999999</v>
      </c>
      <c r="KH127">
        <v>28.3797</v>
      </c>
      <c r="KI127">
        <v>185.718</v>
      </c>
      <c r="KJ127">
        <v>22.3847</v>
      </c>
      <c r="KK127">
        <v>101.144</v>
      </c>
      <c r="KL127">
        <v>100.599</v>
      </c>
    </row>
    <row r="128" spans="1:298">
      <c r="A128">
        <v>112</v>
      </c>
      <c r="B128">
        <v>1758472553</v>
      </c>
      <c r="C128">
        <v>3677.5</v>
      </c>
      <c r="D128" t="s">
        <v>668</v>
      </c>
      <c r="E128" t="s">
        <v>669</v>
      </c>
      <c r="F128">
        <v>5</v>
      </c>
      <c r="G128" t="s">
        <v>639</v>
      </c>
      <c r="H128" t="s">
        <v>437</v>
      </c>
      <c r="I128" t="s">
        <v>438</v>
      </c>
      <c r="J128">
        <v>1758472545.5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205.1792085955804</v>
      </c>
      <c r="AL128">
        <v>216.9134424242424</v>
      </c>
      <c r="AM128">
        <v>-3.371471871092881</v>
      </c>
      <c r="AN128">
        <v>65.30962307595503</v>
      </c>
      <c r="AO128">
        <f>(AQ128 - AP128 + DZ128*1E3/(8.314*(EB128+273.15)) * AS128/DY128 * AR128) * DY128/(100*DM128) * 1000/(1000 - AQ128)</f>
        <v>0</v>
      </c>
      <c r="AP128">
        <v>22.37893044022992</v>
      </c>
      <c r="AQ128">
        <v>23.1693103030303</v>
      </c>
      <c r="AR128">
        <v>1.072596708497067E-06</v>
      </c>
      <c r="AS128">
        <v>111.5491609248493</v>
      </c>
      <c r="AT128">
        <v>3</v>
      </c>
      <c r="AU128">
        <v>1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1.65</v>
      </c>
      <c r="DN128">
        <v>0.5</v>
      </c>
      <c r="DO128" t="s">
        <v>440</v>
      </c>
      <c r="DP128">
        <v>2</v>
      </c>
      <c r="DQ128" t="b">
        <v>1</v>
      </c>
      <c r="DR128">
        <v>1758472545.5</v>
      </c>
      <c r="DS128">
        <v>234.8550740740741</v>
      </c>
      <c r="DT128">
        <v>215.4298518518519</v>
      </c>
      <c r="DU128">
        <v>23.16757777777777</v>
      </c>
      <c r="DV128">
        <v>22.38047037037037</v>
      </c>
      <c r="DW128">
        <v>235.0118518518519</v>
      </c>
      <c r="DX128">
        <v>23.04078148148148</v>
      </c>
      <c r="DY128">
        <v>500.0063703703705</v>
      </c>
      <c r="DZ128">
        <v>90.35264444444445</v>
      </c>
      <c r="EA128">
        <v>0.05335958148148148</v>
      </c>
      <c r="EB128">
        <v>29.74432222222222</v>
      </c>
      <c r="EC128">
        <v>29.99577037037037</v>
      </c>
      <c r="ED128">
        <v>999.9000000000001</v>
      </c>
      <c r="EE128">
        <v>0</v>
      </c>
      <c r="EF128">
        <v>0</v>
      </c>
      <c r="EG128">
        <v>10007.06074074074</v>
      </c>
      <c r="EH128">
        <v>0</v>
      </c>
      <c r="EI128">
        <v>11.12873703703704</v>
      </c>
      <c r="EJ128">
        <v>19.42526296296296</v>
      </c>
      <c r="EK128">
        <v>240.4250370370371</v>
      </c>
      <c r="EL128">
        <v>220.3615555555556</v>
      </c>
      <c r="EM128">
        <v>0.7871021481481483</v>
      </c>
      <c r="EN128">
        <v>215.4298518518519</v>
      </c>
      <c r="EO128">
        <v>22.38047037037037</v>
      </c>
      <c r="EP128">
        <v>2.093251111111111</v>
      </c>
      <c r="EQ128">
        <v>2.022134814814815</v>
      </c>
      <c r="ER128">
        <v>18.16790740740741</v>
      </c>
      <c r="ES128">
        <v>17.61872962962963</v>
      </c>
      <c r="ET128">
        <v>1999.999259259259</v>
      </c>
      <c r="EU128">
        <v>0.9799943333333336</v>
      </c>
      <c r="EV128">
        <v>0.02000566666666666</v>
      </c>
      <c r="EW128">
        <v>0</v>
      </c>
      <c r="EX128">
        <v>198.4366296296296</v>
      </c>
      <c r="EY128">
        <v>5.00097</v>
      </c>
      <c r="EZ128">
        <v>4065.658148148148</v>
      </c>
      <c r="FA128">
        <v>16707.54074074074</v>
      </c>
      <c r="FB128">
        <v>40.43699999999999</v>
      </c>
      <c r="FC128">
        <v>40.81199999999999</v>
      </c>
      <c r="FD128">
        <v>40.375</v>
      </c>
      <c r="FE128">
        <v>40.39796296296296</v>
      </c>
      <c r="FF128">
        <v>41.00459259259259</v>
      </c>
      <c r="FG128">
        <v>1955.089259259259</v>
      </c>
      <c r="FH128">
        <v>39.91</v>
      </c>
      <c r="FI128">
        <v>0</v>
      </c>
      <c r="FJ128">
        <v>1758472553</v>
      </c>
      <c r="FK128">
        <v>0</v>
      </c>
      <c r="FL128">
        <v>198.4035384615385</v>
      </c>
      <c r="FM128">
        <v>-20.49682050107982</v>
      </c>
      <c r="FN128">
        <v>-431.7630763171515</v>
      </c>
      <c r="FO128">
        <v>4065.266538461538</v>
      </c>
      <c r="FP128">
        <v>15</v>
      </c>
      <c r="FQ128">
        <v>0</v>
      </c>
      <c r="FR128" t="s">
        <v>441</v>
      </c>
      <c r="FS128">
        <v>1747247426.5</v>
      </c>
      <c r="FT128">
        <v>1747247420.5</v>
      </c>
      <c r="FU128">
        <v>0</v>
      </c>
      <c r="FV128">
        <v>1.027</v>
      </c>
      <c r="FW128">
        <v>0.031</v>
      </c>
      <c r="FX128">
        <v>0.02</v>
      </c>
      <c r="FY128">
        <v>0.05</v>
      </c>
      <c r="FZ128">
        <v>420</v>
      </c>
      <c r="GA128">
        <v>16</v>
      </c>
      <c r="GB128">
        <v>0.01</v>
      </c>
      <c r="GC128">
        <v>0.1</v>
      </c>
      <c r="GD128">
        <v>19.25738536585366</v>
      </c>
      <c r="GE128">
        <v>2.679068989547043</v>
      </c>
      <c r="GF128">
        <v>0.2767713281366491</v>
      </c>
      <c r="GG128">
        <v>0</v>
      </c>
      <c r="GH128">
        <v>199.7137352941176</v>
      </c>
      <c r="GI128">
        <v>-18.92117648677962</v>
      </c>
      <c r="GJ128">
        <v>1.874300250741806</v>
      </c>
      <c r="GK128">
        <v>-1</v>
      </c>
      <c r="GL128">
        <v>0.7865780975609756</v>
      </c>
      <c r="GM128">
        <v>0.008532668989545633</v>
      </c>
      <c r="GN128">
        <v>0.00128811044831848</v>
      </c>
      <c r="GO128">
        <v>1</v>
      </c>
      <c r="GP128">
        <v>1</v>
      </c>
      <c r="GQ128">
        <v>2</v>
      </c>
      <c r="GR128" t="s">
        <v>442</v>
      </c>
      <c r="GS128">
        <v>3.13616</v>
      </c>
      <c r="GT128">
        <v>2.71363</v>
      </c>
      <c r="GU128">
        <v>0.0531509</v>
      </c>
      <c r="GV128">
        <v>0.0481731</v>
      </c>
      <c r="GW128">
        <v>0.103654</v>
      </c>
      <c r="GX128">
        <v>0.0998989</v>
      </c>
      <c r="GY128">
        <v>30139.8</v>
      </c>
      <c r="GZ128">
        <v>30330.7</v>
      </c>
      <c r="HA128">
        <v>29590.1</v>
      </c>
      <c r="HB128">
        <v>29447.5</v>
      </c>
      <c r="HC128">
        <v>35049.9</v>
      </c>
      <c r="HD128">
        <v>35104</v>
      </c>
      <c r="HE128">
        <v>41649.3</v>
      </c>
      <c r="HF128">
        <v>41834.7</v>
      </c>
      <c r="HG128">
        <v>1.923</v>
      </c>
      <c r="HH128">
        <v>1.86917</v>
      </c>
      <c r="HI128">
        <v>0.105374</v>
      </c>
      <c r="HJ128">
        <v>0</v>
      </c>
      <c r="HK128">
        <v>28.2696</v>
      </c>
      <c r="HL128">
        <v>999.9</v>
      </c>
      <c r="HM128">
        <v>52</v>
      </c>
      <c r="HN128">
        <v>31.9</v>
      </c>
      <c r="HO128">
        <v>27.3261</v>
      </c>
      <c r="HP128">
        <v>62.1092</v>
      </c>
      <c r="HQ128">
        <v>28.0288</v>
      </c>
      <c r="HR128">
        <v>1</v>
      </c>
      <c r="HS128">
        <v>0.07608230000000001</v>
      </c>
      <c r="HT128">
        <v>-0.58967</v>
      </c>
      <c r="HU128">
        <v>20.3382</v>
      </c>
      <c r="HV128">
        <v>5.21729</v>
      </c>
      <c r="HW128">
        <v>12.0101</v>
      </c>
      <c r="HX128">
        <v>4.98865</v>
      </c>
      <c r="HY128">
        <v>3.28755</v>
      </c>
      <c r="HZ128">
        <v>9999</v>
      </c>
      <c r="IA128">
        <v>9999</v>
      </c>
      <c r="IB128">
        <v>9999</v>
      </c>
      <c r="IC128">
        <v>999.9</v>
      </c>
      <c r="ID128">
        <v>1.86768</v>
      </c>
      <c r="IE128">
        <v>1.86676</v>
      </c>
      <c r="IF128">
        <v>1.86611</v>
      </c>
      <c r="IG128">
        <v>1.86601</v>
      </c>
      <c r="IH128">
        <v>1.86788</v>
      </c>
      <c r="II128">
        <v>1.8703</v>
      </c>
      <c r="IJ128">
        <v>1.86894</v>
      </c>
      <c r="IK128">
        <v>1.87042</v>
      </c>
      <c r="IL128">
        <v>0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-0.147</v>
      </c>
      <c r="IZ128">
        <v>0.1268</v>
      </c>
      <c r="JA128">
        <v>-0.08705980112953694</v>
      </c>
      <c r="JB128">
        <v>-0.0002224285535733669</v>
      </c>
      <c r="JC128">
        <v>-3.124052291438484E-07</v>
      </c>
      <c r="JD128">
        <v>-1.20421793702977E-11</v>
      </c>
      <c r="JE128">
        <v>-0.06546867123436634</v>
      </c>
      <c r="JF128">
        <v>-0.004605065362839568</v>
      </c>
      <c r="JG128">
        <v>0.0008613744513886047</v>
      </c>
      <c r="JH128">
        <v>-1.299212498533341E-05</v>
      </c>
      <c r="JI128">
        <v>3</v>
      </c>
      <c r="JJ128">
        <v>2327</v>
      </c>
      <c r="JK128">
        <v>1</v>
      </c>
      <c r="JL128">
        <v>27</v>
      </c>
      <c r="JM128">
        <v>187085.4</v>
      </c>
      <c r="JN128">
        <v>187085.5</v>
      </c>
      <c r="JO128">
        <v>0.533447</v>
      </c>
      <c r="JP128">
        <v>2.32056</v>
      </c>
      <c r="JQ128">
        <v>1.39648</v>
      </c>
      <c r="JR128">
        <v>2.34863</v>
      </c>
      <c r="JS128">
        <v>1.49536</v>
      </c>
      <c r="JT128">
        <v>2.57446</v>
      </c>
      <c r="JU128">
        <v>37.3378</v>
      </c>
      <c r="JV128">
        <v>24.07</v>
      </c>
      <c r="JW128">
        <v>18</v>
      </c>
      <c r="JX128">
        <v>488.699</v>
      </c>
      <c r="JY128">
        <v>444.923</v>
      </c>
      <c r="JZ128">
        <v>28.3789</v>
      </c>
      <c r="KA128">
        <v>28.5728</v>
      </c>
      <c r="KB128">
        <v>29.9999</v>
      </c>
      <c r="KC128">
        <v>28.4747</v>
      </c>
      <c r="KD128">
        <v>28.4112</v>
      </c>
      <c r="KE128">
        <v>10.6022</v>
      </c>
      <c r="KF128">
        <v>24.943</v>
      </c>
      <c r="KG128">
        <v>68.68429999999999</v>
      </c>
      <c r="KH128">
        <v>28.382</v>
      </c>
      <c r="KI128">
        <v>165.662</v>
      </c>
      <c r="KJ128">
        <v>22.3847</v>
      </c>
      <c r="KK128">
        <v>101.145</v>
      </c>
      <c r="KL128">
        <v>100.6</v>
      </c>
    </row>
    <row r="129" spans="1:298">
      <c r="A129">
        <v>113</v>
      </c>
      <c r="B129">
        <v>1758472558</v>
      </c>
      <c r="C129">
        <v>3682.5</v>
      </c>
      <c r="D129" t="s">
        <v>670</v>
      </c>
      <c r="E129" t="s">
        <v>671</v>
      </c>
      <c r="F129">
        <v>5</v>
      </c>
      <c r="G129" t="s">
        <v>639</v>
      </c>
      <c r="H129" t="s">
        <v>437</v>
      </c>
      <c r="I129" t="s">
        <v>438</v>
      </c>
      <c r="J129">
        <v>1758472550.214286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187.9558639041119</v>
      </c>
      <c r="AL129">
        <v>200.1356484848484</v>
      </c>
      <c r="AM129">
        <v>-3.361683310873764</v>
      </c>
      <c r="AN129">
        <v>65.30962307595503</v>
      </c>
      <c r="AO129">
        <f>(AQ129 - AP129 + DZ129*1E3/(8.314*(EB129+273.15)) * AS129/DY129 * AR129) * DY129/(100*DM129) * 1000/(1000 - AQ129)</f>
        <v>0</v>
      </c>
      <c r="AP129">
        <v>22.37935562473833</v>
      </c>
      <c r="AQ129">
        <v>23.17328848484848</v>
      </c>
      <c r="AR129">
        <v>1.067171992605072E-06</v>
      </c>
      <c r="AS129">
        <v>111.5491609248493</v>
      </c>
      <c r="AT129">
        <v>2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1.65</v>
      </c>
      <c r="DN129">
        <v>0.5</v>
      </c>
      <c r="DO129" t="s">
        <v>440</v>
      </c>
      <c r="DP129">
        <v>2</v>
      </c>
      <c r="DQ129" t="b">
        <v>1</v>
      </c>
      <c r="DR129">
        <v>1758472550.214286</v>
      </c>
      <c r="DS129">
        <v>219.4133928571429</v>
      </c>
      <c r="DT129">
        <v>199.6889642857143</v>
      </c>
      <c r="DU129">
        <v>23.16927857142857</v>
      </c>
      <c r="DV129">
        <v>22.37987857142857</v>
      </c>
      <c r="DW129">
        <v>219.5645714285714</v>
      </c>
      <c r="DX129">
        <v>23.04245714285714</v>
      </c>
      <c r="DY129">
        <v>500.0074285714286</v>
      </c>
      <c r="DZ129">
        <v>90.353475</v>
      </c>
      <c r="EA129">
        <v>0.05334988928571428</v>
      </c>
      <c r="EB129">
        <v>29.74425</v>
      </c>
      <c r="EC129">
        <v>29.99281071428572</v>
      </c>
      <c r="ED129">
        <v>999.9000000000002</v>
      </c>
      <c r="EE129">
        <v>0</v>
      </c>
      <c r="EF129">
        <v>0</v>
      </c>
      <c r="EG129">
        <v>10001.115</v>
      </c>
      <c r="EH129">
        <v>0</v>
      </c>
      <c r="EI129">
        <v>11.12421785714286</v>
      </c>
      <c r="EJ129">
        <v>19.72447857142857</v>
      </c>
      <c r="EK129">
        <v>224.6175357142857</v>
      </c>
      <c r="EL129">
        <v>204.2602142857143</v>
      </c>
      <c r="EM129">
        <v>0.7893990714285714</v>
      </c>
      <c r="EN129">
        <v>199.6889642857143</v>
      </c>
      <c r="EO129">
        <v>22.37987857142857</v>
      </c>
      <c r="EP129">
        <v>2.093424285714286</v>
      </c>
      <c r="EQ129">
        <v>2.022098928571428</v>
      </c>
      <c r="ER129">
        <v>18.16922857142857</v>
      </c>
      <c r="ES129">
        <v>17.61845714285714</v>
      </c>
      <c r="ET129">
        <v>1999.998571428572</v>
      </c>
      <c r="EU129">
        <v>0.9799943214285717</v>
      </c>
      <c r="EV129">
        <v>0.02000567857142857</v>
      </c>
      <c r="EW129">
        <v>0</v>
      </c>
      <c r="EX129">
        <v>196.6295</v>
      </c>
      <c r="EY129">
        <v>5.00097</v>
      </c>
      <c r="EZ129">
        <v>4031.044642857143</v>
      </c>
      <c r="FA129">
        <v>16707.53571428571</v>
      </c>
      <c r="FB129">
        <v>40.43699999999999</v>
      </c>
      <c r="FC129">
        <v>40.81199999999999</v>
      </c>
      <c r="FD129">
        <v>40.375</v>
      </c>
      <c r="FE129">
        <v>40.39714285714285</v>
      </c>
      <c r="FF129">
        <v>41</v>
      </c>
      <c r="FG129">
        <v>1955.088571428571</v>
      </c>
      <c r="FH129">
        <v>39.91</v>
      </c>
      <c r="FI129">
        <v>0</v>
      </c>
      <c r="FJ129">
        <v>1758472557.8</v>
      </c>
      <c r="FK129">
        <v>0</v>
      </c>
      <c r="FL129">
        <v>196.5891153846154</v>
      </c>
      <c r="FM129">
        <v>-22.31011968697237</v>
      </c>
      <c r="FN129">
        <v>-455.281025952487</v>
      </c>
      <c r="FO129">
        <v>4030.076538461539</v>
      </c>
      <c r="FP129">
        <v>15</v>
      </c>
      <c r="FQ129">
        <v>0</v>
      </c>
      <c r="FR129" t="s">
        <v>441</v>
      </c>
      <c r="FS129">
        <v>1747247426.5</v>
      </c>
      <c r="FT129">
        <v>1747247420.5</v>
      </c>
      <c r="FU129">
        <v>0</v>
      </c>
      <c r="FV129">
        <v>1.027</v>
      </c>
      <c r="FW129">
        <v>0.031</v>
      </c>
      <c r="FX129">
        <v>0.02</v>
      </c>
      <c r="FY129">
        <v>0.05</v>
      </c>
      <c r="FZ129">
        <v>420</v>
      </c>
      <c r="GA129">
        <v>16</v>
      </c>
      <c r="GB129">
        <v>0.01</v>
      </c>
      <c r="GC129">
        <v>0.1</v>
      </c>
      <c r="GD129">
        <v>19.57320243902439</v>
      </c>
      <c r="GE129">
        <v>3.52286132404181</v>
      </c>
      <c r="GF129">
        <v>0.3630980842341898</v>
      </c>
      <c r="GG129">
        <v>0</v>
      </c>
      <c r="GH129">
        <v>197.676294117647</v>
      </c>
      <c r="GI129">
        <v>-21.70964096725704</v>
      </c>
      <c r="GJ129">
        <v>2.147648036798719</v>
      </c>
      <c r="GK129">
        <v>-1</v>
      </c>
      <c r="GL129">
        <v>0.788529731707317</v>
      </c>
      <c r="GM129">
        <v>0.02686442508711117</v>
      </c>
      <c r="GN129">
        <v>0.002993487304982633</v>
      </c>
      <c r="GO129">
        <v>1</v>
      </c>
      <c r="GP129">
        <v>1</v>
      </c>
      <c r="GQ129">
        <v>2</v>
      </c>
      <c r="GR129" t="s">
        <v>442</v>
      </c>
      <c r="GS129">
        <v>3.13626</v>
      </c>
      <c r="GT129">
        <v>2.71389</v>
      </c>
      <c r="GU129">
        <v>0.0494398</v>
      </c>
      <c r="GV129">
        <v>0.0442936</v>
      </c>
      <c r="GW129">
        <v>0.103669</v>
      </c>
      <c r="GX129">
        <v>0.099888</v>
      </c>
      <c r="GY129">
        <v>30258.7</v>
      </c>
      <c r="GZ129">
        <v>30454.1</v>
      </c>
      <c r="HA129">
        <v>29590.7</v>
      </c>
      <c r="HB129">
        <v>29447.3</v>
      </c>
      <c r="HC129">
        <v>35050</v>
      </c>
      <c r="HD129">
        <v>35104.1</v>
      </c>
      <c r="HE129">
        <v>41650.3</v>
      </c>
      <c r="HF129">
        <v>41834.4</v>
      </c>
      <c r="HG129">
        <v>1.9234</v>
      </c>
      <c r="HH129">
        <v>1.86922</v>
      </c>
      <c r="HI129">
        <v>0.105821</v>
      </c>
      <c r="HJ129">
        <v>0</v>
      </c>
      <c r="HK129">
        <v>28.2713</v>
      </c>
      <c r="HL129">
        <v>999.9</v>
      </c>
      <c r="HM129">
        <v>52</v>
      </c>
      <c r="HN129">
        <v>31.9</v>
      </c>
      <c r="HO129">
        <v>27.327</v>
      </c>
      <c r="HP129">
        <v>61.9992</v>
      </c>
      <c r="HQ129">
        <v>28.0809</v>
      </c>
      <c r="HR129">
        <v>1</v>
      </c>
      <c r="HS129">
        <v>0.0757622</v>
      </c>
      <c r="HT129">
        <v>-0.586283</v>
      </c>
      <c r="HU129">
        <v>20.3383</v>
      </c>
      <c r="HV129">
        <v>5.21834</v>
      </c>
      <c r="HW129">
        <v>12.0102</v>
      </c>
      <c r="HX129">
        <v>4.98895</v>
      </c>
      <c r="HY129">
        <v>3.28772</v>
      </c>
      <c r="HZ129">
        <v>9999</v>
      </c>
      <c r="IA129">
        <v>9999</v>
      </c>
      <c r="IB129">
        <v>9999</v>
      </c>
      <c r="IC129">
        <v>999.9</v>
      </c>
      <c r="ID129">
        <v>1.86768</v>
      </c>
      <c r="IE129">
        <v>1.86676</v>
      </c>
      <c r="IF129">
        <v>1.86611</v>
      </c>
      <c r="IG129">
        <v>1.86602</v>
      </c>
      <c r="IH129">
        <v>1.86791</v>
      </c>
      <c r="II129">
        <v>1.87031</v>
      </c>
      <c r="IJ129">
        <v>1.86898</v>
      </c>
      <c r="IK129">
        <v>1.87044</v>
      </c>
      <c r="IL129">
        <v>0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-0.142</v>
      </c>
      <c r="IZ129">
        <v>0.1268</v>
      </c>
      <c r="JA129">
        <v>-0.08705980112953694</v>
      </c>
      <c r="JB129">
        <v>-0.0002224285535733669</v>
      </c>
      <c r="JC129">
        <v>-3.124052291438484E-07</v>
      </c>
      <c r="JD129">
        <v>-1.20421793702977E-11</v>
      </c>
      <c r="JE129">
        <v>-0.06546867123436634</v>
      </c>
      <c r="JF129">
        <v>-0.004605065362839568</v>
      </c>
      <c r="JG129">
        <v>0.0008613744513886047</v>
      </c>
      <c r="JH129">
        <v>-1.299212498533341E-05</v>
      </c>
      <c r="JI129">
        <v>3</v>
      </c>
      <c r="JJ129">
        <v>2327</v>
      </c>
      <c r="JK129">
        <v>1</v>
      </c>
      <c r="JL129">
        <v>27</v>
      </c>
      <c r="JM129">
        <v>187085.5</v>
      </c>
      <c r="JN129">
        <v>187085.6</v>
      </c>
      <c r="JO129">
        <v>0.498047</v>
      </c>
      <c r="JP129">
        <v>2.30347</v>
      </c>
      <c r="JQ129">
        <v>1.39771</v>
      </c>
      <c r="JR129">
        <v>2.34741</v>
      </c>
      <c r="JS129">
        <v>1.49536</v>
      </c>
      <c r="JT129">
        <v>2.65381</v>
      </c>
      <c r="JU129">
        <v>37.3138</v>
      </c>
      <c r="JV129">
        <v>24.0787</v>
      </c>
      <c r="JW129">
        <v>18</v>
      </c>
      <c r="JX129">
        <v>488.935</v>
      </c>
      <c r="JY129">
        <v>444.94</v>
      </c>
      <c r="JZ129">
        <v>28.3822</v>
      </c>
      <c r="KA129">
        <v>28.5708</v>
      </c>
      <c r="KB129">
        <v>30</v>
      </c>
      <c r="KC129">
        <v>28.4727</v>
      </c>
      <c r="KD129">
        <v>28.4093</v>
      </c>
      <c r="KE129">
        <v>9.907629999999999</v>
      </c>
      <c r="KF129">
        <v>24.943</v>
      </c>
      <c r="KG129">
        <v>68.3143</v>
      </c>
      <c r="KH129">
        <v>28.3897</v>
      </c>
      <c r="KI129">
        <v>152.287</v>
      </c>
      <c r="KJ129">
        <v>22.3807</v>
      </c>
      <c r="KK129">
        <v>101.147</v>
      </c>
      <c r="KL129">
        <v>100.599</v>
      </c>
    </row>
    <row r="130" spans="1:298">
      <c r="A130">
        <v>114</v>
      </c>
      <c r="B130">
        <v>1758472563</v>
      </c>
      <c r="C130">
        <v>3687.5</v>
      </c>
      <c r="D130" t="s">
        <v>672</v>
      </c>
      <c r="E130" t="s">
        <v>673</v>
      </c>
      <c r="F130">
        <v>5</v>
      </c>
      <c r="G130" t="s">
        <v>639</v>
      </c>
      <c r="H130" t="s">
        <v>437</v>
      </c>
      <c r="I130" t="s">
        <v>438</v>
      </c>
      <c r="J130">
        <v>1758472555.5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171.0209361062792</v>
      </c>
      <c r="AL130">
        <v>183.2813575757575</v>
      </c>
      <c r="AM130">
        <v>-3.370545393579302</v>
      </c>
      <c r="AN130">
        <v>65.30962307595503</v>
      </c>
      <c r="AO130">
        <f>(AQ130 - AP130 + DZ130*1E3/(8.314*(EB130+273.15)) * AS130/DY130 * AR130) * DY130/(100*DM130) * 1000/(1000 - AQ130)</f>
        <v>0</v>
      </c>
      <c r="AP130">
        <v>22.34611838371156</v>
      </c>
      <c r="AQ130">
        <v>23.16772484848485</v>
      </c>
      <c r="AR130">
        <v>-4.467320912598103E-06</v>
      </c>
      <c r="AS130">
        <v>111.5491609248493</v>
      </c>
      <c r="AT130">
        <v>2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1.65</v>
      </c>
      <c r="DN130">
        <v>0.5</v>
      </c>
      <c r="DO130" t="s">
        <v>440</v>
      </c>
      <c r="DP130">
        <v>2</v>
      </c>
      <c r="DQ130" t="b">
        <v>1</v>
      </c>
      <c r="DR130">
        <v>1758472555.5</v>
      </c>
      <c r="DS130">
        <v>202.0585185185185</v>
      </c>
      <c r="DT130">
        <v>182.0693703703704</v>
      </c>
      <c r="DU130">
        <v>23.1708962962963</v>
      </c>
      <c r="DV130">
        <v>22.37033703703704</v>
      </c>
      <c r="DW130">
        <v>202.2035925925926</v>
      </c>
      <c r="DX130">
        <v>23.04405555555556</v>
      </c>
      <c r="DY130">
        <v>499.9984444444444</v>
      </c>
      <c r="DZ130">
        <v>90.35417777777776</v>
      </c>
      <c r="EA130">
        <v>0.05350628888888888</v>
      </c>
      <c r="EB130">
        <v>29.74438518518518</v>
      </c>
      <c r="EC130">
        <v>29.99431851851852</v>
      </c>
      <c r="ED130">
        <v>999.9000000000001</v>
      </c>
      <c r="EE130">
        <v>0</v>
      </c>
      <c r="EF130">
        <v>0</v>
      </c>
      <c r="EG130">
        <v>9996.668518518518</v>
      </c>
      <c r="EH130">
        <v>0</v>
      </c>
      <c r="EI130">
        <v>11.11933703703704</v>
      </c>
      <c r="EJ130">
        <v>19.98928518518519</v>
      </c>
      <c r="EK130">
        <v>206.8515555555555</v>
      </c>
      <c r="EL130">
        <v>186.2355555555556</v>
      </c>
      <c r="EM130">
        <v>0.8005688888888888</v>
      </c>
      <c r="EN130">
        <v>182.0693703703704</v>
      </c>
      <c r="EO130">
        <v>22.37033703703704</v>
      </c>
      <c r="EP130">
        <v>2.093587407407407</v>
      </c>
      <c r="EQ130">
        <v>2.021252222222222</v>
      </c>
      <c r="ER130">
        <v>18.17047407407408</v>
      </c>
      <c r="ES130">
        <v>17.61181481481481</v>
      </c>
      <c r="ET130">
        <v>1999.998148148148</v>
      </c>
      <c r="EU130">
        <v>0.9799943333333336</v>
      </c>
      <c r="EV130">
        <v>0.02000567037037037</v>
      </c>
      <c r="EW130">
        <v>0</v>
      </c>
      <c r="EX130">
        <v>194.6702592592593</v>
      </c>
      <c r="EY130">
        <v>5.00097</v>
      </c>
      <c r="EZ130">
        <v>3991.471111111111</v>
      </c>
      <c r="FA130">
        <v>16707.53333333333</v>
      </c>
      <c r="FB130">
        <v>40.43699999999999</v>
      </c>
      <c r="FC130">
        <v>40.81199999999999</v>
      </c>
      <c r="FD130">
        <v>40.375</v>
      </c>
      <c r="FE130">
        <v>40.39337037037038</v>
      </c>
      <c r="FF130">
        <v>41</v>
      </c>
      <c r="FG130">
        <v>1955.088148148148</v>
      </c>
      <c r="FH130">
        <v>39.91</v>
      </c>
      <c r="FI130">
        <v>0</v>
      </c>
      <c r="FJ130">
        <v>1758472563.2</v>
      </c>
      <c r="FK130">
        <v>0</v>
      </c>
      <c r="FL130">
        <v>194.4846</v>
      </c>
      <c r="FM130">
        <v>-23.77738462775164</v>
      </c>
      <c r="FN130">
        <v>-440.3515384631273</v>
      </c>
      <c r="FO130">
        <v>3987.63</v>
      </c>
      <c r="FP130">
        <v>15</v>
      </c>
      <c r="FQ130">
        <v>0</v>
      </c>
      <c r="FR130" t="s">
        <v>441</v>
      </c>
      <c r="FS130">
        <v>1747247426.5</v>
      </c>
      <c r="FT130">
        <v>1747247420.5</v>
      </c>
      <c r="FU130">
        <v>0</v>
      </c>
      <c r="FV130">
        <v>1.027</v>
      </c>
      <c r="FW130">
        <v>0.031</v>
      </c>
      <c r="FX130">
        <v>0.02</v>
      </c>
      <c r="FY130">
        <v>0.05</v>
      </c>
      <c r="FZ130">
        <v>420</v>
      </c>
      <c r="GA130">
        <v>16</v>
      </c>
      <c r="GB130">
        <v>0.01</v>
      </c>
      <c r="GC130">
        <v>0.1</v>
      </c>
      <c r="GD130">
        <v>19.77059512195122</v>
      </c>
      <c r="GE130">
        <v>3.641682229965181</v>
      </c>
      <c r="GF130">
        <v>0.3731086907298671</v>
      </c>
      <c r="GG130">
        <v>0</v>
      </c>
      <c r="GH130">
        <v>196.1427941176471</v>
      </c>
      <c r="GI130">
        <v>-22.6252253518499</v>
      </c>
      <c r="GJ130">
        <v>2.234491438118353</v>
      </c>
      <c r="GK130">
        <v>-1</v>
      </c>
      <c r="GL130">
        <v>0.7939039268292682</v>
      </c>
      <c r="GM130">
        <v>0.09162209059233345</v>
      </c>
      <c r="GN130">
        <v>0.01107300984792333</v>
      </c>
      <c r="GO130">
        <v>1</v>
      </c>
      <c r="GP130">
        <v>1</v>
      </c>
      <c r="GQ130">
        <v>2</v>
      </c>
      <c r="GR130" t="s">
        <v>442</v>
      </c>
      <c r="GS130">
        <v>3.1361</v>
      </c>
      <c r="GT130">
        <v>2.71383</v>
      </c>
      <c r="GU130">
        <v>0.0456281</v>
      </c>
      <c r="GV130">
        <v>0.0404286</v>
      </c>
      <c r="GW130">
        <v>0.103644</v>
      </c>
      <c r="GX130">
        <v>0.0997605</v>
      </c>
      <c r="GY130">
        <v>30379.4</v>
      </c>
      <c r="GZ130">
        <v>30577</v>
      </c>
      <c r="HA130">
        <v>29590.2</v>
      </c>
      <c r="HB130">
        <v>29447</v>
      </c>
      <c r="HC130">
        <v>35050.6</v>
      </c>
      <c r="HD130">
        <v>35108.6</v>
      </c>
      <c r="HE130">
        <v>41649.9</v>
      </c>
      <c r="HF130">
        <v>41833.9</v>
      </c>
      <c r="HG130">
        <v>1.92332</v>
      </c>
      <c r="HH130">
        <v>1.86913</v>
      </c>
      <c r="HI130">
        <v>0.105835</v>
      </c>
      <c r="HJ130">
        <v>0</v>
      </c>
      <c r="HK130">
        <v>28.2689</v>
      </c>
      <c r="HL130">
        <v>999.9</v>
      </c>
      <c r="HM130">
        <v>52</v>
      </c>
      <c r="HN130">
        <v>31.9</v>
      </c>
      <c r="HO130">
        <v>27.3267</v>
      </c>
      <c r="HP130">
        <v>62.0692</v>
      </c>
      <c r="HQ130">
        <v>28.0569</v>
      </c>
      <c r="HR130">
        <v>1</v>
      </c>
      <c r="HS130">
        <v>0.07578509999999999</v>
      </c>
      <c r="HT130">
        <v>-0.603753</v>
      </c>
      <c r="HU130">
        <v>20.338</v>
      </c>
      <c r="HV130">
        <v>5.21684</v>
      </c>
      <c r="HW130">
        <v>12.0105</v>
      </c>
      <c r="HX130">
        <v>4.98845</v>
      </c>
      <c r="HY130">
        <v>3.28745</v>
      </c>
      <c r="HZ130">
        <v>9999</v>
      </c>
      <c r="IA130">
        <v>9999</v>
      </c>
      <c r="IB130">
        <v>9999</v>
      </c>
      <c r="IC130">
        <v>999.9</v>
      </c>
      <c r="ID130">
        <v>1.86767</v>
      </c>
      <c r="IE130">
        <v>1.86676</v>
      </c>
      <c r="IF130">
        <v>1.86611</v>
      </c>
      <c r="IG130">
        <v>1.86601</v>
      </c>
      <c r="IH130">
        <v>1.86791</v>
      </c>
      <c r="II130">
        <v>1.8703</v>
      </c>
      <c r="IJ130">
        <v>1.86899</v>
      </c>
      <c r="IK130">
        <v>1.87045</v>
      </c>
      <c r="IL130">
        <v>0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-0.136</v>
      </c>
      <c r="IZ130">
        <v>0.1268</v>
      </c>
      <c r="JA130">
        <v>-0.08705980112953694</v>
      </c>
      <c r="JB130">
        <v>-0.0002224285535733669</v>
      </c>
      <c r="JC130">
        <v>-3.124052291438484E-07</v>
      </c>
      <c r="JD130">
        <v>-1.20421793702977E-11</v>
      </c>
      <c r="JE130">
        <v>-0.06546867123436634</v>
      </c>
      <c r="JF130">
        <v>-0.004605065362839568</v>
      </c>
      <c r="JG130">
        <v>0.0008613744513886047</v>
      </c>
      <c r="JH130">
        <v>-1.299212498533341E-05</v>
      </c>
      <c r="JI130">
        <v>3</v>
      </c>
      <c r="JJ130">
        <v>2327</v>
      </c>
      <c r="JK130">
        <v>1</v>
      </c>
      <c r="JL130">
        <v>27</v>
      </c>
      <c r="JM130">
        <v>187085.6</v>
      </c>
      <c r="JN130">
        <v>187085.7</v>
      </c>
      <c r="JO130">
        <v>0.460205</v>
      </c>
      <c r="JP130">
        <v>2.31812</v>
      </c>
      <c r="JQ130">
        <v>1.39648</v>
      </c>
      <c r="JR130">
        <v>2.34741</v>
      </c>
      <c r="JS130">
        <v>1.49536</v>
      </c>
      <c r="JT130">
        <v>2.71118</v>
      </c>
      <c r="JU130">
        <v>37.3378</v>
      </c>
      <c r="JV130">
        <v>24.07</v>
      </c>
      <c r="JW130">
        <v>18</v>
      </c>
      <c r="JX130">
        <v>488.873</v>
      </c>
      <c r="JY130">
        <v>444.865</v>
      </c>
      <c r="JZ130">
        <v>28.3881</v>
      </c>
      <c r="KA130">
        <v>28.5704</v>
      </c>
      <c r="KB130">
        <v>30</v>
      </c>
      <c r="KC130">
        <v>28.4709</v>
      </c>
      <c r="KD130">
        <v>28.4075</v>
      </c>
      <c r="KE130">
        <v>9.123559999999999</v>
      </c>
      <c r="KF130">
        <v>24.943</v>
      </c>
      <c r="KG130">
        <v>68.3143</v>
      </c>
      <c r="KH130">
        <v>28.3921</v>
      </c>
      <c r="KI130">
        <v>132.235</v>
      </c>
      <c r="KJ130">
        <v>22.3839</v>
      </c>
      <c r="KK130">
        <v>101.146</v>
      </c>
      <c r="KL130">
        <v>100.598</v>
      </c>
    </row>
    <row r="131" spans="1:298">
      <c r="A131">
        <v>115</v>
      </c>
      <c r="B131">
        <v>1758472568</v>
      </c>
      <c r="C131">
        <v>3692.5</v>
      </c>
      <c r="D131" t="s">
        <v>674</v>
      </c>
      <c r="E131" t="s">
        <v>675</v>
      </c>
      <c r="F131">
        <v>5</v>
      </c>
      <c r="G131" t="s">
        <v>639</v>
      </c>
      <c r="H131" t="s">
        <v>437</v>
      </c>
      <c r="I131" t="s">
        <v>438</v>
      </c>
      <c r="J131">
        <v>1758472560.214286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153.9738897847728</v>
      </c>
      <c r="AL131">
        <v>166.5182909090909</v>
      </c>
      <c r="AM131">
        <v>-3.354483210737656</v>
      </c>
      <c r="AN131">
        <v>65.30962307595503</v>
      </c>
      <c r="AO131">
        <f>(AQ131 - AP131 + DZ131*1E3/(8.314*(EB131+273.15)) * AS131/DY131 * AR131) * DY131/(100*DM131) * 1000/(1000 - AQ131)</f>
        <v>0</v>
      </c>
      <c r="AP131">
        <v>22.32941834361777</v>
      </c>
      <c r="AQ131">
        <v>23.15701939393939</v>
      </c>
      <c r="AR131">
        <v>-4.68129958697411E-06</v>
      </c>
      <c r="AS131">
        <v>111.5491609248493</v>
      </c>
      <c r="AT131">
        <v>3</v>
      </c>
      <c r="AU131">
        <v>1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1.65</v>
      </c>
      <c r="DN131">
        <v>0.5</v>
      </c>
      <c r="DO131" t="s">
        <v>440</v>
      </c>
      <c r="DP131">
        <v>2</v>
      </c>
      <c r="DQ131" t="b">
        <v>1</v>
      </c>
      <c r="DR131">
        <v>1758472560.214286</v>
      </c>
      <c r="DS131">
        <v>186.5768928571429</v>
      </c>
      <c r="DT131">
        <v>166.3434285714286</v>
      </c>
      <c r="DU131">
        <v>23.16855714285714</v>
      </c>
      <c r="DV131">
        <v>22.35500714285714</v>
      </c>
      <c r="DW131">
        <v>186.7166071428571</v>
      </c>
      <c r="DX131">
        <v>23.04174285714285</v>
      </c>
      <c r="DY131">
        <v>500.0001071428572</v>
      </c>
      <c r="DZ131">
        <v>90.35470357142857</v>
      </c>
      <c r="EA131">
        <v>0.05360536428571428</v>
      </c>
      <c r="EB131">
        <v>29.74584285714285</v>
      </c>
      <c r="EC131">
        <v>29.99467857142857</v>
      </c>
      <c r="ED131">
        <v>999.9000000000002</v>
      </c>
      <c r="EE131">
        <v>0</v>
      </c>
      <c r="EF131">
        <v>0</v>
      </c>
      <c r="EG131">
        <v>9997.346428571429</v>
      </c>
      <c r="EH131">
        <v>0</v>
      </c>
      <c r="EI131">
        <v>11.11520357142857</v>
      </c>
      <c r="EJ131">
        <v>20.23348928571429</v>
      </c>
      <c r="EK131">
        <v>191.0023214285714</v>
      </c>
      <c r="EL131">
        <v>170.1473214285714</v>
      </c>
      <c r="EM131">
        <v>0.813550892857143</v>
      </c>
      <c r="EN131">
        <v>166.3434285714286</v>
      </c>
      <c r="EO131">
        <v>22.35500714285714</v>
      </c>
      <c r="EP131">
        <v>2.0933875</v>
      </c>
      <c r="EQ131">
        <v>2.019878571428571</v>
      </c>
      <c r="ER131">
        <v>18.16896071428572</v>
      </c>
      <c r="ES131">
        <v>17.60103928571429</v>
      </c>
      <c r="ET131">
        <v>1999.993928571429</v>
      </c>
      <c r="EU131">
        <v>0.9799943214285717</v>
      </c>
      <c r="EV131">
        <v>0.02000568214285714</v>
      </c>
      <c r="EW131">
        <v>0</v>
      </c>
      <c r="EX131">
        <v>192.9222857142858</v>
      </c>
      <c r="EY131">
        <v>5.00097</v>
      </c>
      <c r="EZ131">
        <v>3958.529285714285</v>
      </c>
      <c r="FA131">
        <v>16707.49642857143</v>
      </c>
      <c r="FB131">
        <v>40.43699999999999</v>
      </c>
      <c r="FC131">
        <v>40.81199999999999</v>
      </c>
      <c r="FD131">
        <v>40.375</v>
      </c>
      <c r="FE131">
        <v>40.39271428571429</v>
      </c>
      <c r="FF131">
        <v>41</v>
      </c>
      <c r="FG131">
        <v>1955.083928571429</v>
      </c>
      <c r="FH131">
        <v>39.91</v>
      </c>
      <c r="FI131">
        <v>0</v>
      </c>
      <c r="FJ131">
        <v>1758472568</v>
      </c>
      <c r="FK131">
        <v>0</v>
      </c>
      <c r="FL131">
        <v>192.7126</v>
      </c>
      <c r="FM131">
        <v>-19.94015382237934</v>
      </c>
      <c r="FN131">
        <v>-398.4538455570939</v>
      </c>
      <c r="FO131">
        <v>3954.196399999999</v>
      </c>
      <c r="FP131">
        <v>15</v>
      </c>
      <c r="FQ131">
        <v>0</v>
      </c>
      <c r="FR131" t="s">
        <v>441</v>
      </c>
      <c r="FS131">
        <v>1747247426.5</v>
      </c>
      <c r="FT131">
        <v>1747247420.5</v>
      </c>
      <c r="FU131">
        <v>0</v>
      </c>
      <c r="FV131">
        <v>1.027</v>
      </c>
      <c r="FW131">
        <v>0.031</v>
      </c>
      <c r="FX131">
        <v>0.02</v>
      </c>
      <c r="FY131">
        <v>0.05</v>
      </c>
      <c r="FZ131">
        <v>420</v>
      </c>
      <c r="GA131">
        <v>16</v>
      </c>
      <c r="GB131">
        <v>0.01</v>
      </c>
      <c r="GC131">
        <v>0.1</v>
      </c>
      <c r="GD131">
        <v>20.07999268292683</v>
      </c>
      <c r="GE131">
        <v>2.880399303135945</v>
      </c>
      <c r="GF131">
        <v>0.3051677894250276</v>
      </c>
      <c r="GG131">
        <v>0</v>
      </c>
      <c r="GH131">
        <v>193.9790294117647</v>
      </c>
      <c r="GI131">
        <v>-22.55494269091374</v>
      </c>
      <c r="GJ131">
        <v>2.224975432584714</v>
      </c>
      <c r="GK131">
        <v>-1</v>
      </c>
      <c r="GL131">
        <v>0.8070366585365851</v>
      </c>
      <c r="GM131">
        <v>0.1723282160278758</v>
      </c>
      <c r="GN131">
        <v>0.01817643578870632</v>
      </c>
      <c r="GO131">
        <v>0</v>
      </c>
      <c r="GP131">
        <v>0</v>
      </c>
      <c r="GQ131">
        <v>2</v>
      </c>
      <c r="GR131" t="s">
        <v>452</v>
      </c>
      <c r="GS131">
        <v>3.1362</v>
      </c>
      <c r="GT131">
        <v>2.71395</v>
      </c>
      <c r="GU131">
        <v>0.0417438</v>
      </c>
      <c r="GV131">
        <v>0.0363755</v>
      </c>
      <c r="GW131">
        <v>0.103609</v>
      </c>
      <c r="GX131">
        <v>0.0997383</v>
      </c>
      <c r="GY131">
        <v>30503.8</v>
      </c>
      <c r="GZ131">
        <v>30705.9</v>
      </c>
      <c r="HA131">
        <v>29590.9</v>
      </c>
      <c r="HB131">
        <v>29446.8</v>
      </c>
      <c r="HC131">
        <v>35052.7</v>
      </c>
      <c r="HD131">
        <v>35109.4</v>
      </c>
      <c r="HE131">
        <v>41650.8</v>
      </c>
      <c r="HF131">
        <v>41833.9</v>
      </c>
      <c r="HG131">
        <v>1.92318</v>
      </c>
      <c r="HH131">
        <v>1.86908</v>
      </c>
      <c r="HI131">
        <v>0.106625</v>
      </c>
      <c r="HJ131">
        <v>0</v>
      </c>
      <c r="HK131">
        <v>28.2689</v>
      </c>
      <c r="HL131">
        <v>999.9</v>
      </c>
      <c r="HM131">
        <v>52</v>
      </c>
      <c r="HN131">
        <v>31.9</v>
      </c>
      <c r="HO131">
        <v>27.3257</v>
      </c>
      <c r="HP131">
        <v>62.0792</v>
      </c>
      <c r="HQ131">
        <v>28.0569</v>
      </c>
      <c r="HR131">
        <v>1</v>
      </c>
      <c r="HS131">
        <v>0.07570880000000001</v>
      </c>
      <c r="HT131">
        <v>-0.59476</v>
      </c>
      <c r="HU131">
        <v>20.3382</v>
      </c>
      <c r="HV131">
        <v>5.21729</v>
      </c>
      <c r="HW131">
        <v>12.0099</v>
      </c>
      <c r="HX131">
        <v>4.98875</v>
      </c>
      <c r="HY131">
        <v>3.28755</v>
      </c>
      <c r="HZ131">
        <v>9999</v>
      </c>
      <c r="IA131">
        <v>9999</v>
      </c>
      <c r="IB131">
        <v>9999</v>
      </c>
      <c r="IC131">
        <v>999.9</v>
      </c>
      <c r="ID131">
        <v>1.86767</v>
      </c>
      <c r="IE131">
        <v>1.86676</v>
      </c>
      <c r="IF131">
        <v>1.8661</v>
      </c>
      <c r="IG131">
        <v>1.86603</v>
      </c>
      <c r="IH131">
        <v>1.8679</v>
      </c>
      <c r="II131">
        <v>1.8703</v>
      </c>
      <c r="IJ131">
        <v>1.86899</v>
      </c>
      <c r="IK131">
        <v>1.87043</v>
      </c>
      <c r="IL131">
        <v>0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-0.131</v>
      </c>
      <c r="IZ131">
        <v>0.1266</v>
      </c>
      <c r="JA131">
        <v>-0.08705980112953694</v>
      </c>
      <c r="JB131">
        <v>-0.0002224285535733669</v>
      </c>
      <c r="JC131">
        <v>-3.124052291438484E-07</v>
      </c>
      <c r="JD131">
        <v>-1.20421793702977E-11</v>
      </c>
      <c r="JE131">
        <v>-0.06546867123436634</v>
      </c>
      <c r="JF131">
        <v>-0.004605065362839568</v>
      </c>
      <c r="JG131">
        <v>0.0008613744513886047</v>
      </c>
      <c r="JH131">
        <v>-1.299212498533341E-05</v>
      </c>
      <c r="JI131">
        <v>3</v>
      </c>
      <c r="JJ131">
        <v>2327</v>
      </c>
      <c r="JK131">
        <v>1</v>
      </c>
      <c r="JL131">
        <v>27</v>
      </c>
      <c r="JM131">
        <v>187085.7</v>
      </c>
      <c r="JN131">
        <v>187085.8</v>
      </c>
      <c r="JO131">
        <v>0.423584</v>
      </c>
      <c r="JP131">
        <v>2.34009</v>
      </c>
      <c r="JQ131">
        <v>1.39771</v>
      </c>
      <c r="JR131">
        <v>2.34863</v>
      </c>
      <c r="JS131">
        <v>1.49536</v>
      </c>
      <c r="JT131">
        <v>2.53662</v>
      </c>
      <c r="JU131">
        <v>37.3138</v>
      </c>
      <c r="JV131">
        <v>24.0612</v>
      </c>
      <c r="JW131">
        <v>18</v>
      </c>
      <c r="JX131">
        <v>488.764</v>
      </c>
      <c r="JY131">
        <v>444.821</v>
      </c>
      <c r="JZ131">
        <v>28.3928</v>
      </c>
      <c r="KA131">
        <v>28.568</v>
      </c>
      <c r="KB131">
        <v>30</v>
      </c>
      <c r="KC131">
        <v>28.469</v>
      </c>
      <c r="KD131">
        <v>28.4057</v>
      </c>
      <c r="KE131">
        <v>8.419029999999999</v>
      </c>
      <c r="KF131">
        <v>24.943</v>
      </c>
      <c r="KG131">
        <v>68.3143</v>
      </c>
      <c r="KH131">
        <v>28.3794</v>
      </c>
      <c r="KI131">
        <v>118.795</v>
      </c>
      <c r="KJ131">
        <v>22.3839</v>
      </c>
      <c r="KK131">
        <v>101.148</v>
      </c>
      <c r="KL131">
        <v>100.598</v>
      </c>
    </row>
    <row r="132" spans="1:298">
      <c r="A132">
        <v>116</v>
      </c>
      <c r="B132">
        <v>1758472573</v>
      </c>
      <c r="C132">
        <v>3697.5</v>
      </c>
      <c r="D132" t="s">
        <v>676</v>
      </c>
      <c r="E132" t="s">
        <v>677</v>
      </c>
      <c r="F132">
        <v>5</v>
      </c>
      <c r="G132" t="s">
        <v>639</v>
      </c>
      <c r="H132" t="s">
        <v>437</v>
      </c>
      <c r="I132" t="s">
        <v>438</v>
      </c>
      <c r="J132">
        <v>1758472565.5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137.0276038705004</v>
      </c>
      <c r="AL132">
        <v>149.7766787878788</v>
      </c>
      <c r="AM132">
        <v>-3.340698743907342</v>
      </c>
      <c r="AN132">
        <v>65.30962307595503</v>
      </c>
      <c r="AO132">
        <f>(AQ132 - AP132 + DZ132*1E3/(8.314*(EB132+273.15)) * AS132/DY132 * AR132) * DY132/(100*DM132) * 1000/(1000 - AQ132)</f>
        <v>0</v>
      </c>
      <c r="AP132">
        <v>22.32719331554457</v>
      </c>
      <c r="AQ132">
        <v>23.14759575757575</v>
      </c>
      <c r="AR132">
        <v>-3.50655100323032E-06</v>
      </c>
      <c r="AS132">
        <v>111.5491609248493</v>
      </c>
      <c r="AT132">
        <v>2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1.65</v>
      </c>
      <c r="DN132">
        <v>0.5</v>
      </c>
      <c r="DO132" t="s">
        <v>440</v>
      </c>
      <c r="DP132">
        <v>2</v>
      </c>
      <c r="DQ132" t="b">
        <v>1</v>
      </c>
      <c r="DR132">
        <v>1758472565.5</v>
      </c>
      <c r="DS132">
        <v>169.2212592592593</v>
      </c>
      <c r="DT132">
        <v>148.7932592592593</v>
      </c>
      <c r="DU132">
        <v>23.16124814814816</v>
      </c>
      <c r="DV132">
        <v>22.33683333333333</v>
      </c>
      <c r="DW132">
        <v>169.3551111111111</v>
      </c>
      <c r="DX132">
        <v>23.03454444444444</v>
      </c>
      <c r="DY132">
        <v>499.9870740740741</v>
      </c>
      <c r="DZ132">
        <v>90.35437037037036</v>
      </c>
      <c r="EA132">
        <v>0.05368238148148149</v>
      </c>
      <c r="EB132">
        <v>29.74736296296296</v>
      </c>
      <c r="EC132">
        <v>30.00158148148148</v>
      </c>
      <c r="ED132">
        <v>999.9000000000001</v>
      </c>
      <c r="EE132">
        <v>0</v>
      </c>
      <c r="EF132">
        <v>0</v>
      </c>
      <c r="EG132">
        <v>9995.279259259258</v>
      </c>
      <c r="EH132">
        <v>0</v>
      </c>
      <c r="EI132">
        <v>11.11944074074074</v>
      </c>
      <c r="EJ132">
        <v>20.42793703703704</v>
      </c>
      <c r="EK132">
        <v>173.2337777777778</v>
      </c>
      <c r="EL132">
        <v>152.192962962963</v>
      </c>
      <c r="EM132">
        <v>0.8244195185185186</v>
      </c>
      <c r="EN132">
        <v>148.7932592592593</v>
      </c>
      <c r="EO132">
        <v>22.33683333333333</v>
      </c>
      <c r="EP132">
        <v>2.09272</v>
      </c>
      <c r="EQ132">
        <v>2.018229259259259</v>
      </c>
      <c r="ER132">
        <v>18.16388148148148</v>
      </c>
      <c r="ES132">
        <v>17.5880962962963</v>
      </c>
      <c r="ET132">
        <v>2000.007037037037</v>
      </c>
      <c r="EU132">
        <v>0.9799944444444447</v>
      </c>
      <c r="EV132">
        <v>0.02000555925925926</v>
      </c>
      <c r="EW132">
        <v>0</v>
      </c>
      <c r="EX132">
        <v>191.3212592592593</v>
      </c>
      <c r="EY132">
        <v>5.00097</v>
      </c>
      <c r="EZ132">
        <v>3925.774814814815</v>
      </c>
      <c r="FA132">
        <v>16707.61111111111</v>
      </c>
      <c r="FB132">
        <v>40.43699999999999</v>
      </c>
      <c r="FC132">
        <v>40.81199999999999</v>
      </c>
      <c r="FD132">
        <v>40.375</v>
      </c>
      <c r="FE132">
        <v>40.38648148148148</v>
      </c>
      <c r="FF132">
        <v>41</v>
      </c>
      <c r="FG132">
        <v>1955.097037037037</v>
      </c>
      <c r="FH132">
        <v>39.91</v>
      </c>
      <c r="FI132">
        <v>0</v>
      </c>
      <c r="FJ132">
        <v>1758472572.8</v>
      </c>
      <c r="FK132">
        <v>0</v>
      </c>
      <c r="FL132">
        <v>191.29668</v>
      </c>
      <c r="FM132">
        <v>-16.09161541302886</v>
      </c>
      <c r="FN132">
        <v>-333.9553851146386</v>
      </c>
      <c r="FO132">
        <v>3925.0116</v>
      </c>
      <c r="FP132">
        <v>15</v>
      </c>
      <c r="FQ132">
        <v>0</v>
      </c>
      <c r="FR132" t="s">
        <v>441</v>
      </c>
      <c r="FS132">
        <v>1747247426.5</v>
      </c>
      <c r="FT132">
        <v>1747247420.5</v>
      </c>
      <c r="FU132">
        <v>0</v>
      </c>
      <c r="FV132">
        <v>1.027</v>
      </c>
      <c r="FW132">
        <v>0.031</v>
      </c>
      <c r="FX132">
        <v>0.02</v>
      </c>
      <c r="FY132">
        <v>0.05</v>
      </c>
      <c r="FZ132">
        <v>420</v>
      </c>
      <c r="GA132">
        <v>16</v>
      </c>
      <c r="GB132">
        <v>0.01</v>
      </c>
      <c r="GC132">
        <v>0.1</v>
      </c>
      <c r="GD132">
        <v>20.32216585365854</v>
      </c>
      <c r="GE132">
        <v>2.429588153310128</v>
      </c>
      <c r="GF132">
        <v>0.2596302169735542</v>
      </c>
      <c r="GG132">
        <v>0</v>
      </c>
      <c r="GH132">
        <v>192.1659411764706</v>
      </c>
      <c r="GI132">
        <v>-18.17136746152099</v>
      </c>
      <c r="GJ132">
        <v>1.801399765234484</v>
      </c>
      <c r="GK132">
        <v>-1</v>
      </c>
      <c r="GL132">
        <v>0.8155750975609757</v>
      </c>
      <c r="GM132">
        <v>0.126936689895471</v>
      </c>
      <c r="GN132">
        <v>0.01566968861863937</v>
      </c>
      <c r="GO132">
        <v>0</v>
      </c>
      <c r="GP132">
        <v>0</v>
      </c>
      <c r="GQ132">
        <v>2</v>
      </c>
      <c r="GR132" t="s">
        <v>452</v>
      </c>
      <c r="GS132">
        <v>3.1362</v>
      </c>
      <c r="GT132">
        <v>2.71363</v>
      </c>
      <c r="GU132">
        <v>0.0377878</v>
      </c>
      <c r="GV132">
        <v>0.0322956</v>
      </c>
      <c r="GW132">
        <v>0.103588</v>
      </c>
      <c r="GX132">
        <v>0.0997343</v>
      </c>
      <c r="GY132">
        <v>30629.6</v>
      </c>
      <c r="GZ132">
        <v>30836.1</v>
      </c>
      <c r="HA132">
        <v>29590.7</v>
      </c>
      <c r="HB132">
        <v>29447</v>
      </c>
      <c r="HC132">
        <v>35053</v>
      </c>
      <c r="HD132">
        <v>35109.7</v>
      </c>
      <c r="HE132">
        <v>41650.2</v>
      </c>
      <c r="HF132">
        <v>41834.2</v>
      </c>
      <c r="HG132">
        <v>1.92362</v>
      </c>
      <c r="HH132">
        <v>1.8689</v>
      </c>
      <c r="HI132">
        <v>0.106651</v>
      </c>
      <c r="HJ132">
        <v>0</v>
      </c>
      <c r="HK132">
        <v>28.2665</v>
      </c>
      <c r="HL132">
        <v>999.9</v>
      </c>
      <c r="HM132">
        <v>52</v>
      </c>
      <c r="HN132">
        <v>31.9</v>
      </c>
      <c r="HO132">
        <v>27.3268</v>
      </c>
      <c r="HP132">
        <v>62.1192</v>
      </c>
      <c r="HQ132">
        <v>28.097</v>
      </c>
      <c r="HR132">
        <v>1</v>
      </c>
      <c r="HS132">
        <v>0.07563010000000001</v>
      </c>
      <c r="HT132">
        <v>-0.5401550000000001</v>
      </c>
      <c r="HU132">
        <v>20.3383</v>
      </c>
      <c r="HV132">
        <v>5.21729</v>
      </c>
      <c r="HW132">
        <v>12.0108</v>
      </c>
      <c r="HX132">
        <v>4.98885</v>
      </c>
      <c r="HY132">
        <v>3.28748</v>
      </c>
      <c r="HZ132">
        <v>9999</v>
      </c>
      <c r="IA132">
        <v>9999</v>
      </c>
      <c r="IB132">
        <v>9999</v>
      </c>
      <c r="IC132">
        <v>999.9</v>
      </c>
      <c r="ID132">
        <v>1.86766</v>
      </c>
      <c r="IE132">
        <v>1.86675</v>
      </c>
      <c r="IF132">
        <v>1.8661</v>
      </c>
      <c r="IG132">
        <v>1.86601</v>
      </c>
      <c r="IH132">
        <v>1.86789</v>
      </c>
      <c r="II132">
        <v>1.87027</v>
      </c>
      <c r="IJ132">
        <v>1.86896</v>
      </c>
      <c r="IK132">
        <v>1.87042</v>
      </c>
      <c r="IL132">
        <v>0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-0.126</v>
      </c>
      <c r="IZ132">
        <v>0.1265</v>
      </c>
      <c r="JA132">
        <v>-0.08705980112953694</v>
      </c>
      <c r="JB132">
        <v>-0.0002224285535733669</v>
      </c>
      <c r="JC132">
        <v>-3.124052291438484E-07</v>
      </c>
      <c r="JD132">
        <v>-1.20421793702977E-11</v>
      </c>
      <c r="JE132">
        <v>-0.06546867123436634</v>
      </c>
      <c r="JF132">
        <v>-0.004605065362839568</v>
      </c>
      <c r="JG132">
        <v>0.0008613744513886047</v>
      </c>
      <c r="JH132">
        <v>-1.299212498533341E-05</v>
      </c>
      <c r="JI132">
        <v>3</v>
      </c>
      <c r="JJ132">
        <v>2327</v>
      </c>
      <c r="JK132">
        <v>1</v>
      </c>
      <c r="JL132">
        <v>27</v>
      </c>
      <c r="JM132">
        <v>187085.8</v>
      </c>
      <c r="JN132">
        <v>187085.9</v>
      </c>
      <c r="JO132">
        <v>0.384521</v>
      </c>
      <c r="JP132">
        <v>2.34009</v>
      </c>
      <c r="JQ132">
        <v>1.39648</v>
      </c>
      <c r="JR132">
        <v>2.35229</v>
      </c>
      <c r="JS132">
        <v>1.49536</v>
      </c>
      <c r="JT132">
        <v>2.56226</v>
      </c>
      <c r="JU132">
        <v>37.3138</v>
      </c>
      <c r="JV132">
        <v>24.07</v>
      </c>
      <c r="JW132">
        <v>18</v>
      </c>
      <c r="JX132">
        <v>489.033</v>
      </c>
      <c r="JY132">
        <v>444.699</v>
      </c>
      <c r="JZ132">
        <v>28.3854</v>
      </c>
      <c r="KA132">
        <v>28.568</v>
      </c>
      <c r="KB132">
        <v>29.9999</v>
      </c>
      <c r="KC132">
        <v>28.4674</v>
      </c>
      <c r="KD132">
        <v>28.4039</v>
      </c>
      <c r="KE132">
        <v>7.62735</v>
      </c>
      <c r="KF132">
        <v>24.943</v>
      </c>
      <c r="KG132">
        <v>68.3143</v>
      </c>
      <c r="KH132">
        <v>28.3714</v>
      </c>
      <c r="KI132">
        <v>98.7397</v>
      </c>
      <c r="KJ132">
        <v>22.3839</v>
      </c>
      <c r="KK132">
        <v>101.147</v>
      </c>
      <c r="KL132">
        <v>100.599</v>
      </c>
    </row>
    <row r="133" spans="1:298">
      <c r="A133">
        <v>117</v>
      </c>
      <c r="B133">
        <v>1758472578</v>
      </c>
      <c r="C133">
        <v>3702.5</v>
      </c>
      <c r="D133" t="s">
        <v>678</v>
      </c>
      <c r="E133" t="s">
        <v>679</v>
      </c>
      <c r="F133">
        <v>5</v>
      </c>
      <c r="G133" t="s">
        <v>639</v>
      </c>
      <c r="H133" t="s">
        <v>437</v>
      </c>
      <c r="I133" t="s">
        <v>438</v>
      </c>
      <c r="J133">
        <v>1758472570.214286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119.8748203232434</v>
      </c>
      <c r="AL133">
        <v>132.9894181818181</v>
      </c>
      <c r="AM133">
        <v>-3.36217348748615</v>
      </c>
      <c r="AN133">
        <v>65.30962307595503</v>
      </c>
      <c r="AO133">
        <f>(AQ133 - AP133 + DZ133*1E3/(8.314*(EB133+273.15)) * AS133/DY133 * AR133) * DY133/(100*DM133) * 1000/(1000 - AQ133)</f>
        <v>0</v>
      </c>
      <c r="AP133">
        <v>22.32518198636307</v>
      </c>
      <c r="AQ133">
        <v>23.14725757575758</v>
      </c>
      <c r="AR133">
        <v>-1.043849590083502E-06</v>
      </c>
      <c r="AS133">
        <v>111.5491609248493</v>
      </c>
      <c r="AT133">
        <v>2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1.65</v>
      </c>
      <c r="DN133">
        <v>0.5</v>
      </c>
      <c r="DO133" t="s">
        <v>440</v>
      </c>
      <c r="DP133">
        <v>2</v>
      </c>
      <c r="DQ133" t="b">
        <v>1</v>
      </c>
      <c r="DR133">
        <v>1758472570.214286</v>
      </c>
      <c r="DS133">
        <v>153.7793214285714</v>
      </c>
      <c r="DT133">
        <v>133.0634642857143</v>
      </c>
      <c r="DU133">
        <v>23.153875</v>
      </c>
      <c r="DV133">
        <v>22.32805714285714</v>
      </c>
      <c r="DW133">
        <v>153.9080357142857</v>
      </c>
      <c r="DX133">
        <v>23.02727142857142</v>
      </c>
      <c r="DY133">
        <v>499.9971428571428</v>
      </c>
      <c r="DZ133">
        <v>90.35348928571428</v>
      </c>
      <c r="EA133">
        <v>0.05364228928571429</v>
      </c>
      <c r="EB133">
        <v>29.74902142857143</v>
      </c>
      <c r="EC133">
        <v>30.0056</v>
      </c>
      <c r="ED133">
        <v>999.9000000000002</v>
      </c>
      <c r="EE133">
        <v>0</v>
      </c>
      <c r="EF133">
        <v>0</v>
      </c>
      <c r="EG133">
        <v>9996.631785714286</v>
      </c>
      <c r="EH133">
        <v>0</v>
      </c>
      <c r="EI133">
        <v>11.12255714285714</v>
      </c>
      <c r="EJ133">
        <v>20.71569285714286</v>
      </c>
      <c r="EK133">
        <v>157.4243214285714</v>
      </c>
      <c r="EL133">
        <v>136.1025</v>
      </c>
      <c r="EM133">
        <v>0.8258101428571428</v>
      </c>
      <c r="EN133">
        <v>133.0634642857143</v>
      </c>
      <c r="EO133">
        <v>22.32805714285714</v>
      </c>
      <c r="EP133">
        <v>2.092032857142857</v>
      </c>
      <c r="EQ133">
        <v>2.0174175</v>
      </c>
      <c r="ER133">
        <v>18.15865357142857</v>
      </c>
      <c r="ES133">
        <v>17.58171071428571</v>
      </c>
      <c r="ET133">
        <v>2000.0175</v>
      </c>
      <c r="EU133">
        <v>0.979994535714286</v>
      </c>
      <c r="EV133">
        <v>0.02000546785714286</v>
      </c>
      <c r="EW133">
        <v>0</v>
      </c>
      <c r="EX133">
        <v>190.14925</v>
      </c>
      <c r="EY133">
        <v>5.00097</v>
      </c>
      <c r="EZ133">
        <v>3902.603928571429</v>
      </c>
      <c r="FA133">
        <v>16707.7</v>
      </c>
      <c r="FB133">
        <v>40.43699999999999</v>
      </c>
      <c r="FC133">
        <v>40.81199999999999</v>
      </c>
      <c r="FD133">
        <v>40.375</v>
      </c>
      <c r="FE133">
        <v>40.38607142857143</v>
      </c>
      <c r="FF133">
        <v>41</v>
      </c>
      <c r="FG133">
        <v>1955.1075</v>
      </c>
      <c r="FH133">
        <v>39.91</v>
      </c>
      <c r="FI133">
        <v>0</v>
      </c>
      <c r="FJ133">
        <v>1758472578.2</v>
      </c>
      <c r="FK133">
        <v>0</v>
      </c>
      <c r="FL133">
        <v>190.0533461538461</v>
      </c>
      <c r="FM133">
        <v>-12.46806838504798</v>
      </c>
      <c r="FN133">
        <v>-252.0061539828498</v>
      </c>
      <c r="FO133">
        <v>3900.374615384615</v>
      </c>
      <c r="FP133">
        <v>15</v>
      </c>
      <c r="FQ133">
        <v>0</v>
      </c>
      <c r="FR133" t="s">
        <v>441</v>
      </c>
      <c r="FS133">
        <v>1747247426.5</v>
      </c>
      <c r="FT133">
        <v>1747247420.5</v>
      </c>
      <c r="FU133">
        <v>0</v>
      </c>
      <c r="FV133">
        <v>1.027</v>
      </c>
      <c r="FW133">
        <v>0.031</v>
      </c>
      <c r="FX133">
        <v>0.02</v>
      </c>
      <c r="FY133">
        <v>0.05</v>
      </c>
      <c r="FZ133">
        <v>420</v>
      </c>
      <c r="GA133">
        <v>16</v>
      </c>
      <c r="GB133">
        <v>0.01</v>
      </c>
      <c r="GC133">
        <v>0.1</v>
      </c>
      <c r="GD133">
        <v>20.52367073170732</v>
      </c>
      <c r="GE133">
        <v>2.976710801393758</v>
      </c>
      <c r="GF133">
        <v>0.3141918003959523</v>
      </c>
      <c r="GG133">
        <v>0</v>
      </c>
      <c r="GH133">
        <v>191.1347647058824</v>
      </c>
      <c r="GI133">
        <v>-15.4940259619326</v>
      </c>
      <c r="GJ133">
        <v>1.536706869725063</v>
      </c>
      <c r="GK133">
        <v>-1</v>
      </c>
      <c r="GL133">
        <v>0.821602951219512</v>
      </c>
      <c r="GM133">
        <v>0.04922709407665376</v>
      </c>
      <c r="GN133">
        <v>0.01045403346584168</v>
      </c>
      <c r="GO133">
        <v>1</v>
      </c>
      <c r="GP133">
        <v>1</v>
      </c>
      <c r="GQ133">
        <v>2</v>
      </c>
      <c r="GR133" t="s">
        <v>442</v>
      </c>
      <c r="GS133">
        <v>3.13606</v>
      </c>
      <c r="GT133">
        <v>2.71384</v>
      </c>
      <c r="GU133">
        <v>0.0337277</v>
      </c>
      <c r="GV133">
        <v>0.0280412</v>
      </c>
      <c r="GW133">
        <v>0.103586</v>
      </c>
      <c r="GX133">
        <v>0.0997311</v>
      </c>
      <c r="GY133">
        <v>30759</v>
      </c>
      <c r="GZ133">
        <v>30971.9</v>
      </c>
      <c r="HA133">
        <v>29590.9</v>
      </c>
      <c r="HB133">
        <v>29447.2</v>
      </c>
      <c r="HC133">
        <v>35053.5</v>
      </c>
      <c r="HD133">
        <v>35110</v>
      </c>
      <c r="HE133">
        <v>41650.9</v>
      </c>
      <c r="HF133">
        <v>41834.5</v>
      </c>
      <c r="HG133">
        <v>1.92325</v>
      </c>
      <c r="HH133">
        <v>1.86905</v>
      </c>
      <c r="HI133">
        <v>0.107069</v>
      </c>
      <c r="HJ133">
        <v>0</v>
      </c>
      <c r="HK133">
        <v>28.2665</v>
      </c>
      <c r="HL133">
        <v>999.9</v>
      </c>
      <c r="HM133">
        <v>52</v>
      </c>
      <c r="HN133">
        <v>31.9</v>
      </c>
      <c r="HO133">
        <v>27.3247</v>
      </c>
      <c r="HP133">
        <v>61.8892</v>
      </c>
      <c r="HQ133">
        <v>28.1771</v>
      </c>
      <c r="HR133">
        <v>1</v>
      </c>
      <c r="HS133">
        <v>0.0756275</v>
      </c>
      <c r="HT133">
        <v>-0.531315</v>
      </c>
      <c r="HU133">
        <v>20.3385</v>
      </c>
      <c r="HV133">
        <v>5.21834</v>
      </c>
      <c r="HW133">
        <v>12.0105</v>
      </c>
      <c r="HX133">
        <v>4.9888</v>
      </c>
      <c r="HY133">
        <v>3.28763</v>
      </c>
      <c r="HZ133">
        <v>9999</v>
      </c>
      <c r="IA133">
        <v>9999</v>
      </c>
      <c r="IB133">
        <v>9999</v>
      </c>
      <c r="IC133">
        <v>999.9</v>
      </c>
      <c r="ID133">
        <v>1.86765</v>
      </c>
      <c r="IE133">
        <v>1.86675</v>
      </c>
      <c r="IF133">
        <v>1.86611</v>
      </c>
      <c r="IG133">
        <v>1.86602</v>
      </c>
      <c r="IH133">
        <v>1.86787</v>
      </c>
      <c r="II133">
        <v>1.87029</v>
      </c>
      <c r="IJ133">
        <v>1.86895</v>
      </c>
      <c r="IK133">
        <v>1.87043</v>
      </c>
      <c r="IL133">
        <v>0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-0.121</v>
      </c>
      <c r="IZ133">
        <v>0.1265</v>
      </c>
      <c r="JA133">
        <v>-0.08705980112953694</v>
      </c>
      <c r="JB133">
        <v>-0.0002224285535733669</v>
      </c>
      <c r="JC133">
        <v>-3.124052291438484E-07</v>
      </c>
      <c r="JD133">
        <v>-1.20421793702977E-11</v>
      </c>
      <c r="JE133">
        <v>-0.06546867123436634</v>
      </c>
      <c r="JF133">
        <v>-0.004605065362839568</v>
      </c>
      <c r="JG133">
        <v>0.0008613744513886047</v>
      </c>
      <c r="JH133">
        <v>-1.299212498533341E-05</v>
      </c>
      <c r="JI133">
        <v>3</v>
      </c>
      <c r="JJ133">
        <v>2327</v>
      </c>
      <c r="JK133">
        <v>1</v>
      </c>
      <c r="JL133">
        <v>27</v>
      </c>
      <c r="JM133">
        <v>187085.9</v>
      </c>
      <c r="JN133">
        <v>187086</v>
      </c>
      <c r="JO133">
        <v>0.349121</v>
      </c>
      <c r="JP133">
        <v>2.33032</v>
      </c>
      <c r="JQ133">
        <v>1.39771</v>
      </c>
      <c r="JR133">
        <v>2.34985</v>
      </c>
      <c r="JS133">
        <v>1.49536</v>
      </c>
      <c r="JT133">
        <v>2.71606</v>
      </c>
      <c r="JU133">
        <v>37.3138</v>
      </c>
      <c r="JV133">
        <v>24.0787</v>
      </c>
      <c r="JW133">
        <v>18</v>
      </c>
      <c r="JX133">
        <v>488.778</v>
      </c>
      <c r="JY133">
        <v>444.773</v>
      </c>
      <c r="JZ133">
        <v>28.3742</v>
      </c>
      <c r="KA133">
        <v>28.5655</v>
      </c>
      <c r="KB133">
        <v>29.9999</v>
      </c>
      <c r="KC133">
        <v>28.465</v>
      </c>
      <c r="KD133">
        <v>28.4016</v>
      </c>
      <c r="KE133">
        <v>6.92703</v>
      </c>
      <c r="KF133">
        <v>24.943</v>
      </c>
      <c r="KG133">
        <v>68.3143</v>
      </c>
      <c r="KH133">
        <v>28.3611</v>
      </c>
      <c r="KI133">
        <v>85.38039999999999</v>
      </c>
      <c r="KJ133">
        <v>22.3839</v>
      </c>
      <c r="KK133">
        <v>101.148</v>
      </c>
      <c r="KL133">
        <v>100.599</v>
      </c>
    </row>
    <row r="134" spans="1:298">
      <c r="A134">
        <v>118</v>
      </c>
      <c r="B134">
        <v>1758472583</v>
      </c>
      <c r="C134">
        <v>3707.5</v>
      </c>
      <c r="D134" t="s">
        <v>680</v>
      </c>
      <c r="E134" t="s">
        <v>681</v>
      </c>
      <c r="F134">
        <v>5</v>
      </c>
      <c r="G134" t="s">
        <v>639</v>
      </c>
      <c r="H134" t="s">
        <v>437</v>
      </c>
      <c r="I134" t="s">
        <v>438</v>
      </c>
      <c r="J134">
        <v>1758472575.5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102.6615585316256</v>
      </c>
      <c r="AL134">
        <v>116.1956303030303</v>
      </c>
      <c r="AM134">
        <v>-3.356697492868848</v>
      </c>
      <c r="AN134">
        <v>65.30962307595503</v>
      </c>
      <c r="AO134">
        <f>(AQ134 - AP134 + DZ134*1E3/(8.314*(EB134+273.15)) * AS134/DY134 * AR134) * DY134/(100*DM134) * 1000/(1000 - AQ134)</f>
        <v>0</v>
      </c>
      <c r="AP134">
        <v>22.3269659931136</v>
      </c>
      <c r="AQ134">
        <v>23.14924363636363</v>
      </c>
      <c r="AR134">
        <v>6.088325612970901E-07</v>
      </c>
      <c r="AS134">
        <v>111.5491609248493</v>
      </c>
      <c r="AT134">
        <v>3</v>
      </c>
      <c r="AU134">
        <v>1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1.65</v>
      </c>
      <c r="DN134">
        <v>0.5</v>
      </c>
      <c r="DO134" t="s">
        <v>440</v>
      </c>
      <c r="DP134">
        <v>2</v>
      </c>
      <c r="DQ134" t="b">
        <v>1</v>
      </c>
      <c r="DR134">
        <v>1758472575.5</v>
      </c>
      <c r="DS134">
        <v>136.4594814814815</v>
      </c>
      <c r="DT134">
        <v>115.3809333333333</v>
      </c>
      <c r="DU134">
        <v>23.14918518518518</v>
      </c>
      <c r="DV134">
        <v>22.32641481481481</v>
      </c>
      <c r="DW134">
        <v>136.5827407407407</v>
      </c>
      <c r="DX134">
        <v>23.02264814814815</v>
      </c>
      <c r="DY134">
        <v>499.9831851851852</v>
      </c>
      <c r="DZ134">
        <v>90.35267407407406</v>
      </c>
      <c r="EA134">
        <v>0.0535628925925926</v>
      </c>
      <c r="EB134">
        <v>29.75060000000001</v>
      </c>
      <c r="EC134">
        <v>30.00801481481481</v>
      </c>
      <c r="ED134">
        <v>999.9000000000001</v>
      </c>
      <c r="EE134">
        <v>0</v>
      </c>
      <c r="EF134">
        <v>0</v>
      </c>
      <c r="EG134">
        <v>10000.25740740741</v>
      </c>
      <c r="EH134">
        <v>0</v>
      </c>
      <c r="EI134">
        <v>11.12518888888889</v>
      </c>
      <c r="EJ134">
        <v>21.07852222222222</v>
      </c>
      <c r="EK134">
        <v>139.6932962962963</v>
      </c>
      <c r="EL134">
        <v>118.0158444444445</v>
      </c>
      <c r="EM134">
        <v>0.8227634814814814</v>
      </c>
      <c r="EN134">
        <v>115.3809333333333</v>
      </c>
      <c r="EO134">
        <v>22.32641481481481</v>
      </c>
      <c r="EP134">
        <v>2.091590740740741</v>
      </c>
      <c r="EQ134">
        <v>2.017251851851852</v>
      </c>
      <c r="ER134">
        <v>18.15528148148148</v>
      </c>
      <c r="ES134">
        <v>17.5804</v>
      </c>
      <c r="ET134">
        <v>2000.001481481482</v>
      </c>
      <c r="EU134">
        <v>0.9799943333333336</v>
      </c>
      <c r="EV134">
        <v>0.02000566666666666</v>
      </c>
      <c r="EW134">
        <v>0</v>
      </c>
      <c r="EX134">
        <v>189.1956666666667</v>
      </c>
      <c r="EY134">
        <v>5.00097</v>
      </c>
      <c r="EZ134">
        <v>3883.088888888889</v>
      </c>
      <c r="FA134">
        <v>16707.56666666667</v>
      </c>
      <c r="FB134">
        <v>40.43699999999999</v>
      </c>
      <c r="FC134">
        <v>40.81199999999999</v>
      </c>
      <c r="FD134">
        <v>40.375</v>
      </c>
      <c r="FE134">
        <v>40.37959259259259</v>
      </c>
      <c r="FF134">
        <v>41</v>
      </c>
      <c r="FG134">
        <v>1955.091481481481</v>
      </c>
      <c r="FH134">
        <v>39.91</v>
      </c>
      <c r="FI134">
        <v>0</v>
      </c>
      <c r="FJ134">
        <v>1758472583</v>
      </c>
      <c r="FK134">
        <v>0</v>
      </c>
      <c r="FL134">
        <v>189.2083076923077</v>
      </c>
      <c r="FM134">
        <v>-9.63323075850572</v>
      </c>
      <c r="FN134">
        <v>-172.9993160076495</v>
      </c>
      <c r="FO134">
        <v>3883.311923076923</v>
      </c>
      <c r="FP134">
        <v>15</v>
      </c>
      <c r="FQ134">
        <v>0</v>
      </c>
      <c r="FR134" t="s">
        <v>441</v>
      </c>
      <c r="FS134">
        <v>1747247426.5</v>
      </c>
      <c r="FT134">
        <v>1747247420.5</v>
      </c>
      <c r="FU134">
        <v>0</v>
      </c>
      <c r="FV134">
        <v>1.027</v>
      </c>
      <c r="FW134">
        <v>0.031</v>
      </c>
      <c r="FX134">
        <v>0.02</v>
      </c>
      <c r="FY134">
        <v>0.05</v>
      </c>
      <c r="FZ134">
        <v>420</v>
      </c>
      <c r="GA134">
        <v>16</v>
      </c>
      <c r="GB134">
        <v>0.01</v>
      </c>
      <c r="GC134">
        <v>0.1</v>
      </c>
      <c r="GD134">
        <v>20.8679825</v>
      </c>
      <c r="GE134">
        <v>4.30705103189487</v>
      </c>
      <c r="GF134">
        <v>0.4208975908029769</v>
      </c>
      <c r="GG134">
        <v>0</v>
      </c>
      <c r="GH134">
        <v>189.9065882352941</v>
      </c>
      <c r="GI134">
        <v>-11.5987471385709</v>
      </c>
      <c r="GJ134">
        <v>1.164904316132421</v>
      </c>
      <c r="GK134">
        <v>-1</v>
      </c>
      <c r="GL134">
        <v>0.82513015</v>
      </c>
      <c r="GM134">
        <v>-0.03412622138836947</v>
      </c>
      <c r="GN134">
        <v>0.003865024589507814</v>
      </c>
      <c r="GO134">
        <v>1</v>
      </c>
      <c r="GP134">
        <v>1</v>
      </c>
      <c r="GQ134">
        <v>2</v>
      </c>
      <c r="GR134" t="s">
        <v>442</v>
      </c>
      <c r="GS134">
        <v>3.13625</v>
      </c>
      <c r="GT134">
        <v>2.71379</v>
      </c>
      <c r="GU134">
        <v>0.0295845</v>
      </c>
      <c r="GV134">
        <v>0.0237734</v>
      </c>
      <c r="GW134">
        <v>0.103589</v>
      </c>
      <c r="GX134">
        <v>0.0997345</v>
      </c>
      <c r="GY134">
        <v>30891.2</v>
      </c>
      <c r="GZ134">
        <v>31107.5</v>
      </c>
      <c r="HA134">
        <v>29591.2</v>
      </c>
      <c r="HB134">
        <v>29446.9</v>
      </c>
      <c r="HC134">
        <v>35053.7</v>
      </c>
      <c r="HD134">
        <v>35109.3</v>
      </c>
      <c r="HE134">
        <v>41651.3</v>
      </c>
      <c r="HF134">
        <v>41833.9</v>
      </c>
      <c r="HG134">
        <v>1.92337</v>
      </c>
      <c r="HH134">
        <v>1.869</v>
      </c>
      <c r="HI134">
        <v>0.106294</v>
      </c>
      <c r="HJ134">
        <v>0</v>
      </c>
      <c r="HK134">
        <v>28.2665</v>
      </c>
      <c r="HL134">
        <v>999.9</v>
      </c>
      <c r="HM134">
        <v>52</v>
      </c>
      <c r="HN134">
        <v>31.9</v>
      </c>
      <c r="HO134">
        <v>27.3288</v>
      </c>
      <c r="HP134">
        <v>62.1092</v>
      </c>
      <c r="HQ134">
        <v>28.0689</v>
      </c>
      <c r="HR134">
        <v>1</v>
      </c>
      <c r="HS134">
        <v>0.07515239999999999</v>
      </c>
      <c r="HT134">
        <v>-0.513126</v>
      </c>
      <c r="HU134">
        <v>20.3386</v>
      </c>
      <c r="HV134">
        <v>5.21729</v>
      </c>
      <c r="HW134">
        <v>12.0102</v>
      </c>
      <c r="HX134">
        <v>4.9889</v>
      </c>
      <c r="HY134">
        <v>3.28765</v>
      </c>
      <c r="HZ134">
        <v>9999</v>
      </c>
      <c r="IA134">
        <v>9999</v>
      </c>
      <c r="IB134">
        <v>9999</v>
      </c>
      <c r="IC134">
        <v>999.9</v>
      </c>
      <c r="ID134">
        <v>1.86767</v>
      </c>
      <c r="IE134">
        <v>1.86675</v>
      </c>
      <c r="IF134">
        <v>1.86613</v>
      </c>
      <c r="IG134">
        <v>1.86602</v>
      </c>
      <c r="IH134">
        <v>1.86791</v>
      </c>
      <c r="II134">
        <v>1.8703</v>
      </c>
      <c r="IJ134">
        <v>1.86896</v>
      </c>
      <c r="IK134">
        <v>1.87042</v>
      </c>
      <c r="IL134">
        <v>0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-0.116</v>
      </c>
      <c r="IZ134">
        <v>0.1265</v>
      </c>
      <c r="JA134">
        <v>-0.08705980112953694</v>
      </c>
      <c r="JB134">
        <v>-0.0002224285535733669</v>
      </c>
      <c r="JC134">
        <v>-3.124052291438484E-07</v>
      </c>
      <c r="JD134">
        <v>-1.20421793702977E-11</v>
      </c>
      <c r="JE134">
        <v>-0.06546867123436634</v>
      </c>
      <c r="JF134">
        <v>-0.004605065362839568</v>
      </c>
      <c r="JG134">
        <v>0.0008613744513886047</v>
      </c>
      <c r="JH134">
        <v>-1.299212498533341E-05</v>
      </c>
      <c r="JI134">
        <v>3</v>
      </c>
      <c r="JJ134">
        <v>2327</v>
      </c>
      <c r="JK134">
        <v>1</v>
      </c>
      <c r="JL134">
        <v>27</v>
      </c>
      <c r="JM134">
        <v>187085.9</v>
      </c>
      <c r="JN134">
        <v>187086</v>
      </c>
      <c r="JO134">
        <v>0.310059</v>
      </c>
      <c r="JP134">
        <v>2.34497</v>
      </c>
      <c r="JQ134">
        <v>1.39648</v>
      </c>
      <c r="JR134">
        <v>2.34375</v>
      </c>
      <c r="JS134">
        <v>1.49536</v>
      </c>
      <c r="JT134">
        <v>2.7124</v>
      </c>
      <c r="JU134">
        <v>37.3138</v>
      </c>
      <c r="JV134">
        <v>24.07</v>
      </c>
      <c r="JW134">
        <v>18</v>
      </c>
      <c r="JX134">
        <v>488.841</v>
      </c>
      <c r="JY134">
        <v>444.729</v>
      </c>
      <c r="JZ134">
        <v>28.3636</v>
      </c>
      <c r="KA134">
        <v>28.5653</v>
      </c>
      <c r="KB134">
        <v>30</v>
      </c>
      <c r="KC134">
        <v>28.463</v>
      </c>
      <c r="KD134">
        <v>28.3997</v>
      </c>
      <c r="KE134">
        <v>6.14363</v>
      </c>
      <c r="KF134">
        <v>24.943</v>
      </c>
      <c r="KG134">
        <v>68.3143</v>
      </c>
      <c r="KH134">
        <v>28.3563</v>
      </c>
      <c r="KI134">
        <v>65.34399999999999</v>
      </c>
      <c r="KJ134">
        <v>22.3839</v>
      </c>
      <c r="KK134">
        <v>101.149</v>
      </c>
      <c r="KL134">
        <v>100.598</v>
      </c>
    </row>
    <row r="135" spans="1:298">
      <c r="A135">
        <v>119</v>
      </c>
      <c r="B135">
        <v>1758472588</v>
      </c>
      <c r="C135">
        <v>3712.5</v>
      </c>
      <c r="D135" t="s">
        <v>682</v>
      </c>
      <c r="E135" t="s">
        <v>683</v>
      </c>
      <c r="F135">
        <v>5</v>
      </c>
      <c r="G135" t="s">
        <v>639</v>
      </c>
      <c r="H135" t="s">
        <v>437</v>
      </c>
      <c r="I135" t="s">
        <v>438</v>
      </c>
      <c r="J135">
        <v>1758472580.214286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85.52085780426115</v>
      </c>
      <c r="AL135">
        <v>99.35547757575762</v>
      </c>
      <c r="AM135">
        <v>-3.364775319011035</v>
      </c>
      <c r="AN135">
        <v>65.30962307595503</v>
      </c>
      <c r="AO135">
        <f>(AQ135 - AP135 + DZ135*1E3/(8.314*(EB135+273.15)) * AS135/DY135 * AR135) * DY135/(100*DM135) * 1000/(1000 - AQ135)</f>
        <v>0</v>
      </c>
      <c r="AP135">
        <v>22.32307624076191</v>
      </c>
      <c r="AQ135">
        <v>23.14679393939393</v>
      </c>
      <c r="AR135">
        <v>-8.727836767296744E-07</v>
      </c>
      <c r="AS135">
        <v>111.5491609248493</v>
      </c>
      <c r="AT135">
        <v>2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1.65</v>
      </c>
      <c r="DN135">
        <v>0.5</v>
      </c>
      <c r="DO135" t="s">
        <v>440</v>
      </c>
      <c r="DP135">
        <v>2</v>
      </c>
      <c r="DQ135" t="b">
        <v>1</v>
      </c>
      <c r="DR135">
        <v>1758472580.214286</v>
      </c>
      <c r="DS135">
        <v>120.9962178571429</v>
      </c>
      <c r="DT135">
        <v>99.55284285714285</v>
      </c>
      <c r="DU135">
        <v>23.14816428571428</v>
      </c>
      <c r="DV135">
        <v>22.32541785714286</v>
      </c>
      <c r="DW135">
        <v>121.1148535714286</v>
      </c>
      <c r="DX135">
        <v>23.02164285714285</v>
      </c>
      <c r="DY135">
        <v>500.0039642857143</v>
      </c>
      <c r="DZ135">
        <v>90.35219642857145</v>
      </c>
      <c r="EA135">
        <v>0.05353763214285714</v>
      </c>
      <c r="EB135">
        <v>29.75054642857143</v>
      </c>
      <c r="EC135">
        <v>30.00432857142857</v>
      </c>
      <c r="ED135">
        <v>999.9000000000002</v>
      </c>
      <c r="EE135">
        <v>0</v>
      </c>
      <c r="EF135">
        <v>0</v>
      </c>
      <c r="EG135">
        <v>10006.31964285714</v>
      </c>
      <c r="EH135">
        <v>0</v>
      </c>
      <c r="EI135">
        <v>11.12557857142857</v>
      </c>
      <c r="EJ135">
        <v>21.44340357142857</v>
      </c>
      <c r="EK135">
        <v>123.8634714285714</v>
      </c>
      <c r="EL135">
        <v>101.82615</v>
      </c>
      <c r="EM135">
        <v>0.8227401071428571</v>
      </c>
      <c r="EN135">
        <v>99.55284285714285</v>
      </c>
      <c r="EO135">
        <v>22.32541785714286</v>
      </c>
      <c r="EP135">
        <v>2.0914875</v>
      </c>
      <c r="EQ135">
        <v>2.017151428571429</v>
      </c>
      <c r="ER135">
        <v>18.1545</v>
      </c>
      <c r="ES135">
        <v>17.57960357142857</v>
      </c>
      <c r="ET135">
        <v>2000.013571428572</v>
      </c>
      <c r="EU135">
        <v>0.9799944285714287</v>
      </c>
      <c r="EV135">
        <v>0.020005575</v>
      </c>
      <c r="EW135">
        <v>0</v>
      </c>
      <c r="EX135">
        <v>188.6730714285714</v>
      </c>
      <c r="EY135">
        <v>5.00097</v>
      </c>
      <c r="EZ135">
        <v>3872.434285714285</v>
      </c>
      <c r="FA135">
        <v>16707.67142857143</v>
      </c>
      <c r="FB135">
        <v>40.43699999999999</v>
      </c>
      <c r="FC135">
        <v>40.81199999999999</v>
      </c>
      <c r="FD135">
        <v>40.375</v>
      </c>
      <c r="FE135">
        <v>40.37721428571428</v>
      </c>
      <c r="FF135">
        <v>41</v>
      </c>
      <c r="FG135">
        <v>1955.103571428571</v>
      </c>
      <c r="FH135">
        <v>39.91</v>
      </c>
      <c r="FI135">
        <v>0</v>
      </c>
      <c r="FJ135">
        <v>1758472587.8</v>
      </c>
      <c r="FK135">
        <v>0</v>
      </c>
      <c r="FL135">
        <v>188.6475769230769</v>
      </c>
      <c r="FM135">
        <v>-4.501299152264864</v>
      </c>
      <c r="FN135">
        <v>-101.3846154767099</v>
      </c>
      <c r="FO135">
        <v>3872.31</v>
      </c>
      <c r="FP135">
        <v>15</v>
      </c>
      <c r="FQ135">
        <v>0</v>
      </c>
      <c r="FR135" t="s">
        <v>441</v>
      </c>
      <c r="FS135">
        <v>1747247426.5</v>
      </c>
      <c r="FT135">
        <v>1747247420.5</v>
      </c>
      <c r="FU135">
        <v>0</v>
      </c>
      <c r="FV135">
        <v>1.027</v>
      </c>
      <c r="FW135">
        <v>0.031</v>
      </c>
      <c r="FX135">
        <v>0.02</v>
      </c>
      <c r="FY135">
        <v>0.05</v>
      </c>
      <c r="FZ135">
        <v>420</v>
      </c>
      <c r="GA135">
        <v>16</v>
      </c>
      <c r="GB135">
        <v>0.01</v>
      </c>
      <c r="GC135">
        <v>0.1</v>
      </c>
      <c r="GD135">
        <v>21.23015853658537</v>
      </c>
      <c r="GE135">
        <v>4.56408083623693</v>
      </c>
      <c r="GF135">
        <v>0.4531588920583121</v>
      </c>
      <c r="GG135">
        <v>0</v>
      </c>
      <c r="GH135">
        <v>189.0679705882353</v>
      </c>
      <c r="GI135">
        <v>-7.434728805839809</v>
      </c>
      <c r="GJ135">
        <v>0.7843549798586519</v>
      </c>
      <c r="GK135">
        <v>-1</v>
      </c>
      <c r="GL135">
        <v>0.823163536585366</v>
      </c>
      <c r="GM135">
        <v>-0.005616020905922977</v>
      </c>
      <c r="GN135">
        <v>0.001774026027492975</v>
      </c>
      <c r="GO135">
        <v>1</v>
      </c>
      <c r="GP135">
        <v>1</v>
      </c>
      <c r="GQ135">
        <v>2</v>
      </c>
      <c r="GR135" t="s">
        <v>442</v>
      </c>
      <c r="GS135">
        <v>3.13616</v>
      </c>
      <c r="GT135">
        <v>2.71374</v>
      </c>
      <c r="GU135">
        <v>0.025365</v>
      </c>
      <c r="GV135">
        <v>0.019407</v>
      </c>
      <c r="GW135">
        <v>0.103583</v>
      </c>
      <c r="GX135">
        <v>0.0997233</v>
      </c>
      <c r="GY135">
        <v>31025.3</v>
      </c>
      <c r="GZ135">
        <v>31246.6</v>
      </c>
      <c r="HA135">
        <v>29591</v>
      </c>
      <c r="HB135">
        <v>29446.9</v>
      </c>
      <c r="HC135">
        <v>35053.2</v>
      </c>
      <c r="HD135">
        <v>35109.6</v>
      </c>
      <c r="HE135">
        <v>41650.5</v>
      </c>
      <c r="HF135">
        <v>41833.8</v>
      </c>
      <c r="HG135">
        <v>1.92365</v>
      </c>
      <c r="HH135">
        <v>1.86863</v>
      </c>
      <c r="HI135">
        <v>0.105947</v>
      </c>
      <c r="HJ135">
        <v>0</v>
      </c>
      <c r="HK135">
        <v>28.2665</v>
      </c>
      <c r="HL135">
        <v>999.9</v>
      </c>
      <c r="HM135">
        <v>52</v>
      </c>
      <c r="HN135">
        <v>31.9</v>
      </c>
      <c r="HO135">
        <v>27.326</v>
      </c>
      <c r="HP135">
        <v>61.9692</v>
      </c>
      <c r="HQ135">
        <v>28.0889</v>
      </c>
      <c r="HR135">
        <v>1</v>
      </c>
      <c r="HS135">
        <v>0.07515239999999999</v>
      </c>
      <c r="HT135">
        <v>-0.529259</v>
      </c>
      <c r="HU135">
        <v>20.3383</v>
      </c>
      <c r="HV135">
        <v>5.21879</v>
      </c>
      <c r="HW135">
        <v>12.0099</v>
      </c>
      <c r="HX135">
        <v>4.98915</v>
      </c>
      <c r="HY135">
        <v>3.28783</v>
      </c>
      <c r="HZ135">
        <v>9999</v>
      </c>
      <c r="IA135">
        <v>9999</v>
      </c>
      <c r="IB135">
        <v>9999</v>
      </c>
      <c r="IC135">
        <v>999.9</v>
      </c>
      <c r="ID135">
        <v>1.86767</v>
      </c>
      <c r="IE135">
        <v>1.86676</v>
      </c>
      <c r="IF135">
        <v>1.86613</v>
      </c>
      <c r="IG135">
        <v>1.86604</v>
      </c>
      <c r="IH135">
        <v>1.86789</v>
      </c>
      <c r="II135">
        <v>1.8703</v>
      </c>
      <c r="IJ135">
        <v>1.86894</v>
      </c>
      <c r="IK135">
        <v>1.87043</v>
      </c>
      <c r="IL135">
        <v>0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-0.111</v>
      </c>
      <c r="IZ135">
        <v>0.1265</v>
      </c>
      <c r="JA135">
        <v>-0.08705980112953694</v>
      </c>
      <c r="JB135">
        <v>-0.0002224285535733669</v>
      </c>
      <c r="JC135">
        <v>-3.124052291438484E-07</v>
      </c>
      <c r="JD135">
        <v>-1.20421793702977E-11</v>
      </c>
      <c r="JE135">
        <v>-0.06546867123436634</v>
      </c>
      <c r="JF135">
        <v>-0.004605065362839568</v>
      </c>
      <c r="JG135">
        <v>0.0008613744513886047</v>
      </c>
      <c r="JH135">
        <v>-1.299212498533341E-05</v>
      </c>
      <c r="JI135">
        <v>3</v>
      </c>
      <c r="JJ135">
        <v>2327</v>
      </c>
      <c r="JK135">
        <v>1</v>
      </c>
      <c r="JL135">
        <v>27</v>
      </c>
      <c r="JM135">
        <v>187086</v>
      </c>
      <c r="JN135">
        <v>187086.1</v>
      </c>
      <c r="JO135">
        <v>0.274658</v>
      </c>
      <c r="JP135">
        <v>2.36938</v>
      </c>
      <c r="JQ135">
        <v>1.39648</v>
      </c>
      <c r="JR135">
        <v>2.34985</v>
      </c>
      <c r="JS135">
        <v>1.49536</v>
      </c>
      <c r="JT135">
        <v>2.54395</v>
      </c>
      <c r="JU135">
        <v>37.3138</v>
      </c>
      <c r="JV135">
        <v>24.07</v>
      </c>
      <c r="JW135">
        <v>18</v>
      </c>
      <c r="JX135">
        <v>489.004</v>
      </c>
      <c r="JY135">
        <v>444.484</v>
      </c>
      <c r="JZ135">
        <v>28.3547</v>
      </c>
      <c r="KA135">
        <v>28.5631</v>
      </c>
      <c r="KB135">
        <v>30</v>
      </c>
      <c r="KC135">
        <v>28.4618</v>
      </c>
      <c r="KD135">
        <v>28.3979</v>
      </c>
      <c r="KE135">
        <v>5.44942</v>
      </c>
      <c r="KF135">
        <v>24.943</v>
      </c>
      <c r="KG135">
        <v>68.3143</v>
      </c>
      <c r="KH135">
        <v>28.367</v>
      </c>
      <c r="KI135">
        <v>51.9854</v>
      </c>
      <c r="KJ135">
        <v>22.3839</v>
      </c>
      <c r="KK135">
        <v>101.148</v>
      </c>
      <c r="KL135">
        <v>100.598</v>
      </c>
    </row>
    <row r="136" spans="1:298">
      <c r="A136">
        <v>120</v>
      </c>
      <c r="B136">
        <v>1758472593</v>
      </c>
      <c r="C136">
        <v>3717.5</v>
      </c>
      <c r="D136" t="s">
        <v>684</v>
      </c>
      <c r="E136" t="s">
        <v>685</v>
      </c>
      <c r="F136">
        <v>5</v>
      </c>
      <c r="G136" t="s">
        <v>639</v>
      </c>
      <c r="H136" t="s">
        <v>437</v>
      </c>
      <c r="I136" t="s">
        <v>438</v>
      </c>
      <c r="J136">
        <v>1758472585.5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68.36868056323409</v>
      </c>
      <c r="AL136">
        <v>82.45391575757573</v>
      </c>
      <c r="AM136">
        <v>-3.38095435922658</v>
      </c>
      <c r="AN136">
        <v>65.30962307595503</v>
      </c>
      <c r="AO136">
        <f>(AQ136 - AP136 + DZ136*1E3/(8.314*(EB136+273.15)) * AS136/DY136 * AR136) * DY136/(100*DM136) * 1000/(1000 - AQ136)</f>
        <v>0</v>
      </c>
      <c r="AP136">
        <v>22.32227703355988</v>
      </c>
      <c r="AQ136">
        <v>23.14843878787877</v>
      </c>
      <c r="AR136">
        <v>4.477381990545762E-07</v>
      </c>
      <c r="AS136">
        <v>111.5491609248493</v>
      </c>
      <c r="AT136">
        <v>2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1.65</v>
      </c>
      <c r="DN136">
        <v>0.5</v>
      </c>
      <c r="DO136" t="s">
        <v>440</v>
      </c>
      <c r="DP136">
        <v>2</v>
      </c>
      <c r="DQ136" t="b">
        <v>1</v>
      </c>
      <c r="DR136">
        <v>1758472585.5</v>
      </c>
      <c r="DS136">
        <v>103.6156074074074</v>
      </c>
      <c r="DT136">
        <v>81.80628518518522</v>
      </c>
      <c r="DU136">
        <v>23.1480962962963</v>
      </c>
      <c r="DV136">
        <v>22.3243</v>
      </c>
      <c r="DW136">
        <v>103.7291814814815</v>
      </c>
      <c r="DX136">
        <v>23.02158518518518</v>
      </c>
      <c r="DY136">
        <v>500.0083333333333</v>
      </c>
      <c r="DZ136">
        <v>90.35233703703705</v>
      </c>
      <c r="EA136">
        <v>0.05353985925925926</v>
      </c>
      <c r="EB136">
        <v>29.74825185185185</v>
      </c>
      <c r="EC136">
        <v>29.99776296296296</v>
      </c>
      <c r="ED136">
        <v>999.9000000000001</v>
      </c>
      <c r="EE136">
        <v>0</v>
      </c>
      <c r="EF136">
        <v>0</v>
      </c>
      <c r="EG136">
        <v>10004.24259259259</v>
      </c>
      <c r="EH136">
        <v>0</v>
      </c>
      <c r="EI136">
        <v>11.12675185185185</v>
      </c>
      <c r="EJ136">
        <v>21.80934814814815</v>
      </c>
      <c r="EK136">
        <v>106.0710481481481</v>
      </c>
      <c r="EL136">
        <v>83.67426296296296</v>
      </c>
      <c r="EM136">
        <v>0.8237954074074074</v>
      </c>
      <c r="EN136">
        <v>81.80628518518522</v>
      </c>
      <c r="EO136">
        <v>22.3243</v>
      </c>
      <c r="EP136">
        <v>2.091485925925926</v>
      </c>
      <c r="EQ136">
        <v>2.017053333333333</v>
      </c>
      <c r="ER136">
        <v>18.15447777777778</v>
      </c>
      <c r="ES136">
        <v>17.57883703703704</v>
      </c>
      <c r="ET136">
        <v>2000.00925925926</v>
      </c>
      <c r="EU136">
        <v>0.9799943333333336</v>
      </c>
      <c r="EV136">
        <v>0.02000567037037037</v>
      </c>
      <c r="EW136">
        <v>0</v>
      </c>
      <c r="EX136">
        <v>188.3649629629629</v>
      </c>
      <c r="EY136">
        <v>5.00097</v>
      </c>
      <c r="EZ136">
        <v>3866.228148148148</v>
      </c>
      <c r="FA136">
        <v>16707.62592592592</v>
      </c>
      <c r="FB136">
        <v>40.4301111111111</v>
      </c>
      <c r="FC136">
        <v>40.81199999999999</v>
      </c>
      <c r="FD136">
        <v>40.375</v>
      </c>
      <c r="FE136">
        <v>40.37729629629629</v>
      </c>
      <c r="FF136">
        <v>41</v>
      </c>
      <c r="FG136">
        <v>1955.099259259259</v>
      </c>
      <c r="FH136">
        <v>39.91</v>
      </c>
      <c r="FI136">
        <v>0</v>
      </c>
      <c r="FJ136">
        <v>1758472593.2</v>
      </c>
      <c r="FK136">
        <v>0</v>
      </c>
      <c r="FL136">
        <v>188.3508</v>
      </c>
      <c r="FM136">
        <v>-0.8947692359715197</v>
      </c>
      <c r="FN136">
        <v>-27.64307691592103</v>
      </c>
      <c r="FO136">
        <v>3865.962</v>
      </c>
      <c r="FP136">
        <v>15</v>
      </c>
      <c r="FQ136">
        <v>0</v>
      </c>
      <c r="FR136" t="s">
        <v>441</v>
      </c>
      <c r="FS136">
        <v>1747247426.5</v>
      </c>
      <c r="FT136">
        <v>1747247420.5</v>
      </c>
      <c r="FU136">
        <v>0</v>
      </c>
      <c r="FV136">
        <v>1.027</v>
      </c>
      <c r="FW136">
        <v>0.031</v>
      </c>
      <c r="FX136">
        <v>0.02</v>
      </c>
      <c r="FY136">
        <v>0.05</v>
      </c>
      <c r="FZ136">
        <v>420</v>
      </c>
      <c r="GA136">
        <v>16</v>
      </c>
      <c r="GB136">
        <v>0.01</v>
      </c>
      <c r="GC136">
        <v>0.1</v>
      </c>
      <c r="GD136">
        <v>21.59353902439024</v>
      </c>
      <c r="GE136">
        <v>4.229711498257859</v>
      </c>
      <c r="GF136">
        <v>0.4196145541885472</v>
      </c>
      <c r="GG136">
        <v>0</v>
      </c>
      <c r="GH136">
        <v>188.553</v>
      </c>
      <c r="GI136">
        <v>-3.320213907614719</v>
      </c>
      <c r="GJ136">
        <v>0.3898873140370927</v>
      </c>
      <c r="GK136">
        <v>-1</v>
      </c>
      <c r="GL136">
        <v>0.823437951219512</v>
      </c>
      <c r="GM136">
        <v>0.01219308710801547</v>
      </c>
      <c r="GN136">
        <v>0.001572968266797583</v>
      </c>
      <c r="GO136">
        <v>1</v>
      </c>
      <c r="GP136">
        <v>1</v>
      </c>
      <c r="GQ136">
        <v>2</v>
      </c>
      <c r="GR136" t="s">
        <v>442</v>
      </c>
      <c r="GS136">
        <v>3.13633</v>
      </c>
      <c r="GT136">
        <v>2.71346</v>
      </c>
      <c r="GU136">
        <v>0.0210605</v>
      </c>
      <c r="GV136">
        <v>0.0149948</v>
      </c>
      <c r="GW136">
        <v>0.103587</v>
      </c>
      <c r="GX136">
        <v>0.09971919999999999</v>
      </c>
      <c r="GY136">
        <v>31162.6</v>
      </c>
      <c r="GZ136">
        <v>31387.7</v>
      </c>
      <c r="HA136">
        <v>29591.3</v>
      </c>
      <c r="HB136">
        <v>29447.3</v>
      </c>
      <c r="HC136">
        <v>35053.2</v>
      </c>
      <c r="HD136">
        <v>35110.1</v>
      </c>
      <c r="HE136">
        <v>41650.8</v>
      </c>
      <c r="HF136">
        <v>41834.3</v>
      </c>
      <c r="HG136">
        <v>1.9238</v>
      </c>
      <c r="HH136">
        <v>1.86873</v>
      </c>
      <c r="HI136">
        <v>0.105422</v>
      </c>
      <c r="HJ136">
        <v>0</v>
      </c>
      <c r="HK136">
        <v>28.2665</v>
      </c>
      <c r="HL136">
        <v>999.9</v>
      </c>
      <c r="HM136">
        <v>52</v>
      </c>
      <c r="HN136">
        <v>31.9</v>
      </c>
      <c r="HO136">
        <v>27.3254</v>
      </c>
      <c r="HP136">
        <v>62.0392</v>
      </c>
      <c r="HQ136">
        <v>28.101</v>
      </c>
      <c r="HR136">
        <v>1</v>
      </c>
      <c r="HS136">
        <v>0.0750991</v>
      </c>
      <c r="HT136">
        <v>-0.589259</v>
      </c>
      <c r="HU136">
        <v>20.3381</v>
      </c>
      <c r="HV136">
        <v>5.21759</v>
      </c>
      <c r="HW136">
        <v>12.0104</v>
      </c>
      <c r="HX136">
        <v>4.98885</v>
      </c>
      <c r="HY136">
        <v>3.28768</v>
      </c>
      <c r="HZ136">
        <v>9999</v>
      </c>
      <c r="IA136">
        <v>9999</v>
      </c>
      <c r="IB136">
        <v>9999</v>
      </c>
      <c r="IC136">
        <v>999.9</v>
      </c>
      <c r="ID136">
        <v>1.86767</v>
      </c>
      <c r="IE136">
        <v>1.86676</v>
      </c>
      <c r="IF136">
        <v>1.86611</v>
      </c>
      <c r="IG136">
        <v>1.86603</v>
      </c>
      <c r="IH136">
        <v>1.8679</v>
      </c>
      <c r="II136">
        <v>1.87031</v>
      </c>
      <c r="IJ136">
        <v>1.86896</v>
      </c>
      <c r="IK136">
        <v>1.87043</v>
      </c>
      <c r="IL136">
        <v>0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-0.107</v>
      </c>
      <c r="IZ136">
        <v>0.1265</v>
      </c>
      <c r="JA136">
        <v>-0.08705980112953694</v>
      </c>
      <c r="JB136">
        <v>-0.0002224285535733669</v>
      </c>
      <c r="JC136">
        <v>-3.124052291438484E-07</v>
      </c>
      <c r="JD136">
        <v>-1.20421793702977E-11</v>
      </c>
      <c r="JE136">
        <v>-0.06546867123436634</v>
      </c>
      <c r="JF136">
        <v>-0.004605065362839568</v>
      </c>
      <c r="JG136">
        <v>0.0008613744513886047</v>
      </c>
      <c r="JH136">
        <v>-1.299212498533341E-05</v>
      </c>
      <c r="JI136">
        <v>3</v>
      </c>
      <c r="JJ136">
        <v>2327</v>
      </c>
      <c r="JK136">
        <v>1</v>
      </c>
      <c r="JL136">
        <v>27</v>
      </c>
      <c r="JM136">
        <v>187086.1</v>
      </c>
      <c r="JN136">
        <v>187086.2</v>
      </c>
      <c r="JO136">
        <v>0.235596</v>
      </c>
      <c r="JP136">
        <v>2.37183</v>
      </c>
      <c r="JQ136">
        <v>1.39771</v>
      </c>
      <c r="JR136">
        <v>2.34863</v>
      </c>
      <c r="JS136">
        <v>1.49536</v>
      </c>
      <c r="JT136">
        <v>2.6416</v>
      </c>
      <c r="JU136">
        <v>37.3138</v>
      </c>
      <c r="JV136">
        <v>24.07</v>
      </c>
      <c r="JW136">
        <v>18</v>
      </c>
      <c r="JX136">
        <v>489.085</v>
      </c>
      <c r="JY136">
        <v>444.536</v>
      </c>
      <c r="JZ136">
        <v>28.3597</v>
      </c>
      <c r="KA136">
        <v>28.5617</v>
      </c>
      <c r="KB136">
        <v>30</v>
      </c>
      <c r="KC136">
        <v>28.4601</v>
      </c>
      <c r="KD136">
        <v>28.3967</v>
      </c>
      <c r="KE136">
        <v>4.67654</v>
      </c>
      <c r="KF136">
        <v>24.943</v>
      </c>
      <c r="KG136">
        <v>68.3143</v>
      </c>
      <c r="KH136">
        <v>28.374</v>
      </c>
      <c r="KI136">
        <v>31.9478</v>
      </c>
      <c r="KJ136">
        <v>22.3839</v>
      </c>
      <c r="KK136">
        <v>101.149</v>
      </c>
      <c r="KL136">
        <v>100.599</v>
      </c>
    </row>
    <row r="137" spans="1:298">
      <c r="A137">
        <v>121</v>
      </c>
      <c r="B137">
        <v>1758472690</v>
      </c>
      <c r="C137">
        <v>3814.5</v>
      </c>
      <c r="D137" t="s">
        <v>686</v>
      </c>
      <c r="E137" t="s">
        <v>687</v>
      </c>
      <c r="F137">
        <v>5</v>
      </c>
      <c r="G137" t="s">
        <v>639</v>
      </c>
      <c r="H137" t="s">
        <v>437</v>
      </c>
      <c r="I137" t="s">
        <v>438</v>
      </c>
      <c r="J137">
        <v>1758472682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429.5401848514833</v>
      </c>
      <c r="AL137">
        <v>424.5907636363636</v>
      </c>
      <c r="AM137">
        <v>-0.02069076713134525</v>
      </c>
      <c r="AN137">
        <v>65.30962307595503</v>
      </c>
      <c r="AO137">
        <f>(AQ137 - AP137 + DZ137*1E3/(8.314*(EB137+273.15)) * AS137/DY137 * AR137) * DY137/(100*DM137) * 1000/(1000 - AQ137)</f>
        <v>0</v>
      </c>
      <c r="AP137">
        <v>22.25309049440107</v>
      </c>
      <c r="AQ137">
        <v>23.14957878787879</v>
      </c>
      <c r="AR137">
        <v>-4.00592131883453E-05</v>
      </c>
      <c r="AS137">
        <v>111.5491609248493</v>
      </c>
      <c r="AT137">
        <v>3</v>
      </c>
      <c r="AU137">
        <v>1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1.65</v>
      </c>
      <c r="DN137">
        <v>0.5</v>
      </c>
      <c r="DO137" t="s">
        <v>440</v>
      </c>
      <c r="DP137">
        <v>2</v>
      </c>
      <c r="DQ137" t="b">
        <v>1</v>
      </c>
      <c r="DR137">
        <v>1758472682</v>
      </c>
      <c r="DS137">
        <v>414.8252258064516</v>
      </c>
      <c r="DT137">
        <v>419.9424516129031</v>
      </c>
      <c r="DU137">
        <v>23.15597419354838</v>
      </c>
      <c r="DV137">
        <v>22.27318064516129</v>
      </c>
      <c r="DW137">
        <v>415.0592258064517</v>
      </c>
      <c r="DX137">
        <v>23.02934193548387</v>
      </c>
      <c r="DY137">
        <v>499.9946774193548</v>
      </c>
      <c r="DZ137">
        <v>90.35443548387099</v>
      </c>
      <c r="EA137">
        <v>0.05456394838709679</v>
      </c>
      <c r="EB137">
        <v>29.75552903225807</v>
      </c>
      <c r="EC137">
        <v>29.98422903225807</v>
      </c>
      <c r="ED137">
        <v>999.9000000000003</v>
      </c>
      <c r="EE137">
        <v>0</v>
      </c>
      <c r="EF137">
        <v>0</v>
      </c>
      <c r="EG137">
        <v>10000.76806451613</v>
      </c>
      <c r="EH137">
        <v>0</v>
      </c>
      <c r="EI137">
        <v>11.1291</v>
      </c>
      <c r="EJ137">
        <v>-5.117282258064516</v>
      </c>
      <c r="EK137">
        <v>424.6585161290324</v>
      </c>
      <c r="EL137">
        <v>429.5089032258065</v>
      </c>
      <c r="EM137">
        <v>0.8827869677419354</v>
      </c>
      <c r="EN137">
        <v>419.9424516129031</v>
      </c>
      <c r="EO137">
        <v>22.27318064516129</v>
      </c>
      <c r="EP137">
        <v>2.092245161290323</v>
      </c>
      <c r="EQ137">
        <v>2.012481935483871</v>
      </c>
      <c r="ER137">
        <v>18.16025806451613</v>
      </c>
      <c r="ES137">
        <v>17.54287096774194</v>
      </c>
      <c r="ET137">
        <v>2000.012580645161</v>
      </c>
      <c r="EU137">
        <v>0.979993806451613</v>
      </c>
      <c r="EV137">
        <v>0.02000619354838709</v>
      </c>
      <c r="EW137">
        <v>0</v>
      </c>
      <c r="EX137">
        <v>186.9500967741935</v>
      </c>
      <c r="EY137">
        <v>5.000969999999999</v>
      </c>
      <c r="EZ137">
        <v>3837.777419354839</v>
      </c>
      <c r="FA137">
        <v>16707.65483870967</v>
      </c>
      <c r="FB137">
        <v>40.375</v>
      </c>
      <c r="FC137">
        <v>40.75</v>
      </c>
      <c r="FD137">
        <v>40.31199999999998</v>
      </c>
      <c r="FE137">
        <v>40.375</v>
      </c>
      <c r="FF137">
        <v>40.96341935483871</v>
      </c>
      <c r="FG137">
        <v>1955.102580645161</v>
      </c>
      <c r="FH137">
        <v>39.91000000000001</v>
      </c>
      <c r="FI137">
        <v>0</v>
      </c>
      <c r="FJ137">
        <v>1758472689.8</v>
      </c>
      <c r="FK137">
        <v>0</v>
      </c>
      <c r="FL137">
        <v>186.9552692307692</v>
      </c>
      <c r="FM137">
        <v>4.781982931607834</v>
      </c>
      <c r="FN137">
        <v>101.652649647024</v>
      </c>
      <c r="FO137">
        <v>3838.375384615385</v>
      </c>
      <c r="FP137">
        <v>15</v>
      </c>
      <c r="FQ137">
        <v>0</v>
      </c>
      <c r="FR137" t="s">
        <v>441</v>
      </c>
      <c r="FS137">
        <v>1747247426.5</v>
      </c>
      <c r="FT137">
        <v>1747247420.5</v>
      </c>
      <c r="FU137">
        <v>0</v>
      </c>
      <c r="FV137">
        <v>1.027</v>
      </c>
      <c r="FW137">
        <v>0.031</v>
      </c>
      <c r="FX137">
        <v>0.02</v>
      </c>
      <c r="FY137">
        <v>0.05</v>
      </c>
      <c r="FZ137">
        <v>420</v>
      </c>
      <c r="GA137">
        <v>16</v>
      </c>
      <c r="GB137">
        <v>0.01</v>
      </c>
      <c r="GC137">
        <v>0.1</v>
      </c>
      <c r="GD137">
        <v>-5.093917317073171</v>
      </c>
      <c r="GE137">
        <v>-0.6130488501742172</v>
      </c>
      <c r="GF137">
        <v>0.08209893222989999</v>
      </c>
      <c r="GG137">
        <v>0</v>
      </c>
      <c r="GH137">
        <v>186.7235294117647</v>
      </c>
      <c r="GI137">
        <v>4.981757074450648</v>
      </c>
      <c r="GJ137">
        <v>0.5436261277587799</v>
      </c>
      <c r="GK137">
        <v>-1</v>
      </c>
      <c r="GL137">
        <v>0.8836502926829267</v>
      </c>
      <c r="GM137">
        <v>0.01794514285714393</v>
      </c>
      <c r="GN137">
        <v>0.008708415773273021</v>
      </c>
      <c r="GO137">
        <v>1</v>
      </c>
      <c r="GP137">
        <v>1</v>
      </c>
      <c r="GQ137">
        <v>2</v>
      </c>
      <c r="GR137" t="s">
        <v>442</v>
      </c>
      <c r="GS137">
        <v>3.13617</v>
      </c>
      <c r="GT137">
        <v>2.71409</v>
      </c>
      <c r="GU137">
        <v>0.09305090000000001</v>
      </c>
      <c r="GV137">
        <v>0.0930063</v>
      </c>
      <c r="GW137">
        <v>0.103598</v>
      </c>
      <c r="GX137">
        <v>0.0994637</v>
      </c>
      <c r="GY137">
        <v>28871.9</v>
      </c>
      <c r="GZ137">
        <v>28903.9</v>
      </c>
      <c r="HA137">
        <v>29592.1</v>
      </c>
      <c r="HB137">
        <v>29449.3</v>
      </c>
      <c r="HC137">
        <v>35055.2</v>
      </c>
      <c r="HD137">
        <v>35124.1</v>
      </c>
      <c r="HE137">
        <v>41652.2</v>
      </c>
      <c r="HF137">
        <v>41837.3</v>
      </c>
      <c r="HG137">
        <v>1.92375</v>
      </c>
      <c r="HH137">
        <v>1.8703</v>
      </c>
      <c r="HI137">
        <v>0.103872</v>
      </c>
      <c r="HJ137">
        <v>0</v>
      </c>
      <c r="HK137">
        <v>28.2907</v>
      </c>
      <c r="HL137">
        <v>999.9</v>
      </c>
      <c r="HM137">
        <v>51.9</v>
      </c>
      <c r="HN137">
        <v>31.9</v>
      </c>
      <c r="HO137">
        <v>27.2724</v>
      </c>
      <c r="HP137">
        <v>61.9392</v>
      </c>
      <c r="HQ137">
        <v>27.9688</v>
      </c>
      <c r="HR137">
        <v>1</v>
      </c>
      <c r="HS137">
        <v>0.0725584</v>
      </c>
      <c r="HT137">
        <v>-0.742655</v>
      </c>
      <c r="HU137">
        <v>20.3381</v>
      </c>
      <c r="HV137">
        <v>5.21954</v>
      </c>
      <c r="HW137">
        <v>12.0099</v>
      </c>
      <c r="HX137">
        <v>4.9898</v>
      </c>
      <c r="HY137">
        <v>3.28848</v>
      </c>
      <c r="HZ137">
        <v>9999</v>
      </c>
      <c r="IA137">
        <v>9999</v>
      </c>
      <c r="IB137">
        <v>9999</v>
      </c>
      <c r="IC137">
        <v>999.9</v>
      </c>
      <c r="ID137">
        <v>1.86766</v>
      </c>
      <c r="IE137">
        <v>1.86676</v>
      </c>
      <c r="IF137">
        <v>1.86608</v>
      </c>
      <c r="IG137">
        <v>1.86603</v>
      </c>
      <c r="IH137">
        <v>1.86787</v>
      </c>
      <c r="II137">
        <v>1.87028</v>
      </c>
      <c r="IJ137">
        <v>1.86899</v>
      </c>
      <c r="IK137">
        <v>1.87042</v>
      </c>
      <c r="IL137">
        <v>0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-0.234</v>
      </c>
      <c r="IZ137">
        <v>0.1265</v>
      </c>
      <c r="JA137">
        <v>-0.08705980112953694</v>
      </c>
      <c r="JB137">
        <v>-0.0002224285535733669</v>
      </c>
      <c r="JC137">
        <v>-3.124052291438484E-07</v>
      </c>
      <c r="JD137">
        <v>-1.20421793702977E-11</v>
      </c>
      <c r="JE137">
        <v>-0.06546867123436634</v>
      </c>
      <c r="JF137">
        <v>-0.004605065362839568</v>
      </c>
      <c r="JG137">
        <v>0.0008613744513886047</v>
      </c>
      <c r="JH137">
        <v>-1.299212498533341E-05</v>
      </c>
      <c r="JI137">
        <v>3</v>
      </c>
      <c r="JJ137">
        <v>2327</v>
      </c>
      <c r="JK137">
        <v>1</v>
      </c>
      <c r="JL137">
        <v>27</v>
      </c>
      <c r="JM137">
        <v>187087.7</v>
      </c>
      <c r="JN137">
        <v>187087.8</v>
      </c>
      <c r="JO137">
        <v>1.04004</v>
      </c>
      <c r="JP137">
        <v>2.27783</v>
      </c>
      <c r="JQ137">
        <v>1.39648</v>
      </c>
      <c r="JR137">
        <v>2.35229</v>
      </c>
      <c r="JS137">
        <v>1.49536</v>
      </c>
      <c r="JT137">
        <v>2.69043</v>
      </c>
      <c r="JU137">
        <v>37.2659</v>
      </c>
      <c r="JV137">
        <v>24.0787</v>
      </c>
      <c r="JW137">
        <v>18</v>
      </c>
      <c r="JX137">
        <v>488.741</v>
      </c>
      <c r="JY137">
        <v>445.198</v>
      </c>
      <c r="JZ137">
        <v>28.5318</v>
      </c>
      <c r="KA137">
        <v>28.5252</v>
      </c>
      <c r="KB137">
        <v>29.9999</v>
      </c>
      <c r="KC137">
        <v>28.4214</v>
      </c>
      <c r="KD137">
        <v>28.356</v>
      </c>
      <c r="KE137">
        <v>20.9088</v>
      </c>
      <c r="KF137">
        <v>25.2285</v>
      </c>
      <c r="KG137">
        <v>67.9434</v>
      </c>
      <c r="KH137">
        <v>28.542</v>
      </c>
      <c r="KI137">
        <v>426.609</v>
      </c>
      <c r="KJ137">
        <v>22.2637</v>
      </c>
      <c r="KK137">
        <v>101.152</v>
      </c>
      <c r="KL137">
        <v>100.606</v>
      </c>
    </row>
    <row r="138" spans="1:298">
      <c r="A138">
        <v>122</v>
      </c>
      <c r="B138">
        <v>1758472695</v>
      </c>
      <c r="C138">
        <v>3819.5</v>
      </c>
      <c r="D138" t="s">
        <v>688</v>
      </c>
      <c r="E138" t="s">
        <v>689</v>
      </c>
      <c r="F138">
        <v>5</v>
      </c>
      <c r="G138" t="s">
        <v>639</v>
      </c>
      <c r="H138" t="s">
        <v>437</v>
      </c>
      <c r="I138" t="s">
        <v>438</v>
      </c>
      <c r="J138">
        <v>1758472687.155172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429.5578237267081</v>
      </c>
      <c r="AL138">
        <v>424.6542666666666</v>
      </c>
      <c r="AM138">
        <v>0.003935104863134935</v>
      </c>
      <c r="AN138">
        <v>65.30962307595503</v>
      </c>
      <c r="AO138">
        <f>(AQ138 - AP138 + DZ138*1E3/(8.314*(EB138+273.15)) * AS138/DY138 * AR138) * DY138/(100*DM138) * 1000/(1000 - AQ138)</f>
        <v>0</v>
      </c>
      <c r="AP138">
        <v>22.22802007861377</v>
      </c>
      <c r="AQ138">
        <v>23.13171818181818</v>
      </c>
      <c r="AR138">
        <v>-7.341207729352539E-05</v>
      </c>
      <c r="AS138">
        <v>111.5491609248493</v>
      </c>
      <c r="AT138">
        <v>2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1.65</v>
      </c>
      <c r="DN138">
        <v>0.5</v>
      </c>
      <c r="DO138" t="s">
        <v>440</v>
      </c>
      <c r="DP138">
        <v>2</v>
      </c>
      <c r="DQ138" t="b">
        <v>1</v>
      </c>
      <c r="DR138">
        <v>1758472687.155172</v>
      </c>
      <c r="DS138">
        <v>414.7998620689655</v>
      </c>
      <c r="DT138">
        <v>420.1363793103449</v>
      </c>
      <c r="DU138">
        <v>23.14906206896552</v>
      </c>
      <c r="DV138">
        <v>22.25741724137931</v>
      </c>
      <c r="DW138">
        <v>415.0338620689655</v>
      </c>
      <c r="DX138">
        <v>23.02253103448276</v>
      </c>
      <c r="DY138">
        <v>500.0170344827586</v>
      </c>
      <c r="DZ138">
        <v>90.35466551724139</v>
      </c>
      <c r="EA138">
        <v>0.0540827103448276</v>
      </c>
      <c r="EB138">
        <v>29.75804827586207</v>
      </c>
      <c r="EC138">
        <v>29.98194827586207</v>
      </c>
      <c r="ED138">
        <v>999.9000000000002</v>
      </c>
      <c r="EE138">
        <v>0</v>
      </c>
      <c r="EF138">
        <v>0</v>
      </c>
      <c r="EG138">
        <v>9999.268965517242</v>
      </c>
      <c r="EH138">
        <v>0</v>
      </c>
      <c r="EI138">
        <v>11.1291</v>
      </c>
      <c r="EJ138">
        <v>-5.336492413793104</v>
      </c>
      <c r="EK138">
        <v>424.6296551724137</v>
      </c>
      <c r="EL138">
        <v>429.7003448275862</v>
      </c>
      <c r="EM138">
        <v>0.891646</v>
      </c>
      <c r="EN138">
        <v>420.1363793103449</v>
      </c>
      <c r="EO138">
        <v>22.25741724137931</v>
      </c>
      <c r="EP138">
        <v>2.091625517241379</v>
      </c>
      <c r="EQ138">
        <v>2.011062068965517</v>
      </c>
      <c r="ER138">
        <v>18.15554482758621</v>
      </c>
      <c r="ES138">
        <v>17.53168275862069</v>
      </c>
      <c r="ET138">
        <v>2000.011379310344</v>
      </c>
      <c r="EU138">
        <v>0.9799937931034485</v>
      </c>
      <c r="EV138">
        <v>0.02000620689655172</v>
      </c>
      <c r="EW138">
        <v>0</v>
      </c>
      <c r="EX138">
        <v>187.3710689655173</v>
      </c>
      <c r="EY138">
        <v>5.000969999999999</v>
      </c>
      <c r="EZ138">
        <v>3846.500344827586</v>
      </c>
      <c r="FA138">
        <v>16707.64137931035</v>
      </c>
      <c r="FB138">
        <v>40.375</v>
      </c>
      <c r="FC138">
        <v>40.75</v>
      </c>
      <c r="FD138">
        <v>40.31199999999998</v>
      </c>
      <c r="FE138">
        <v>40.375</v>
      </c>
      <c r="FF138">
        <v>40.96089655172412</v>
      </c>
      <c r="FG138">
        <v>1955.101379310345</v>
      </c>
      <c r="FH138">
        <v>39.91</v>
      </c>
      <c r="FI138">
        <v>0</v>
      </c>
      <c r="FJ138">
        <v>1758472695.2</v>
      </c>
      <c r="FK138">
        <v>0</v>
      </c>
      <c r="FL138">
        <v>187.40064</v>
      </c>
      <c r="FM138">
        <v>4.076230794191478</v>
      </c>
      <c r="FN138">
        <v>99.87307692246746</v>
      </c>
      <c r="FO138">
        <v>3847.9712</v>
      </c>
      <c r="FP138">
        <v>15</v>
      </c>
      <c r="FQ138">
        <v>0</v>
      </c>
      <c r="FR138" t="s">
        <v>441</v>
      </c>
      <c r="FS138">
        <v>1747247426.5</v>
      </c>
      <c r="FT138">
        <v>1747247420.5</v>
      </c>
      <c r="FU138">
        <v>0</v>
      </c>
      <c r="FV138">
        <v>1.027</v>
      </c>
      <c r="FW138">
        <v>0.031</v>
      </c>
      <c r="FX138">
        <v>0.02</v>
      </c>
      <c r="FY138">
        <v>0.05</v>
      </c>
      <c r="FZ138">
        <v>420</v>
      </c>
      <c r="GA138">
        <v>16</v>
      </c>
      <c r="GB138">
        <v>0.01</v>
      </c>
      <c r="GC138">
        <v>0.1</v>
      </c>
      <c r="GD138">
        <v>-5.170918048780488</v>
      </c>
      <c r="GE138">
        <v>-1.291733101045299</v>
      </c>
      <c r="GF138">
        <v>0.1924898455886162</v>
      </c>
      <c r="GG138">
        <v>0</v>
      </c>
      <c r="GH138">
        <v>187.0295588235294</v>
      </c>
      <c r="GI138">
        <v>4.74452254415522</v>
      </c>
      <c r="GJ138">
        <v>0.5281797371871478</v>
      </c>
      <c r="GK138">
        <v>-1</v>
      </c>
      <c r="GL138">
        <v>0.8881123902439022</v>
      </c>
      <c r="GM138">
        <v>0.104352940766552</v>
      </c>
      <c r="GN138">
        <v>0.01369756548580636</v>
      </c>
      <c r="GO138">
        <v>0</v>
      </c>
      <c r="GP138">
        <v>0</v>
      </c>
      <c r="GQ138">
        <v>2</v>
      </c>
      <c r="GR138" t="s">
        <v>452</v>
      </c>
      <c r="GS138">
        <v>3.13618</v>
      </c>
      <c r="GT138">
        <v>2.71332</v>
      </c>
      <c r="GU138">
        <v>0.09308039999999999</v>
      </c>
      <c r="GV138">
        <v>0.0934919</v>
      </c>
      <c r="GW138">
        <v>0.103547</v>
      </c>
      <c r="GX138">
        <v>0.09943780000000001</v>
      </c>
      <c r="GY138">
        <v>28871.1</v>
      </c>
      <c r="GZ138">
        <v>28888.2</v>
      </c>
      <c r="HA138">
        <v>29592.2</v>
      </c>
      <c r="HB138">
        <v>29449</v>
      </c>
      <c r="HC138">
        <v>35057.6</v>
      </c>
      <c r="HD138">
        <v>35124.7</v>
      </c>
      <c r="HE138">
        <v>41652.8</v>
      </c>
      <c r="HF138">
        <v>41836.8</v>
      </c>
      <c r="HG138">
        <v>1.9239</v>
      </c>
      <c r="HH138">
        <v>1.87068</v>
      </c>
      <c r="HI138">
        <v>0.103995</v>
      </c>
      <c r="HJ138">
        <v>0</v>
      </c>
      <c r="HK138">
        <v>28.2925</v>
      </c>
      <c r="HL138">
        <v>999.9</v>
      </c>
      <c r="HM138">
        <v>51.9</v>
      </c>
      <c r="HN138">
        <v>31.9</v>
      </c>
      <c r="HO138">
        <v>27.271</v>
      </c>
      <c r="HP138">
        <v>62.0692</v>
      </c>
      <c r="HQ138">
        <v>28.0569</v>
      </c>
      <c r="HR138">
        <v>1</v>
      </c>
      <c r="HS138">
        <v>0.0722358</v>
      </c>
      <c r="HT138">
        <v>-0.753516</v>
      </c>
      <c r="HU138">
        <v>20.3375</v>
      </c>
      <c r="HV138">
        <v>5.21504</v>
      </c>
      <c r="HW138">
        <v>12.0113</v>
      </c>
      <c r="HX138">
        <v>4.98865</v>
      </c>
      <c r="HY138">
        <v>3.28768</v>
      </c>
      <c r="HZ138">
        <v>9999</v>
      </c>
      <c r="IA138">
        <v>9999</v>
      </c>
      <c r="IB138">
        <v>9999</v>
      </c>
      <c r="IC138">
        <v>999.9</v>
      </c>
      <c r="ID138">
        <v>1.86768</v>
      </c>
      <c r="IE138">
        <v>1.86676</v>
      </c>
      <c r="IF138">
        <v>1.86611</v>
      </c>
      <c r="IG138">
        <v>1.86604</v>
      </c>
      <c r="IH138">
        <v>1.86786</v>
      </c>
      <c r="II138">
        <v>1.87031</v>
      </c>
      <c r="IJ138">
        <v>1.869</v>
      </c>
      <c r="IK138">
        <v>1.87043</v>
      </c>
      <c r="IL138">
        <v>0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-0.234</v>
      </c>
      <c r="IZ138">
        <v>0.1263</v>
      </c>
      <c r="JA138">
        <v>-0.08705980112953694</v>
      </c>
      <c r="JB138">
        <v>-0.0002224285535733669</v>
      </c>
      <c r="JC138">
        <v>-3.124052291438484E-07</v>
      </c>
      <c r="JD138">
        <v>-1.20421793702977E-11</v>
      </c>
      <c r="JE138">
        <v>-0.06546867123436634</v>
      </c>
      <c r="JF138">
        <v>-0.004605065362839568</v>
      </c>
      <c r="JG138">
        <v>0.0008613744513886047</v>
      </c>
      <c r="JH138">
        <v>-1.299212498533341E-05</v>
      </c>
      <c r="JI138">
        <v>3</v>
      </c>
      <c r="JJ138">
        <v>2327</v>
      </c>
      <c r="JK138">
        <v>1</v>
      </c>
      <c r="JL138">
        <v>27</v>
      </c>
      <c r="JM138">
        <v>187087.8</v>
      </c>
      <c r="JN138">
        <v>187087.9</v>
      </c>
      <c r="JO138">
        <v>1.06689</v>
      </c>
      <c r="JP138">
        <v>2.29004</v>
      </c>
      <c r="JQ138">
        <v>1.39771</v>
      </c>
      <c r="JR138">
        <v>2.34863</v>
      </c>
      <c r="JS138">
        <v>1.49536</v>
      </c>
      <c r="JT138">
        <v>2.57568</v>
      </c>
      <c r="JU138">
        <v>37.2659</v>
      </c>
      <c r="JV138">
        <v>24.07</v>
      </c>
      <c r="JW138">
        <v>18</v>
      </c>
      <c r="JX138">
        <v>488.817</v>
      </c>
      <c r="JY138">
        <v>445.416</v>
      </c>
      <c r="JZ138">
        <v>28.5454</v>
      </c>
      <c r="KA138">
        <v>28.5227</v>
      </c>
      <c r="KB138">
        <v>29.9999</v>
      </c>
      <c r="KC138">
        <v>28.4191</v>
      </c>
      <c r="KD138">
        <v>28.3541</v>
      </c>
      <c r="KE138">
        <v>21.4095</v>
      </c>
      <c r="KF138">
        <v>25.2285</v>
      </c>
      <c r="KG138">
        <v>67.9434</v>
      </c>
      <c r="KH138">
        <v>28.5541</v>
      </c>
      <c r="KI138">
        <v>439.983</v>
      </c>
      <c r="KJ138">
        <v>22.2637</v>
      </c>
      <c r="KK138">
        <v>101.153</v>
      </c>
      <c r="KL138">
        <v>100.605</v>
      </c>
    </row>
    <row r="139" spans="1:298">
      <c r="A139">
        <v>123</v>
      </c>
      <c r="B139">
        <v>1758472700</v>
      </c>
      <c r="C139">
        <v>3824.5</v>
      </c>
      <c r="D139" t="s">
        <v>690</v>
      </c>
      <c r="E139" t="s">
        <v>691</v>
      </c>
      <c r="F139">
        <v>5</v>
      </c>
      <c r="G139" t="s">
        <v>639</v>
      </c>
      <c r="H139" t="s">
        <v>437</v>
      </c>
      <c r="I139" t="s">
        <v>438</v>
      </c>
      <c r="J139">
        <v>1758472692.232143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437.1403173171256</v>
      </c>
      <c r="AL139">
        <v>428.2273575757577</v>
      </c>
      <c r="AM139">
        <v>0.8586805093356813</v>
      </c>
      <c r="AN139">
        <v>65.30962307595503</v>
      </c>
      <c r="AO139">
        <f>(AQ139 - AP139 + DZ139*1E3/(8.314*(EB139+273.15)) * AS139/DY139 * AR139) * DY139/(100*DM139) * 1000/(1000 - AQ139)</f>
        <v>0</v>
      </c>
      <c r="AP139">
        <v>22.22524985857349</v>
      </c>
      <c r="AQ139">
        <v>23.1228709090909</v>
      </c>
      <c r="AR139">
        <v>-3.510118697415324E-05</v>
      </c>
      <c r="AS139">
        <v>111.5491609248493</v>
      </c>
      <c r="AT139">
        <v>2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1.65</v>
      </c>
      <c r="DN139">
        <v>0.5</v>
      </c>
      <c r="DO139" t="s">
        <v>440</v>
      </c>
      <c r="DP139">
        <v>2</v>
      </c>
      <c r="DQ139" t="b">
        <v>1</v>
      </c>
      <c r="DR139">
        <v>1758472692.232143</v>
      </c>
      <c r="DS139">
        <v>415.3020714285713</v>
      </c>
      <c r="DT139">
        <v>423.0723214285716</v>
      </c>
      <c r="DU139">
        <v>23.13971071428571</v>
      </c>
      <c r="DV139">
        <v>22.23948214285715</v>
      </c>
      <c r="DW139">
        <v>415.5364285714286</v>
      </c>
      <c r="DX139">
        <v>23.01330714285714</v>
      </c>
      <c r="DY139">
        <v>499.99725</v>
      </c>
      <c r="DZ139">
        <v>90.35486428571429</v>
      </c>
      <c r="EA139">
        <v>0.05364247857142857</v>
      </c>
      <c r="EB139">
        <v>29.76083214285714</v>
      </c>
      <c r="EC139">
        <v>29.98611785714285</v>
      </c>
      <c r="ED139">
        <v>999.9000000000002</v>
      </c>
      <c r="EE139">
        <v>0</v>
      </c>
      <c r="EF139">
        <v>0</v>
      </c>
      <c r="EG139">
        <v>9998.026785714286</v>
      </c>
      <c r="EH139">
        <v>0</v>
      </c>
      <c r="EI139">
        <v>11.1291</v>
      </c>
      <c r="EJ139">
        <v>-7.770221428571429</v>
      </c>
      <c r="EK139">
        <v>425.1397142857143</v>
      </c>
      <c r="EL139">
        <v>432.6952142857144</v>
      </c>
      <c r="EM139">
        <v>0.9002337142857143</v>
      </c>
      <c r="EN139">
        <v>423.0723214285716</v>
      </c>
      <c r="EO139">
        <v>22.23948214285715</v>
      </c>
      <c r="EP139">
        <v>2.090785714285714</v>
      </c>
      <c r="EQ139">
        <v>2.009445</v>
      </c>
      <c r="ER139">
        <v>18.14915</v>
      </c>
      <c r="ES139">
        <v>17.51893928571429</v>
      </c>
      <c r="ET139">
        <v>1999.997857142857</v>
      </c>
      <c r="EU139">
        <v>0.9799936785714287</v>
      </c>
      <c r="EV139">
        <v>0.02000631785714285</v>
      </c>
      <c r="EW139">
        <v>0</v>
      </c>
      <c r="EX139">
        <v>187.7975</v>
      </c>
      <c r="EY139">
        <v>5.00097</v>
      </c>
      <c r="EZ139">
        <v>3854.677857142857</v>
      </c>
      <c r="FA139">
        <v>16707.525</v>
      </c>
      <c r="FB139">
        <v>40.375</v>
      </c>
      <c r="FC139">
        <v>40.75</v>
      </c>
      <c r="FD139">
        <v>40.31199999999999</v>
      </c>
      <c r="FE139">
        <v>40.375</v>
      </c>
      <c r="FF139">
        <v>40.96174999999999</v>
      </c>
      <c r="FG139">
        <v>1955.087857142857</v>
      </c>
      <c r="FH139">
        <v>39.91</v>
      </c>
      <c r="FI139">
        <v>0</v>
      </c>
      <c r="FJ139">
        <v>1758472700</v>
      </c>
      <c r="FK139">
        <v>0</v>
      </c>
      <c r="FL139">
        <v>187.7732</v>
      </c>
      <c r="FM139">
        <v>5.638307703676396</v>
      </c>
      <c r="FN139">
        <v>94.64230757000838</v>
      </c>
      <c r="FO139">
        <v>3855.6912</v>
      </c>
      <c r="FP139">
        <v>15</v>
      </c>
      <c r="FQ139">
        <v>0</v>
      </c>
      <c r="FR139" t="s">
        <v>441</v>
      </c>
      <c r="FS139">
        <v>1747247426.5</v>
      </c>
      <c r="FT139">
        <v>1747247420.5</v>
      </c>
      <c r="FU139">
        <v>0</v>
      </c>
      <c r="FV139">
        <v>1.027</v>
      </c>
      <c r="FW139">
        <v>0.031</v>
      </c>
      <c r="FX139">
        <v>0.02</v>
      </c>
      <c r="FY139">
        <v>0.05</v>
      </c>
      <c r="FZ139">
        <v>420</v>
      </c>
      <c r="GA139">
        <v>16</v>
      </c>
      <c r="GB139">
        <v>0.01</v>
      </c>
      <c r="GC139">
        <v>0.1</v>
      </c>
      <c r="GD139">
        <v>-7.004238536585365</v>
      </c>
      <c r="GE139">
        <v>-25.53191289198606</v>
      </c>
      <c r="GF139">
        <v>3.276943679558417</v>
      </c>
      <c r="GG139">
        <v>0</v>
      </c>
      <c r="GH139">
        <v>187.5579117647059</v>
      </c>
      <c r="GI139">
        <v>4.823391910223825</v>
      </c>
      <c r="GJ139">
        <v>0.5265126314135894</v>
      </c>
      <c r="GK139">
        <v>-1</v>
      </c>
      <c r="GL139">
        <v>0.894101463414634</v>
      </c>
      <c r="GM139">
        <v>0.1076931010452987</v>
      </c>
      <c r="GN139">
        <v>0.01391099271956475</v>
      </c>
      <c r="GO139">
        <v>0</v>
      </c>
      <c r="GP139">
        <v>0</v>
      </c>
      <c r="GQ139">
        <v>2</v>
      </c>
      <c r="GR139" t="s">
        <v>452</v>
      </c>
      <c r="GS139">
        <v>3.1362</v>
      </c>
      <c r="GT139">
        <v>2.71354</v>
      </c>
      <c r="GU139">
        <v>0.0937828</v>
      </c>
      <c r="GV139">
        <v>0.09574390000000001</v>
      </c>
      <c r="GW139">
        <v>0.103522</v>
      </c>
      <c r="GX139">
        <v>0.09943249999999999</v>
      </c>
      <c r="GY139">
        <v>28848.6</v>
      </c>
      <c r="GZ139">
        <v>28816.6</v>
      </c>
      <c r="HA139">
        <v>29592</v>
      </c>
      <c r="HB139">
        <v>29449.3</v>
      </c>
      <c r="HC139">
        <v>35058.4</v>
      </c>
      <c r="HD139">
        <v>35125.2</v>
      </c>
      <c r="HE139">
        <v>41652.5</v>
      </c>
      <c r="HF139">
        <v>41837.1</v>
      </c>
      <c r="HG139">
        <v>1.92397</v>
      </c>
      <c r="HH139">
        <v>1.87055</v>
      </c>
      <c r="HI139">
        <v>0.104744</v>
      </c>
      <c r="HJ139">
        <v>0</v>
      </c>
      <c r="HK139">
        <v>28.2931</v>
      </c>
      <c r="HL139">
        <v>999.9</v>
      </c>
      <c r="HM139">
        <v>51.9</v>
      </c>
      <c r="HN139">
        <v>31.9</v>
      </c>
      <c r="HO139">
        <v>27.2723</v>
      </c>
      <c r="HP139">
        <v>61.9292</v>
      </c>
      <c r="HQ139">
        <v>28.0369</v>
      </c>
      <c r="HR139">
        <v>1</v>
      </c>
      <c r="HS139">
        <v>0.0720427</v>
      </c>
      <c r="HT139">
        <v>-0.754948</v>
      </c>
      <c r="HU139">
        <v>20.3377</v>
      </c>
      <c r="HV139">
        <v>5.21519</v>
      </c>
      <c r="HW139">
        <v>12.011</v>
      </c>
      <c r="HX139">
        <v>4.98885</v>
      </c>
      <c r="HY139">
        <v>3.28772</v>
      </c>
      <c r="HZ139">
        <v>9999</v>
      </c>
      <c r="IA139">
        <v>9999</v>
      </c>
      <c r="IB139">
        <v>9999</v>
      </c>
      <c r="IC139">
        <v>999.9</v>
      </c>
      <c r="ID139">
        <v>1.86763</v>
      </c>
      <c r="IE139">
        <v>1.86676</v>
      </c>
      <c r="IF139">
        <v>1.8661</v>
      </c>
      <c r="IG139">
        <v>1.86602</v>
      </c>
      <c r="IH139">
        <v>1.86786</v>
      </c>
      <c r="II139">
        <v>1.87029</v>
      </c>
      <c r="IJ139">
        <v>1.86897</v>
      </c>
      <c r="IK139">
        <v>1.87042</v>
      </c>
      <c r="IL139">
        <v>0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-0.236</v>
      </c>
      <c r="IZ139">
        <v>0.1262</v>
      </c>
      <c r="JA139">
        <v>-0.08705980112953694</v>
      </c>
      <c r="JB139">
        <v>-0.0002224285535733669</v>
      </c>
      <c r="JC139">
        <v>-3.124052291438484E-07</v>
      </c>
      <c r="JD139">
        <v>-1.20421793702977E-11</v>
      </c>
      <c r="JE139">
        <v>-0.06546867123436634</v>
      </c>
      <c r="JF139">
        <v>-0.004605065362839568</v>
      </c>
      <c r="JG139">
        <v>0.0008613744513886047</v>
      </c>
      <c r="JH139">
        <v>-1.299212498533341E-05</v>
      </c>
      <c r="JI139">
        <v>3</v>
      </c>
      <c r="JJ139">
        <v>2327</v>
      </c>
      <c r="JK139">
        <v>1</v>
      </c>
      <c r="JL139">
        <v>27</v>
      </c>
      <c r="JM139">
        <v>187087.9</v>
      </c>
      <c r="JN139">
        <v>187088</v>
      </c>
      <c r="JO139">
        <v>1.09619</v>
      </c>
      <c r="JP139">
        <v>2.29614</v>
      </c>
      <c r="JQ139">
        <v>1.39648</v>
      </c>
      <c r="JR139">
        <v>2.35229</v>
      </c>
      <c r="JS139">
        <v>1.49536</v>
      </c>
      <c r="JT139">
        <v>2.60254</v>
      </c>
      <c r="JU139">
        <v>37.2659</v>
      </c>
      <c r="JV139">
        <v>24.0612</v>
      </c>
      <c r="JW139">
        <v>18</v>
      </c>
      <c r="JX139">
        <v>488.844</v>
      </c>
      <c r="JY139">
        <v>445.326</v>
      </c>
      <c r="JZ139">
        <v>28.5563</v>
      </c>
      <c r="KA139">
        <v>28.521</v>
      </c>
      <c r="KB139">
        <v>30</v>
      </c>
      <c r="KC139">
        <v>28.4166</v>
      </c>
      <c r="KD139">
        <v>28.3525</v>
      </c>
      <c r="KE139">
        <v>22.0704</v>
      </c>
      <c r="KF139">
        <v>25.2285</v>
      </c>
      <c r="KG139">
        <v>67.9434</v>
      </c>
      <c r="KH139">
        <v>28.5611</v>
      </c>
      <c r="KI139">
        <v>460.066</v>
      </c>
      <c r="KJ139">
        <v>22.2637</v>
      </c>
      <c r="KK139">
        <v>101.152</v>
      </c>
      <c r="KL139">
        <v>100.606</v>
      </c>
    </row>
    <row r="140" spans="1:298">
      <c r="A140">
        <v>124</v>
      </c>
      <c r="B140">
        <v>1758472705</v>
      </c>
      <c r="C140">
        <v>3829.5</v>
      </c>
      <c r="D140" t="s">
        <v>692</v>
      </c>
      <c r="E140" t="s">
        <v>693</v>
      </c>
      <c r="F140">
        <v>5</v>
      </c>
      <c r="G140" t="s">
        <v>639</v>
      </c>
      <c r="H140" t="s">
        <v>437</v>
      </c>
      <c r="I140" t="s">
        <v>438</v>
      </c>
      <c r="J140">
        <v>1758472697.5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452.8145402146068</v>
      </c>
      <c r="AL140">
        <v>438.1088424242424</v>
      </c>
      <c r="AM140">
        <v>2.105552620376349</v>
      </c>
      <c r="AN140">
        <v>65.30962307595503</v>
      </c>
      <c r="AO140">
        <f>(AQ140 - AP140 + DZ140*1E3/(8.314*(EB140+273.15)) * AS140/DY140 * AR140) * DY140/(100*DM140) * 1000/(1000 - AQ140)</f>
        <v>0</v>
      </c>
      <c r="AP140">
        <v>22.22524557354795</v>
      </c>
      <c r="AQ140">
        <v>23.11859696969696</v>
      </c>
      <c r="AR140">
        <v>-1.297744972601765E-05</v>
      </c>
      <c r="AS140">
        <v>111.5491609248493</v>
      </c>
      <c r="AT140">
        <v>2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1.65</v>
      </c>
      <c r="DN140">
        <v>0.5</v>
      </c>
      <c r="DO140" t="s">
        <v>440</v>
      </c>
      <c r="DP140">
        <v>2</v>
      </c>
      <c r="DQ140" t="b">
        <v>1</v>
      </c>
      <c r="DR140">
        <v>1758472697.5</v>
      </c>
      <c r="DS140">
        <v>418.2800370370371</v>
      </c>
      <c r="DT140">
        <v>431.3607037037037</v>
      </c>
      <c r="DU140">
        <v>23.12801111111111</v>
      </c>
      <c r="DV140">
        <v>22.22667777777778</v>
      </c>
      <c r="DW140">
        <v>418.515925925926</v>
      </c>
      <c r="DX140">
        <v>23.00177777777778</v>
      </c>
      <c r="DY140">
        <v>499.9956296296297</v>
      </c>
      <c r="DZ140">
        <v>90.35559999999998</v>
      </c>
      <c r="EA140">
        <v>0.05320545185185185</v>
      </c>
      <c r="EB140">
        <v>29.76501481481482</v>
      </c>
      <c r="EC140">
        <v>29.99055185185185</v>
      </c>
      <c r="ED140">
        <v>999.9000000000001</v>
      </c>
      <c r="EE140">
        <v>0</v>
      </c>
      <c r="EF140">
        <v>0</v>
      </c>
      <c r="EG140">
        <v>9999.277777777777</v>
      </c>
      <c r="EH140">
        <v>0</v>
      </c>
      <c r="EI140">
        <v>11.1291</v>
      </c>
      <c r="EJ140">
        <v>-13.08071444444444</v>
      </c>
      <c r="EK140">
        <v>428.1830740740741</v>
      </c>
      <c r="EL140">
        <v>441.1664074074074</v>
      </c>
      <c r="EM140">
        <v>0.9013366296296296</v>
      </c>
      <c r="EN140">
        <v>431.3607037037037</v>
      </c>
      <c r="EO140">
        <v>22.22667777777778</v>
      </c>
      <c r="EP140">
        <v>2.089745555555556</v>
      </c>
      <c r="EQ140">
        <v>2.008304074074074</v>
      </c>
      <c r="ER140">
        <v>18.14123333333333</v>
      </c>
      <c r="ES140">
        <v>17.50995555555556</v>
      </c>
      <c r="ET140">
        <v>2000.005925925926</v>
      </c>
      <c r="EU140">
        <v>0.9799937777777779</v>
      </c>
      <c r="EV140">
        <v>0.02000621851851852</v>
      </c>
      <c r="EW140">
        <v>0</v>
      </c>
      <c r="EX140">
        <v>188.1650740740741</v>
      </c>
      <c r="EY140">
        <v>5.00097</v>
      </c>
      <c r="EZ140">
        <v>3862.954814814815</v>
      </c>
      <c r="FA140">
        <v>16707.58148148148</v>
      </c>
      <c r="FB140">
        <v>40.375</v>
      </c>
      <c r="FC140">
        <v>40.75</v>
      </c>
      <c r="FD140">
        <v>40.31199999999999</v>
      </c>
      <c r="FE140">
        <v>40.36333333333333</v>
      </c>
      <c r="FF140">
        <v>40.944</v>
      </c>
      <c r="FG140">
        <v>1955.095925925925</v>
      </c>
      <c r="FH140">
        <v>39.91</v>
      </c>
      <c r="FI140">
        <v>0</v>
      </c>
      <c r="FJ140">
        <v>1758472704.8</v>
      </c>
      <c r="FK140">
        <v>0</v>
      </c>
      <c r="FL140">
        <v>188.1404</v>
      </c>
      <c r="FM140">
        <v>4.206769237722077</v>
      </c>
      <c r="FN140">
        <v>91.23769246277175</v>
      </c>
      <c r="FO140">
        <v>3863.2024</v>
      </c>
      <c r="FP140">
        <v>15</v>
      </c>
      <c r="FQ140">
        <v>0</v>
      </c>
      <c r="FR140" t="s">
        <v>441</v>
      </c>
      <c r="FS140">
        <v>1747247426.5</v>
      </c>
      <c r="FT140">
        <v>1747247420.5</v>
      </c>
      <c r="FU140">
        <v>0</v>
      </c>
      <c r="FV140">
        <v>1.027</v>
      </c>
      <c r="FW140">
        <v>0.031</v>
      </c>
      <c r="FX140">
        <v>0.02</v>
      </c>
      <c r="FY140">
        <v>0.05</v>
      </c>
      <c r="FZ140">
        <v>420</v>
      </c>
      <c r="GA140">
        <v>16</v>
      </c>
      <c r="GB140">
        <v>0.01</v>
      </c>
      <c r="GC140">
        <v>0.1</v>
      </c>
      <c r="GD140">
        <v>-9.876475365853658</v>
      </c>
      <c r="GE140">
        <v>-54.12506905923345</v>
      </c>
      <c r="GF140">
        <v>5.887340566541432</v>
      </c>
      <c r="GG140">
        <v>0</v>
      </c>
      <c r="GH140">
        <v>187.8601176470588</v>
      </c>
      <c r="GI140">
        <v>4.603972507380239</v>
      </c>
      <c r="GJ140">
        <v>0.5205639907947074</v>
      </c>
      <c r="GK140">
        <v>-1</v>
      </c>
      <c r="GL140">
        <v>0.897856512195122</v>
      </c>
      <c r="GM140">
        <v>0.0382501463414622</v>
      </c>
      <c r="GN140">
        <v>0.01085186430678057</v>
      </c>
      <c r="GO140">
        <v>1</v>
      </c>
      <c r="GP140">
        <v>1</v>
      </c>
      <c r="GQ140">
        <v>2</v>
      </c>
      <c r="GR140" t="s">
        <v>442</v>
      </c>
      <c r="GS140">
        <v>3.13616</v>
      </c>
      <c r="GT140">
        <v>2.71358</v>
      </c>
      <c r="GU140">
        <v>0.0954922</v>
      </c>
      <c r="GV140">
        <v>0.0984025</v>
      </c>
      <c r="GW140">
        <v>0.103506</v>
      </c>
      <c r="GX140">
        <v>0.0994322</v>
      </c>
      <c r="GY140">
        <v>28794.3</v>
      </c>
      <c r="GZ140">
        <v>28732.5</v>
      </c>
      <c r="HA140">
        <v>29592.2</v>
      </c>
      <c r="HB140">
        <v>29449.8</v>
      </c>
      <c r="HC140">
        <v>35058.9</v>
      </c>
      <c r="HD140">
        <v>35125.8</v>
      </c>
      <c r="HE140">
        <v>41652.4</v>
      </c>
      <c r="HF140">
        <v>41837.7</v>
      </c>
      <c r="HG140">
        <v>1.92412</v>
      </c>
      <c r="HH140">
        <v>1.87075</v>
      </c>
      <c r="HI140">
        <v>0.103876</v>
      </c>
      <c r="HJ140">
        <v>0</v>
      </c>
      <c r="HK140">
        <v>28.2949</v>
      </c>
      <c r="HL140">
        <v>999.9</v>
      </c>
      <c r="HM140">
        <v>51.9</v>
      </c>
      <c r="HN140">
        <v>31.9</v>
      </c>
      <c r="HO140">
        <v>27.2724</v>
      </c>
      <c r="HP140">
        <v>62.0592</v>
      </c>
      <c r="HQ140">
        <v>28.0248</v>
      </c>
      <c r="HR140">
        <v>1</v>
      </c>
      <c r="HS140">
        <v>0.0719842</v>
      </c>
      <c r="HT140">
        <v>-0.736776</v>
      </c>
      <c r="HU140">
        <v>20.3378</v>
      </c>
      <c r="HV140">
        <v>5.21564</v>
      </c>
      <c r="HW140">
        <v>12.0108</v>
      </c>
      <c r="HX140">
        <v>4.9888</v>
      </c>
      <c r="HY140">
        <v>3.28785</v>
      </c>
      <c r="HZ140">
        <v>9999</v>
      </c>
      <c r="IA140">
        <v>9999</v>
      </c>
      <c r="IB140">
        <v>9999</v>
      </c>
      <c r="IC140">
        <v>999.9</v>
      </c>
      <c r="ID140">
        <v>1.86765</v>
      </c>
      <c r="IE140">
        <v>1.86676</v>
      </c>
      <c r="IF140">
        <v>1.86608</v>
      </c>
      <c r="IG140">
        <v>1.86604</v>
      </c>
      <c r="IH140">
        <v>1.86786</v>
      </c>
      <c r="II140">
        <v>1.87028</v>
      </c>
      <c r="IJ140">
        <v>1.86898</v>
      </c>
      <c r="IK140">
        <v>1.87043</v>
      </c>
      <c r="IL140">
        <v>0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-0.241</v>
      </c>
      <c r="IZ140">
        <v>0.1261</v>
      </c>
      <c r="JA140">
        <v>-0.08705980112953694</v>
      </c>
      <c r="JB140">
        <v>-0.0002224285535733669</v>
      </c>
      <c r="JC140">
        <v>-3.124052291438484E-07</v>
      </c>
      <c r="JD140">
        <v>-1.20421793702977E-11</v>
      </c>
      <c r="JE140">
        <v>-0.06546867123436634</v>
      </c>
      <c r="JF140">
        <v>-0.004605065362839568</v>
      </c>
      <c r="JG140">
        <v>0.0008613744513886047</v>
      </c>
      <c r="JH140">
        <v>-1.299212498533341E-05</v>
      </c>
      <c r="JI140">
        <v>3</v>
      </c>
      <c r="JJ140">
        <v>2327</v>
      </c>
      <c r="JK140">
        <v>1</v>
      </c>
      <c r="JL140">
        <v>27</v>
      </c>
      <c r="JM140">
        <v>187088</v>
      </c>
      <c r="JN140">
        <v>187088.1</v>
      </c>
      <c r="JO140">
        <v>1.13159</v>
      </c>
      <c r="JP140">
        <v>2.2876</v>
      </c>
      <c r="JQ140">
        <v>1.39771</v>
      </c>
      <c r="JR140">
        <v>2.34619</v>
      </c>
      <c r="JS140">
        <v>1.49536</v>
      </c>
      <c r="JT140">
        <v>2.69897</v>
      </c>
      <c r="JU140">
        <v>37.2659</v>
      </c>
      <c r="JV140">
        <v>24.0787</v>
      </c>
      <c r="JW140">
        <v>18</v>
      </c>
      <c r="JX140">
        <v>488.923</v>
      </c>
      <c r="JY140">
        <v>445.43</v>
      </c>
      <c r="JZ140">
        <v>28.5648</v>
      </c>
      <c r="KA140">
        <v>28.5184</v>
      </c>
      <c r="KB140">
        <v>29.9999</v>
      </c>
      <c r="KC140">
        <v>28.4146</v>
      </c>
      <c r="KD140">
        <v>28.35</v>
      </c>
      <c r="KE140">
        <v>22.6878</v>
      </c>
      <c r="KF140">
        <v>25.2285</v>
      </c>
      <c r="KG140">
        <v>67.9434</v>
      </c>
      <c r="KH140">
        <v>28.5636</v>
      </c>
      <c r="KI140">
        <v>473.442</v>
      </c>
      <c r="KJ140">
        <v>22.2637</v>
      </c>
      <c r="KK140">
        <v>101.152</v>
      </c>
      <c r="KL140">
        <v>100.608</v>
      </c>
    </row>
    <row r="141" spans="1:298">
      <c r="A141">
        <v>125</v>
      </c>
      <c r="B141">
        <v>1758472710</v>
      </c>
      <c r="C141">
        <v>3834.5</v>
      </c>
      <c r="D141" t="s">
        <v>694</v>
      </c>
      <c r="E141" t="s">
        <v>695</v>
      </c>
      <c r="F141">
        <v>5</v>
      </c>
      <c r="G141" t="s">
        <v>639</v>
      </c>
      <c r="H141" t="s">
        <v>437</v>
      </c>
      <c r="I141" t="s">
        <v>438</v>
      </c>
      <c r="J141">
        <v>1758472702.214286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469.4344130679209</v>
      </c>
      <c r="AL141">
        <v>451.5793939393938</v>
      </c>
      <c r="AM141">
        <v>2.75913788753773</v>
      </c>
      <c r="AN141">
        <v>65.30962307595503</v>
      </c>
      <c r="AO141">
        <f>(AQ141 - AP141 + DZ141*1E3/(8.314*(EB141+273.15)) * AS141/DY141 * AR141) * DY141/(100*DM141) * 1000/(1000 - AQ141)</f>
        <v>0</v>
      </c>
      <c r="AP141">
        <v>22.22362291271808</v>
      </c>
      <c r="AQ141">
        <v>23.11583636363636</v>
      </c>
      <c r="AR141">
        <v>-7.106796137119887E-06</v>
      </c>
      <c r="AS141">
        <v>111.5491609248493</v>
      </c>
      <c r="AT141">
        <v>2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1.65</v>
      </c>
      <c r="DN141">
        <v>0.5</v>
      </c>
      <c r="DO141" t="s">
        <v>440</v>
      </c>
      <c r="DP141">
        <v>2</v>
      </c>
      <c r="DQ141" t="b">
        <v>1</v>
      </c>
      <c r="DR141">
        <v>1758472702.214286</v>
      </c>
      <c r="DS141">
        <v>424.8674999999999</v>
      </c>
      <c r="DT141">
        <v>443.9857857142857</v>
      </c>
      <c r="DU141">
        <v>23.12120357142857</v>
      </c>
      <c r="DV141">
        <v>22.22491428571428</v>
      </c>
      <c r="DW141">
        <v>425.1066428571429</v>
      </c>
      <c r="DX141">
        <v>22.995075</v>
      </c>
      <c r="DY141">
        <v>499.9885357142857</v>
      </c>
      <c r="DZ141">
        <v>90.35552142857144</v>
      </c>
      <c r="EA141">
        <v>0.05322950714285713</v>
      </c>
      <c r="EB141">
        <v>29.76762857142857</v>
      </c>
      <c r="EC141">
        <v>29.99114642857143</v>
      </c>
      <c r="ED141">
        <v>999.9000000000002</v>
      </c>
      <c r="EE141">
        <v>0</v>
      </c>
      <c r="EF141">
        <v>0</v>
      </c>
      <c r="EG141">
        <v>10002.49821428572</v>
      </c>
      <c r="EH141">
        <v>0</v>
      </c>
      <c r="EI141">
        <v>11.1291</v>
      </c>
      <c r="EJ141">
        <v>-19.11833928571428</v>
      </c>
      <c r="EK141">
        <v>434.9233571428572</v>
      </c>
      <c r="EL141">
        <v>454.0776428571429</v>
      </c>
      <c r="EM141">
        <v>0.8962981428571428</v>
      </c>
      <c r="EN141">
        <v>443.9857857142857</v>
      </c>
      <c r="EO141">
        <v>22.22491428571428</v>
      </c>
      <c r="EP141">
        <v>2.089129285714286</v>
      </c>
      <c r="EQ141">
        <v>2.008142857142857</v>
      </c>
      <c r="ER141">
        <v>18.13653571428571</v>
      </c>
      <c r="ES141">
        <v>17.50868928571429</v>
      </c>
      <c r="ET141">
        <v>2000.001428571429</v>
      </c>
      <c r="EU141">
        <v>0.9799936785714287</v>
      </c>
      <c r="EV141">
        <v>0.02000631785714285</v>
      </c>
      <c r="EW141">
        <v>0</v>
      </c>
      <c r="EX141">
        <v>188.5522857142857</v>
      </c>
      <c r="EY141">
        <v>5.00097</v>
      </c>
      <c r="EZ141">
        <v>3869.965</v>
      </c>
      <c r="FA141">
        <v>16707.55</v>
      </c>
      <c r="FB141">
        <v>40.3705</v>
      </c>
      <c r="FC141">
        <v>40.75</v>
      </c>
      <c r="FD141">
        <v>40.31199999999999</v>
      </c>
      <c r="FE141">
        <v>40.34575</v>
      </c>
      <c r="FF141">
        <v>40.9415</v>
      </c>
      <c r="FG141">
        <v>1955.091428571428</v>
      </c>
      <c r="FH141">
        <v>39.91</v>
      </c>
      <c r="FI141">
        <v>0</v>
      </c>
      <c r="FJ141">
        <v>1758472710.2</v>
      </c>
      <c r="FK141">
        <v>0</v>
      </c>
      <c r="FL141">
        <v>188.5727692307692</v>
      </c>
      <c r="FM141">
        <v>4.189470083022782</v>
      </c>
      <c r="FN141">
        <v>88.2690599117131</v>
      </c>
      <c r="FO141">
        <v>3870.756538461539</v>
      </c>
      <c r="FP141">
        <v>15</v>
      </c>
      <c r="FQ141">
        <v>0</v>
      </c>
      <c r="FR141" t="s">
        <v>441</v>
      </c>
      <c r="FS141">
        <v>1747247426.5</v>
      </c>
      <c r="FT141">
        <v>1747247420.5</v>
      </c>
      <c r="FU141">
        <v>0</v>
      </c>
      <c r="FV141">
        <v>1.027</v>
      </c>
      <c r="FW141">
        <v>0.031</v>
      </c>
      <c r="FX141">
        <v>0.02</v>
      </c>
      <c r="FY141">
        <v>0.05</v>
      </c>
      <c r="FZ141">
        <v>420</v>
      </c>
      <c r="GA141">
        <v>16</v>
      </c>
      <c r="GB141">
        <v>0.01</v>
      </c>
      <c r="GC141">
        <v>0.1</v>
      </c>
      <c r="GD141">
        <v>-15.58768585365853</v>
      </c>
      <c r="GE141">
        <v>-77.35219066202092</v>
      </c>
      <c r="GF141">
        <v>7.731866440894722</v>
      </c>
      <c r="GG141">
        <v>0</v>
      </c>
      <c r="GH141">
        <v>188.3105882352941</v>
      </c>
      <c r="GI141">
        <v>4.809258977927323</v>
      </c>
      <c r="GJ141">
        <v>0.533564104845178</v>
      </c>
      <c r="GK141">
        <v>-1</v>
      </c>
      <c r="GL141">
        <v>0.8996810243902439</v>
      </c>
      <c r="GM141">
        <v>-0.06623075958188149</v>
      </c>
      <c r="GN141">
        <v>0.006737058942485734</v>
      </c>
      <c r="GO141">
        <v>1</v>
      </c>
      <c r="GP141">
        <v>1</v>
      </c>
      <c r="GQ141">
        <v>2</v>
      </c>
      <c r="GR141" t="s">
        <v>442</v>
      </c>
      <c r="GS141">
        <v>3.13622</v>
      </c>
      <c r="GT141">
        <v>2.71376</v>
      </c>
      <c r="GU141">
        <v>0.09773510000000001</v>
      </c>
      <c r="GV141">
        <v>0.1011</v>
      </c>
      <c r="GW141">
        <v>0.103501</v>
      </c>
      <c r="GX141">
        <v>0.0994289</v>
      </c>
      <c r="GY141">
        <v>28723.1</v>
      </c>
      <c r="GZ141">
        <v>28646.2</v>
      </c>
      <c r="HA141">
        <v>29592.4</v>
      </c>
      <c r="HB141">
        <v>29449.6</v>
      </c>
      <c r="HC141">
        <v>35059.6</v>
      </c>
      <c r="HD141">
        <v>35125.7</v>
      </c>
      <c r="HE141">
        <v>41652.8</v>
      </c>
      <c r="HF141">
        <v>41837.4</v>
      </c>
      <c r="HG141">
        <v>1.92405</v>
      </c>
      <c r="HH141">
        <v>1.87053</v>
      </c>
      <c r="HI141">
        <v>0.103857</v>
      </c>
      <c r="HJ141">
        <v>0</v>
      </c>
      <c r="HK141">
        <v>28.2966</v>
      </c>
      <c r="HL141">
        <v>999.9</v>
      </c>
      <c r="HM141">
        <v>51.9</v>
      </c>
      <c r="HN141">
        <v>31.9</v>
      </c>
      <c r="HO141">
        <v>27.2714</v>
      </c>
      <c r="HP141">
        <v>62.1292</v>
      </c>
      <c r="HQ141">
        <v>28.0889</v>
      </c>
      <c r="HR141">
        <v>1</v>
      </c>
      <c r="HS141">
        <v>0.0719639</v>
      </c>
      <c r="HT141">
        <v>-0.740169</v>
      </c>
      <c r="HU141">
        <v>20.3377</v>
      </c>
      <c r="HV141">
        <v>5.21579</v>
      </c>
      <c r="HW141">
        <v>12.0107</v>
      </c>
      <c r="HX141">
        <v>4.9888</v>
      </c>
      <c r="HY141">
        <v>3.28783</v>
      </c>
      <c r="HZ141">
        <v>9999</v>
      </c>
      <c r="IA141">
        <v>9999</v>
      </c>
      <c r="IB141">
        <v>9999</v>
      </c>
      <c r="IC141">
        <v>999.9</v>
      </c>
      <c r="ID141">
        <v>1.86766</v>
      </c>
      <c r="IE141">
        <v>1.86676</v>
      </c>
      <c r="IF141">
        <v>1.86606</v>
      </c>
      <c r="IG141">
        <v>1.86605</v>
      </c>
      <c r="IH141">
        <v>1.8679</v>
      </c>
      <c r="II141">
        <v>1.87029</v>
      </c>
      <c r="IJ141">
        <v>1.86896</v>
      </c>
      <c r="IK141">
        <v>1.87044</v>
      </c>
      <c r="IL141">
        <v>0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-0.248</v>
      </c>
      <c r="IZ141">
        <v>0.1261</v>
      </c>
      <c r="JA141">
        <v>-0.08705980112953694</v>
      </c>
      <c r="JB141">
        <v>-0.0002224285535733669</v>
      </c>
      <c r="JC141">
        <v>-3.124052291438484E-07</v>
      </c>
      <c r="JD141">
        <v>-1.20421793702977E-11</v>
      </c>
      <c r="JE141">
        <v>-0.06546867123436634</v>
      </c>
      <c r="JF141">
        <v>-0.004605065362839568</v>
      </c>
      <c r="JG141">
        <v>0.0008613744513886047</v>
      </c>
      <c r="JH141">
        <v>-1.299212498533341E-05</v>
      </c>
      <c r="JI141">
        <v>3</v>
      </c>
      <c r="JJ141">
        <v>2327</v>
      </c>
      <c r="JK141">
        <v>1</v>
      </c>
      <c r="JL141">
        <v>27</v>
      </c>
      <c r="JM141">
        <v>187088.1</v>
      </c>
      <c r="JN141">
        <v>187088.2</v>
      </c>
      <c r="JO141">
        <v>1.16089</v>
      </c>
      <c r="JP141">
        <v>2.29492</v>
      </c>
      <c r="JQ141">
        <v>1.39771</v>
      </c>
      <c r="JR141">
        <v>2.34985</v>
      </c>
      <c r="JS141">
        <v>1.49536</v>
      </c>
      <c r="JT141">
        <v>2.56958</v>
      </c>
      <c r="JU141">
        <v>37.2659</v>
      </c>
      <c r="JV141">
        <v>24.07</v>
      </c>
      <c r="JW141">
        <v>18</v>
      </c>
      <c r="JX141">
        <v>488.862</v>
      </c>
      <c r="JY141">
        <v>445.282</v>
      </c>
      <c r="JZ141">
        <v>28.5671</v>
      </c>
      <c r="KA141">
        <v>28.5167</v>
      </c>
      <c r="KB141">
        <v>29.9999</v>
      </c>
      <c r="KC141">
        <v>28.413</v>
      </c>
      <c r="KD141">
        <v>28.3488</v>
      </c>
      <c r="KE141">
        <v>23.3644</v>
      </c>
      <c r="KF141">
        <v>25.2285</v>
      </c>
      <c r="KG141">
        <v>67.9434</v>
      </c>
      <c r="KH141">
        <v>28.5725</v>
      </c>
      <c r="KI141">
        <v>493.48</v>
      </c>
      <c r="KJ141">
        <v>22.2653</v>
      </c>
      <c r="KK141">
        <v>101.153</v>
      </c>
      <c r="KL141">
        <v>100.607</v>
      </c>
    </row>
    <row r="142" spans="1:298">
      <c r="A142">
        <v>126</v>
      </c>
      <c r="B142">
        <v>1758472715</v>
      </c>
      <c r="C142">
        <v>3839.5</v>
      </c>
      <c r="D142" t="s">
        <v>696</v>
      </c>
      <c r="E142" t="s">
        <v>697</v>
      </c>
      <c r="F142">
        <v>5</v>
      </c>
      <c r="G142" t="s">
        <v>639</v>
      </c>
      <c r="H142" t="s">
        <v>437</v>
      </c>
      <c r="I142" t="s">
        <v>438</v>
      </c>
      <c r="J142">
        <v>1758472707.5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486.6967139487896</v>
      </c>
      <c r="AL142">
        <v>467.0190727272725</v>
      </c>
      <c r="AM142">
        <v>3.122999389643282</v>
      </c>
      <c r="AN142">
        <v>65.30962307595503</v>
      </c>
      <c r="AO142">
        <f>(AQ142 - AP142 + DZ142*1E3/(8.314*(EB142+273.15)) * AS142/DY142 * AR142) * DY142/(100*DM142) * 1000/(1000 - AQ142)</f>
        <v>0</v>
      </c>
      <c r="AP142">
        <v>22.22374222579972</v>
      </c>
      <c r="AQ142">
        <v>23.11384303030303</v>
      </c>
      <c r="AR142">
        <v>-7.284385776978377E-06</v>
      </c>
      <c r="AS142">
        <v>111.5491609248493</v>
      </c>
      <c r="AT142">
        <v>2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1.65</v>
      </c>
      <c r="DN142">
        <v>0.5</v>
      </c>
      <c r="DO142" t="s">
        <v>440</v>
      </c>
      <c r="DP142">
        <v>2</v>
      </c>
      <c r="DQ142" t="b">
        <v>1</v>
      </c>
      <c r="DR142">
        <v>1758472707.5</v>
      </c>
      <c r="DS142">
        <v>436.4689259259259</v>
      </c>
      <c r="DT142">
        <v>460.9981111111111</v>
      </c>
      <c r="DU142">
        <v>23.11700740740741</v>
      </c>
      <c r="DV142">
        <v>22.22425555555555</v>
      </c>
      <c r="DW142">
        <v>436.7138148148148</v>
      </c>
      <c r="DX142">
        <v>22.99094814814816</v>
      </c>
      <c r="DY142">
        <v>499.9997407407408</v>
      </c>
      <c r="DZ142">
        <v>90.35474444444445</v>
      </c>
      <c r="EA142">
        <v>0.05331051851851852</v>
      </c>
      <c r="EB142">
        <v>29.76956666666667</v>
      </c>
      <c r="EC142">
        <v>29.99002962962963</v>
      </c>
      <c r="ED142">
        <v>999.9000000000001</v>
      </c>
      <c r="EE142">
        <v>0</v>
      </c>
      <c r="EF142">
        <v>0</v>
      </c>
      <c r="EG142">
        <v>10002.38481481482</v>
      </c>
      <c r="EH142">
        <v>0</v>
      </c>
      <c r="EI142">
        <v>11.1291</v>
      </c>
      <c r="EJ142">
        <v>-24.52921481481482</v>
      </c>
      <c r="EK142">
        <v>446.7974814814816</v>
      </c>
      <c r="EL142">
        <v>471.4763333333333</v>
      </c>
      <c r="EM142">
        <v>0.8927639629629629</v>
      </c>
      <c r="EN142">
        <v>460.9981111111111</v>
      </c>
      <c r="EO142">
        <v>22.22425555555555</v>
      </c>
      <c r="EP142">
        <v>2.088731851851852</v>
      </c>
      <c r="EQ142">
        <v>2.008065555555556</v>
      </c>
      <c r="ER142">
        <v>18.13351481481482</v>
      </c>
      <c r="ES142">
        <v>17.50808888888889</v>
      </c>
      <c r="ET142">
        <v>2000.015925925926</v>
      </c>
      <c r="EU142">
        <v>0.9799937777777779</v>
      </c>
      <c r="EV142">
        <v>0.02000622222222222</v>
      </c>
      <c r="EW142">
        <v>0</v>
      </c>
      <c r="EX142">
        <v>188.8857037037037</v>
      </c>
      <c r="EY142">
        <v>5.00097</v>
      </c>
      <c r="EZ142">
        <v>3877.734814814814</v>
      </c>
      <c r="FA142">
        <v>16707.67407407408</v>
      </c>
      <c r="FB142">
        <v>40.36333333333333</v>
      </c>
      <c r="FC142">
        <v>40.75</v>
      </c>
      <c r="FD142">
        <v>40.31199999999999</v>
      </c>
      <c r="FE142">
        <v>40.32366666666666</v>
      </c>
      <c r="FF142">
        <v>40.94166666666666</v>
      </c>
      <c r="FG142">
        <v>1955.105925925926</v>
      </c>
      <c r="FH142">
        <v>39.91</v>
      </c>
      <c r="FI142">
        <v>0</v>
      </c>
      <c r="FJ142">
        <v>1758472715</v>
      </c>
      <c r="FK142">
        <v>0</v>
      </c>
      <c r="FL142">
        <v>188.9016153846154</v>
      </c>
      <c r="FM142">
        <v>5.246222192226099</v>
      </c>
      <c r="FN142">
        <v>87.05401699019531</v>
      </c>
      <c r="FO142">
        <v>3877.821923076923</v>
      </c>
      <c r="FP142">
        <v>15</v>
      </c>
      <c r="FQ142">
        <v>0</v>
      </c>
      <c r="FR142" t="s">
        <v>441</v>
      </c>
      <c r="FS142">
        <v>1747247426.5</v>
      </c>
      <c r="FT142">
        <v>1747247420.5</v>
      </c>
      <c r="FU142">
        <v>0</v>
      </c>
      <c r="FV142">
        <v>1.027</v>
      </c>
      <c r="FW142">
        <v>0.031</v>
      </c>
      <c r="FX142">
        <v>0.02</v>
      </c>
      <c r="FY142">
        <v>0.05</v>
      </c>
      <c r="FZ142">
        <v>420</v>
      </c>
      <c r="GA142">
        <v>16</v>
      </c>
      <c r="GB142">
        <v>0.01</v>
      </c>
      <c r="GC142">
        <v>0.1</v>
      </c>
      <c r="GD142">
        <v>-19.89291146341463</v>
      </c>
      <c r="GE142">
        <v>-67.85892062717771</v>
      </c>
      <c r="GF142">
        <v>6.912141552063565</v>
      </c>
      <c r="GG142">
        <v>0</v>
      </c>
      <c r="GH142">
        <v>188.6051470588235</v>
      </c>
      <c r="GI142">
        <v>4.295477459509947</v>
      </c>
      <c r="GJ142">
        <v>0.4836506476393239</v>
      </c>
      <c r="GK142">
        <v>-1</v>
      </c>
      <c r="GL142">
        <v>0.8959933902439025</v>
      </c>
      <c r="GM142">
        <v>-0.044598376306619</v>
      </c>
      <c r="GN142">
        <v>0.004700771300895145</v>
      </c>
      <c r="GO142">
        <v>1</v>
      </c>
      <c r="GP142">
        <v>1</v>
      </c>
      <c r="GQ142">
        <v>2</v>
      </c>
      <c r="GR142" t="s">
        <v>442</v>
      </c>
      <c r="GS142">
        <v>3.13615</v>
      </c>
      <c r="GT142">
        <v>2.7136</v>
      </c>
      <c r="GU142">
        <v>0.10024</v>
      </c>
      <c r="GV142">
        <v>0.103727</v>
      </c>
      <c r="GW142">
        <v>0.103495</v>
      </c>
      <c r="GX142">
        <v>0.09943100000000001</v>
      </c>
      <c r="GY142">
        <v>28643.8</v>
      </c>
      <c r="GZ142">
        <v>28562.4</v>
      </c>
      <c r="HA142">
        <v>29592.8</v>
      </c>
      <c r="HB142">
        <v>29449.4</v>
      </c>
      <c r="HC142">
        <v>35060.1</v>
      </c>
      <c r="HD142">
        <v>35125.8</v>
      </c>
      <c r="HE142">
        <v>41653.2</v>
      </c>
      <c r="HF142">
        <v>41837.6</v>
      </c>
      <c r="HG142">
        <v>1.92415</v>
      </c>
      <c r="HH142">
        <v>1.87092</v>
      </c>
      <c r="HI142">
        <v>0.104129</v>
      </c>
      <c r="HJ142">
        <v>0</v>
      </c>
      <c r="HK142">
        <v>28.2992</v>
      </c>
      <c r="HL142">
        <v>999.9</v>
      </c>
      <c r="HM142">
        <v>51.9</v>
      </c>
      <c r="HN142">
        <v>31.9</v>
      </c>
      <c r="HO142">
        <v>27.2721</v>
      </c>
      <c r="HP142">
        <v>62.0192</v>
      </c>
      <c r="HQ142">
        <v>28.097</v>
      </c>
      <c r="HR142">
        <v>1</v>
      </c>
      <c r="HS142">
        <v>0.0717988</v>
      </c>
      <c r="HT142">
        <v>-0.751454</v>
      </c>
      <c r="HU142">
        <v>20.3375</v>
      </c>
      <c r="HV142">
        <v>5.21624</v>
      </c>
      <c r="HW142">
        <v>12.0108</v>
      </c>
      <c r="HX142">
        <v>4.9891</v>
      </c>
      <c r="HY142">
        <v>3.28783</v>
      </c>
      <c r="HZ142">
        <v>9999</v>
      </c>
      <c r="IA142">
        <v>9999</v>
      </c>
      <c r="IB142">
        <v>9999</v>
      </c>
      <c r="IC142">
        <v>999.9</v>
      </c>
      <c r="ID142">
        <v>1.86767</v>
      </c>
      <c r="IE142">
        <v>1.86676</v>
      </c>
      <c r="IF142">
        <v>1.86612</v>
      </c>
      <c r="IG142">
        <v>1.86606</v>
      </c>
      <c r="IH142">
        <v>1.86789</v>
      </c>
      <c r="II142">
        <v>1.87029</v>
      </c>
      <c r="IJ142">
        <v>1.86898</v>
      </c>
      <c r="IK142">
        <v>1.87043</v>
      </c>
      <c r="IL142">
        <v>0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-0.256</v>
      </c>
      <c r="IZ142">
        <v>0.126</v>
      </c>
      <c r="JA142">
        <v>-0.08705980112953694</v>
      </c>
      <c r="JB142">
        <v>-0.0002224285535733669</v>
      </c>
      <c r="JC142">
        <v>-3.124052291438484E-07</v>
      </c>
      <c r="JD142">
        <v>-1.20421793702977E-11</v>
      </c>
      <c r="JE142">
        <v>-0.06546867123436634</v>
      </c>
      <c r="JF142">
        <v>-0.004605065362839568</v>
      </c>
      <c r="JG142">
        <v>0.0008613744513886047</v>
      </c>
      <c r="JH142">
        <v>-1.299212498533341E-05</v>
      </c>
      <c r="JI142">
        <v>3</v>
      </c>
      <c r="JJ142">
        <v>2327</v>
      </c>
      <c r="JK142">
        <v>1</v>
      </c>
      <c r="JL142">
        <v>27</v>
      </c>
      <c r="JM142">
        <v>187088.1</v>
      </c>
      <c r="JN142">
        <v>187088.2</v>
      </c>
      <c r="JO142">
        <v>1.19507</v>
      </c>
      <c r="JP142">
        <v>2.28149</v>
      </c>
      <c r="JQ142">
        <v>1.39771</v>
      </c>
      <c r="JR142">
        <v>2.34741</v>
      </c>
      <c r="JS142">
        <v>1.49536</v>
      </c>
      <c r="JT142">
        <v>2.71118</v>
      </c>
      <c r="JU142">
        <v>37.242</v>
      </c>
      <c r="JV142">
        <v>24.0787</v>
      </c>
      <c r="JW142">
        <v>18</v>
      </c>
      <c r="JX142">
        <v>488.91</v>
      </c>
      <c r="JY142">
        <v>445.511</v>
      </c>
      <c r="JZ142">
        <v>28.5747</v>
      </c>
      <c r="KA142">
        <v>28.5142</v>
      </c>
      <c r="KB142">
        <v>29.9999</v>
      </c>
      <c r="KC142">
        <v>28.4111</v>
      </c>
      <c r="KD142">
        <v>28.3464</v>
      </c>
      <c r="KE142">
        <v>23.983</v>
      </c>
      <c r="KF142">
        <v>25.2285</v>
      </c>
      <c r="KG142">
        <v>67.9434</v>
      </c>
      <c r="KH142">
        <v>28.5803</v>
      </c>
      <c r="KI142">
        <v>506.855</v>
      </c>
      <c r="KJ142">
        <v>22.2641</v>
      </c>
      <c r="KK142">
        <v>101.154</v>
      </c>
      <c r="KL142">
        <v>100.607</v>
      </c>
    </row>
    <row r="143" spans="1:298">
      <c r="A143">
        <v>127</v>
      </c>
      <c r="B143">
        <v>1758472720</v>
      </c>
      <c r="C143">
        <v>3844.5</v>
      </c>
      <c r="D143" t="s">
        <v>698</v>
      </c>
      <c r="E143" t="s">
        <v>699</v>
      </c>
      <c r="F143">
        <v>5</v>
      </c>
      <c r="G143" t="s">
        <v>639</v>
      </c>
      <c r="H143" t="s">
        <v>437</v>
      </c>
      <c r="I143" t="s">
        <v>438</v>
      </c>
      <c r="J143">
        <v>1758472712.214286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503.7751871824256</v>
      </c>
      <c r="AL143">
        <v>483.3792060606061</v>
      </c>
      <c r="AM143">
        <v>3.281895731420263</v>
      </c>
      <c r="AN143">
        <v>65.30962307595503</v>
      </c>
      <c r="AO143">
        <f>(AQ143 - AP143 + DZ143*1E3/(8.314*(EB143+273.15)) * AS143/DY143 * AR143) * DY143/(100*DM143) * 1000/(1000 - AQ143)</f>
        <v>0</v>
      </c>
      <c r="AP143">
        <v>22.2245660464322</v>
      </c>
      <c r="AQ143">
        <v>23.11362181818181</v>
      </c>
      <c r="AR143">
        <v>-2.495767248482612E-06</v>
      </c>
      <c r="AS143">
        <v>111.5491609248493</v>
      </c>
      <c r="AT143">
        <v>2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1.65</v>
      </c>
      <c r="DN143">
        <v>0.5</v>
      </c>
      <c r="DO143" t="s">
        <v>440</v>
      </c>
      <c r="DP143">
        <v>2</v>
      </c>
      <c r="DQ143" t="b">
        <v>1</v>
      </c>
      <c r="DR143">
        <v>1758472712.214286</v>
      </c>
      <c r="DS143">
        <v>449.6980357142857</v>
      </c>
      <c r="DT143">
        <v>476.6857142857143</v>
      </c>
      <c r="DU143">
        <v>23.11516428571428</v>
      </c>
      <c r="DV143">
        <v>22.22415357142857</v>
      </c>
      <c r="DW143">
        <v>449.9496071428571</v>
      </c>
      <c r="DX143">
        <v>22.98913214285715</v>
      </c>
      <c r="DY143">
        <v>499.9941785714286</v>
      </c>
      <c r="DZ143">
        <v>90.35421785714286</v>
      </c>
      <c r="EA143">
        <v>0.0534118107142857</v>
      </c>
      <c r="EB143">
        <v>29.77096785714286</v>
      </c>
      <c r="EC143">
        <v>29.99031071428572</v>
      </c>
      <c r="ED143">
        <v>999.9000000000002</v>
      </c>
      <c r="EE143">
        <v>0</v>
      </c>
      <c r="EF143">
        <v>0</v>
      </c>
      <c r="EG143">
        <v>9999.508571428571</v>
      </c>
      <c r="EH143">
        <v>0</v>
      </c>
      <c r="EI143">
        <v>11.1291</v>
      </c>
      <c r="EJ143">
        <v>-26.98771428571429</v>
      </c>
      <c r="EK143">
        <v>460.33875</v>
      </c>
      <c r="EL143">
        <v>487.5204285714286</v>
      </c>
      <c r="EM143">
        <v>0.8910273928571429</v>
      </c>
      <c r="EN143">
        <v>476.6857142857143</v>
      </c>
      <c r="EO143">
        <v>22.22415357142857</v>
      </c>
      <c r="EP143">
        <v>2.088552857142857</v>
      </c>
      <c r="EQ143">
        <v>2.008044642857143</v>
      </c>
      <c r="ER143">
        <v>18.13214642857143</v>
      </c>
      <c r="ES143">
        <v>17.50791428571429</v>
      </c>
      <c r="ET143">
        <v>1999.991071428571</v>
      </c>
      <c r="EU143">
        <v>0.9799950714285716</v>
      </c>
      <c r="EV143">
        <v>0.0200049</v>
      </c>
      <c r="EW143">
        <v>0</v>
      </c>
      <c r="EX143">
        <v>189.2363928571428</v>
      </c>
      <c r="EY143">
        <v>5.00097</v>
      </c>
      <c r="EZ143">
        <v>3884.478571428572</v>
      </c>
      <c r="FA143">
        <v>16707.49285714285</v>
      </c>
      <c r="FB143">
        <v>40.35924999999999</v>
      </c>
      <c r="FC143">
        <v>40.75</v>
      </c>
      <c r="FD143">
        <v>40.31199999999999</v>
      </c>
      <c r="FE143">
        <v>40.3165</v>
      </c>
      <c r="FF143">
        <v>40.93699999999999</v>
      </c>
      <c r="FG143">
        <v>1955.084285714286</v>
      </c>
      <c r="FH143">
        <v>39.90678571428572</v>
      </c>
      <c r="FI143">
        <v>0</v>
      </c>
      <c r="FJ143">
        <v>1758472719.8</v>
      </c>
      <c r="FK143">
        <v>0</v>
      </c>
      <c r="FL143">
        <v>189.2696538461539</v>
      </c>
      <c r="FM143">
        <v>4.08543589265942</v>
      </c>
      <c r="FN143">
        <v>86.82735049449236</v>
      </c>
      <c r="FO143">
        <v>3884.71</v>
      </c>
      <c r="FP143">
        <v>15</v>
      </c>
      <c r="FQ143">
        <v>0</v>
      </c>
      <c r="FR143" t="s">
        <v>441</v>
      </c>
      <c r="FS143">
        <v>1747247426.5</v>
      </c>
      <c r="FT143">
        <v>1747247420.5</v>
      </c>
      <c r="FU143">
        <v>0</v>
      </c>
      <c r="FV143">
        <v>1.027</v>
      </c>
      <c r="FW143">
        <v>0.031</v>
      </c>
      <c r="FX143">
        <v>0.02</v>
      </c>
      <c r="FY143">
        <v>0.05</v>
      </c>
      <c r="FZ143">
        <v>420</v>
      </c>
      <c r="GA143">
        <v>16</v>
      </c>
      <c r="GB143">
        <v>0.01</v>
      </c>
      <c r="GC143">
        <v>0.1</v>
      </c>
      <c r="GD143">
        <v>-25.1733487804878</v>
      </c>
      <c r="GE143">
        <v>-33.84667944250871</v>
      </c>
      <c r="GF143">
        <v>3.537839157791228</v>
      </c>
      <c r="GG143">
        <v>0</v>
      </c>
      <c r="GH143">
        <v>189.0316470588235</v>
      </c>
      <c r="GI143">
        <v>4.49048127898276</v>
      </c>
      <c r="GJ143">
        <v>0.5001402087152172</v>
      </c>
      <c r="GK143">
        <v>-1</v>
      </c>
      <c r="GL143">
        <v>0.892194268292683</v>
      </c>
      <c r="GM143">
        <v>-0.02393119860627038</v>
      </c>
      <c r="GN143">
        <v>0.002520047202658867</v>
      </c>
      <c r="GO143">
        <v>1</v>
      </c>
      <c r="GP143">
        <v>1</v>
      </c>
      <c r="GQ143">
        <v>2</v>
      </c>
      <c r="GR143" t="s">
        <v>442</v>
      </c>
      <c r="GS143">
        <v>3.13621</v>
      </c>
      <c r="GT143">
        <v>2.71377</v>
      </c>
      <c r="GU143">
        <v>0.102834</v>
      </c>
      <c r="GV143">
        <v>0.106368</v>
      </c>
      <c r="GW143">
        <v>0.103495</v>
      </c>
      <c r="GX143">
        <v>0.09943249999999999</v>
      </c>
      <c r="GY143">
        <v>28561</v>
      </c>
      <c r="GZ143">
        <v>28478.2</v>
      </c>
      <c r="HA143">
        <v>29592.6</v>
      </c>
      <c r="HB143">
        <v>29449.4</v>
      </c>
      <c r="HC143">
        <v>35060.1</v>
      </c>
      <c r="HD143">
        <v>35125.9</v>
      </c>
      <c r="HE143">
        <v>41653</v>
      </c>
      <c r="HF143">
        <v>41837.7</v>
      </c>
      <c r="HG143">
        <v>1.9241</v>
      </c>
      <c r="HH143">
        <v>1.87048</v>
      </c>
      <c r="HI143">
        <v>0.103373</v>
      </c>
      <c r="HJ143">
        <v>0</v>
      </c>
      <c r="HK143">
        <v>28.3015</v>
      </c>
      <c r="HL143">
        <v>999.9</v>
      </c>
      <c r="HM143">
        <v>51.9</v>
      </c>
      <c r="HN143">
        <v>31.9</v>
      </c>
      <c r="HO143">
        <v>27.2727</v>
      </c>
      <c r="HP143">
        <v>62.0892</v>
      </c>
      <c r="HQ143">
        <v>28.0168</v>
      </c>
      <c r="HR143">
        <v>1</v>
      </c>
      <c r="HS143">
        <v>0.0713872</v>
      </c>
      <c r="HT143">
        <v>-0.746441</v>
      </c>
      <c r="HU143">
        <v>20.3375</v>
      </c>
      <c r="HV143">
        <v>5.21579</v>
      </c>
      <c r="HW143">
        <v>12.0104</v>
      </c>
      <c r="HX143">
        <v>4.98885</v>
      </c>
      <c r="HY143">
        <v>3.28778</v>
      </c>
      <c r="HZ143">
        <v>9999</v>
      </c>
      <c r="IA143">
        <v>9999</v>
      </c>
      <c r="IB143">
        <v>9999</v>
      </c>
      <c r="IC143">
        <v>999.9</v>
      </c>
      <c r="ID143">
        <v>1.86768</v>
      </c>
      <c r="IE143">
        <v>1.86676</v>
      </c>
      <c r="IF143">
        <v>1.86611</v>
      </c>
      <c r="IG143">
        <v>1.86608</v>
      </c>
      <c r="IH143">
        <v>1.86791</v>
      </c>
      <c r="II143">
        <v>1.87031</v>
      </c>
      <c r="IJ143">
        <v>1.86902</v>
      </c>
      <c r="IK143">
        <v>1.87044</v>
      </c>
      <c r="IL143">
        <v>0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-0.264</v>
      </c>
      <c r="IZ143">
        <v>0.126</v>
      </c>
      <c r="JA143">
        <v>-0.08705980112953694</v>
      </c>
      <c r="JB143">
        <v>-0.0002224285535733669</v>
      </c>
      <c r="JC143">
        <v>-3.124052291438484E-07</v>
      </c>
      <c r="JD143">
        <v>-1.20421793702977E-11</v>
      </c>
      <c r="JE143">
        <v>-0.06546867123436634</v>
      </c>
      <c r="JF143">
        <v>-0.004605065362839568</v>
      </c>
      <c r="JG143">
        <v>0.0008613744513886047</v>
      </c>
      <c r="JH143">
        <v>-1.299212498533341E-05</v>
      </c>
      <c r="JI143">
        <v>3</v>
      </c>
      <c r="JJ143">
        <v>2327</v>
      </c>
      <c r="JK143">
        <v>1</v>
      </c>
      <c r="JL143">
        <v>27</v>
      </c>
      <c r="JM143">
        <v>187088.2</v>
      </c>
      <c r="JN143">
        <v>187088.3</v>
      </c>
      <c r="JO143">
        <v>1.22559</v>
      </c>
      <c r="JP143">
        <v>2.29004</v>
      </c>
      <c r="JQ143">
        <v>1.39648</v>
      </c>
      <c r="JR143">
        <v>2.35107</v>
      </c>
      <c r="JS143">
        <v>1.49536</v>
      </c>
      <c r="JT143">
        <v>2.60986</v>
      </c>
      <c r="JU143">
        <v>37.242</v>
      </c>
      <c r="JV143">
        <v>24.07</v>
      </c>
      <c r="JW143">
        <v>18</v>
      </c>
      <c r="JX143">
        <v>488.865</v>
      </c>
      <c r="JY143">
        <v>445.215</v>
      </c>
      <c r="JZ143">
        <v>28.5822</v>
      </c>
      <c r="KA143">
        <v>28.5119</v>
      </c>
      <c r="KB143">
        <v>29.9999</v>
      </c>
      <c r="KC143">
        <v>28.4094</v>
      </c>
      <c r="KD143">
        <v>28.3441</v>
      </c>
      <c r="KE143">
        <v>24.6543</v>
      </c>
      <c r="KF143">
        <v>25.2285</v>
      </c>
      <c r="KG143">
        <v>67.9434</v>
      </c>
      <c r="KH143">
        <v>28.5836</v>
      </c>
      <c r="KI143">
        <v>526.893</v>
      </c>
      <c r="KJ143">
        <v>22.2644</v>
      </c>
      <c r="KK143">
        <v>101.154</v>
      </c>
      <c r="KL143">
        <v>100.607</v>
      </c>
    </row>
    <row r="144" spans="1:298">
      <c r="A144">
        <v>128</v>
      </c>
      <c r="B144">
        <v>1758472725</v>
      </c>
      <c r="C144">
        <v>3849.5</v>
      </c>
      <c r="D144" t="s">
        <v>700</v>
      </c>
      <c r="E144" t="s">
        <v>701</v>
      </c>
      <c r="F144">
        <v>5</v>
      </c>
      <c r="G144" t="s">
        <v>639</v>
      </c>
      <c r="H144" t="s">
        <v>437</v>
      </c>
      <c r="I144" t="s">
        <v>438</v>
      </c>
      <c r="J144">
        <v>1758472717.5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521.0930068506697</v>
      </c>
      <c r="AL144">
        <v>500.2687575757574</v>
      </c>
      <c r="AM144">
        <v>3.398482780436414</v>
      </c>
      <c r="AN144">
        <v>65.30962307595503</v>
      </c>
      <c r="AO144">
        <f>(AQ144 - AP144 + DZ144*1E3/(8.314*(EB144+273.15)) * AS144/DY144 * AR144) * DY144/(100*DM144) * 1000/(1000 - AQ144)</f>
        <v>0</v>
      </c>
      <c r="AP144">
        <v>22.2239005556731</v>
      </c>
      <c r="AQ144">
        <v>23.11346606060606</v>
      </c>
      <c r="AR144">
        <v>3.133192948308714E-06</v>
      </c>
      <c r="AS144">
        <v>111.5491609248493</v>
      </c>
      <c r="AT144">
        <v>2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1.65</v>
      </c>
      <c r="DN144">
        <v>0.5</v>
      </c>
      <c r="DO144" t="s">
        <v>440</v>
      </c>
      <c r="DP144">
        <v>2</v>
      </c>
      <c r="DQ144" t="b">
        <v>1</v>
      </c>
      <c r="DR144">
        <v>1758472717.5</v>
      </c>
      <c r="DS144">
        <v>465.9669259259259</v>
      </c>
      <c r="DT144">
        <v>494.4601481481481</v>
      </c>
      <c r="DU144">
        <v>23.11388148148148</v>
      </c>
      <c r="DV144">
        <v>22.22410370370371</v>
      </c>
      <c r="DW144">
        <v>466.226925925926</v>
      </c>
      <c r="DX144">
        <v>22.98786296296296</v>
      </c>
      <c r="DY144">
        <v>500.0100740740741</v>
      </c>
      <c r="DZ144">
        <v>90.35467407407408</v>
      </c>
      <c r="EA144">
        <v>0.05344334814814814</v>
      </c>
      <c r="EB144">
        <v>29.77102592592593</v>
      </c>
      <c r="EC144">
        <v>29.99162962962962</v>
      </c>
      <c r="ED144">
        <v>999.9000000000001</v>
      </c>
      <c r="EE144">
        <v>0</v>
      </c>
      <c r="EF144">
        <v>0</v>
      </c>
      <c r="EG144">
        <v>10000.25518518518</v>
      </c>
      <c r="EH144">
        <v>0</v>
      </c>
      <c r="EI144">
        <v>11.1291</v>
      </c>
      <c r="EJ144">
        <v>-28.49324074074074</v>
      </c>
      <c r="EK144">
        <v>476.9920370370371</v>
      </c>
      <c r="EL144">
        <v>505.6988518518519</v>
      </c>
      <c r="EM144">
        <v>0.8897902592592594</v>
      </c>
      <c r="EN144">
        <v>494.4601481481481</v>
      </c>
      <c r="EO144">
        <v>22.22410370370371</v>
      </c>
      <c r="EP144">
        <v>2.088447777777778</v>
      </c>
      <c r="EQ144">
        <v>2.008051111111111</v>
      </c>
      <c r="ER144">
        <v>18.13134074074074</v>
      </c>
      <c r="ES144">
        <v>17.50795925925926</v>
      </c>
      <c r="ET144">
        <v>1999.984814814815</v>
      </c>
      <c r="EU144">
        <v>0.9799950000000001</v>
      </c>
      <c r="EV144">
        <v>0.02000497407407407</v>
      </c>
      <c r="EW144">
        <v>0</v>
      </c>
      <c r="EX144">
        <v>189.639</v>
      </c>
      <c r="EY144">
        <v>5.00097</v>
      </c>
      <c r="EZ144">
        <v>3891.879259259259</v>
      </c>
      <c r="FA144">
        <v>16707.44074074074</v>
      </c>
      <c r="FB144">
        <v>40.35866666666666</v>
      </c>
      <c r="FC144">
        <v>40.75</v>
      </c>
      <c r="FD144">
        <v>40.31199999999999</v>
      </c>
      <c r="FE144">
        <v>40.31199999999999</v>
      </c>
      <c r="FF144">
        <v>40.93699999999999</v>
      </c>
      <c r="FG144">
        <v>1955.078148148148</v>
      </c>
      <c r="FH144">
        <v>39.90666666666667</v>
      </c>
      <c r="FI144">
        <v>0</v>
      </c>
      <c r="FJ144">
        <v>1758472725.2</v>
      </c>
      <c r="FK144">
        <v>0</v>
      </c>
      <c r="FL144">
        <v>189.67408</v>
      </c>
      <c r="FM144">
        <v>4.461692308829545</v>
      </c>
      <c r="FN144">
        <v>82.37846153577752</v>
      </c>
      <c r="FO144">
        <v>3892.6992</v>
      </c>
      <c r="FP144">
        <v>15</v>
      </c>
      <c r="FQ144">
        <v>0</v>
      </c>
      <c r="FR144" t="s">
        <v>441</v>
      </c>
      <c r="FS144">
        <v>1747247426.5</v>
      </c>
      <c r="FT144">
        <v>1747247420.5</v>
      </c>
      <c r="FU144">
        <v>0</v>
      </c>
      <c r="FV144">
        <v>1.027</v>
      </c>
      <c r="FW144">
        <v>0.031</v>
      </c>
      <c r="FX144">
        <v>0.02</v>
      </c>
      <c r="FY144">
        <v>0.05</v>
      </c>
      <c r="FZ144">
        <v>420</v>
      </c>
      <c r="GA144">
        <v>16</v>
      </c>
      <c r="GB144">
        <v>0.01</v>
      </c>
      <c r="GC144">
        <v>0.1</v>
      </c>
      <c r="GD144">
        <v>-27.13537804878049</v>
      </c>
      <c r="GE144">
        <v>-19.86982160278742</v>
      </c>
      <c r="GF144">
        <v>2.078702502384741</v>
      </c>
      <c r="GG144">
        <v>0</v>
      </c>
      <c r="GH144">
        <v>189.3420588235294</v>
      </c>
      <c r="GI144">
        <v>4.612498086024641</v>
      </c>
      <c r="GJ144">
        <v>0.5170784410385442</v>
      </c>
      <c r="GK144">
        <v>-1</v>
      </c>
      <c r="GL144">
        <v>0.8907527804878048</v>
      </c>
      <c r="GM144">
        <v>-0.01537643205575218</v>
      </c>
      <c r="GN144">
        <v>0.001607747030098331</v>
      </c>
      <c r="GO144">
        <v>1</v>
      </c>
      <c r="GP144">
        <v>1</v>
      </c>
      <c r="GQ144">
        <v>2</v>
      </c>
      <c r="GR144" t="s">
        <v>442</v>
      </c>
      <c r="GS144">
        <v>3.13623</v>
      </c>
      <c r="GT144">
        <v>2.71365</v>
      </c>
      <c r="GU144">
        <v>0.105466</v>
      </c>
      <c r="GV144">
        <v>0.108948</v>
      </c>
      <c r="GW144">
        <v>0.103496</v>
      </c>
      <c r="GX144">
        <v>0.0994297</v>
      </c>
      <c r="GY144">
        <v>28477.8</v>
      </c>
      <c r="GZ144">
        <v>28396.5</v>
      </c>
      <c r="HA144">
        <v>29593.2</v>
      </c>
      <c r="HB144">
        <v>29449.9</v>
      </c>
      <c r="HC144">
        <v>35060.8</v>
      </c>
      <c r="HD144">
        <v>35126.5</v>
      </c>
      <c r="HE144">
        <v>41653.9</v>
      </c>
      <c r="HF144">
        <v>41838.2</v>
      </c>
      <c r="HG144">
        <v>1.92435</v>
      </c>
      <c r="HH144">
        <v>1.8711</v>
      </c>
      <c r="HI144">
        <v>0.103768</v>
      </c>
      <c r="HJ144">
        <v>0</v>
      </c>
      <c r="HK144">
        <v>28.3028</v>
      </c>
      <c r="HL144">
        <v>999.9</v>
      </c>
      <c r="HM144">
        <v>51.9</v>
      </c>
      <c r="HN144">
        <v>31.9</v>
      </c>
      <c r="HO144">
        <v>27.2735</v>
      </c>
      <c r="HP144">
        <v>62.0392</v>
      </c>
      <c r="HQ144">
        <v>27.9848</v>
      </c>
      <c r="HR144">
        <v>1</v>
      </c>
      <c r="HS144">
        <v>0.0714253</v>
      </c>
      <c r="HT144">
        <v>-0.754387</v>
      </c>
      <c r="HU144">
        <v>20.3377</v>
      </c>
      <c r="HV144">
        <v>5.21564</v>
      </c>
      <c r="HW144">
        <v>12.0101</v>
      </c>
      <c r="HX144">
        <v>4.98895</v>
      </c>
      <c r="HY144">
        <v>3.28758</v>
      </c>
      <c r="HZ144">
        <v>9999</v>
      </c>
      <c r="IA144">
        <v>9999</v>
      </c>
      <c r="IB144">
        <v>9999</v>
      </c>
      <c r="IC144">
        <v>999.9</v>
      </c>
      <c r="ID144">
        <v>1.86768</v>
      </c>
      <c r="IE144">
        <v>1.86676</v>
      </c>
      <c r="IF144">
        <v>1.86611</v>
      </c>
      <c r="IG144">
        <v>1.86605</v>
      </c>
      <c r="IH144">
        <v>1.86791</v>
      </c>
      <c r="II144">
        <v>1.87029</v>
      </c>
      <c r="IJ144">
        <v>1.86898</v>
      </c>
      <c r="IK144">
        <v>1.87043</v>
      </c>
      <c r="IL144">
        <v>0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-0.273</v>
      </c>
      <c r="IZ144">
        <v>0.126</v>
      </c>
      <c r="JA144">
        <v>-0.08705980112953694</v>
      </c>
      <c r="JB144">
        <v>-0.0002224285535733669</v>
      </c>
      <c r="JC144">
        <v>-3.124052291438484E-07</v>
      </c>
      <c r="JD144">
        <v>-1.20421793702977E-11</v>
      </c>
      <c r="JE144">
        <v>-0.06546867123436634</v>
      </c>
      <c r="JF144">
        <v>-0.004605065362839568</v>
      </c>
      <c r="JG144">
        <v>0.0008613744513886047</v>
      </c>
      <c r="JH144">
        <v>-1.299212498533341E-05</v>
      </c>
      <c r="JI144">
        <v>3</v>
      </c>
      <c r="JJ144">
        <v>2327</v>
      </c>
      <c r="JK144">
        <v>1</v>
      </c>
      <c r="JL144">
        <v>27</v>
      </c>
      <c r="JM144">
        <v>187088.3</v>
      </c>
      <c r="JN144">
        <v>187088.4</v>
      </c>
      <c r="JO144">
        <v>1.25977</v>
      </c>
      <c r="JP144">
        <v>2.28149</v>
      </c>
      <c r="JQ144">
        <v>1.39771</v>
      </c>
      <c r="JR144">
        <v>2.34741</v>
      </c>
      <c r="JS144">
        <v>1.49536</v>
      </c>
      <c r="JT144">
        <v>2.68188</v>
      </c>
      <c r="JU144">
        <v>37.242</v>
      </c>
      <c r="JV144">
        <v>24.07</v>
      </c>
      <c r="JW144">
        <v>18</v>
      </c>
      <c r="JX144">
        <v>489.003</v>
      </c>
      <c r="JY144">
        <v>445.591</v>
      </c>
      <c r="JZ144">
        <v>28.5862</v>
      </c>
      <c r="KA144">
        <v>28.5099</v>
      </c>
      <c r="KB144">
        <v>30</v>
      </c>
      <c r="KC144">
        <v>28.407</v>
      </c>
      <c r="KD144">
        <v>28.3428</v>
      </c>
      <c r="KE144">
        <v>25.2554</v>
      </c>
      <c r="KF144">
        <v>25.2285</v>
      </c>
      <c r="KG144">
        <v>67.9434</v>
      </c>
      <c r="KH144">
        <v>28.5919</v>
      </c>
      <c r="KI144">
        <v>540.2670000000001</v>
      </c>
      <c r="KJ144">
        <v>22.2649</v>
      </c>
      <c r="KK144">
        <v>101.156</v>
      </c>
      <c r="KL144">
        <v>100.608</v>
      </c>
    </row>
    <row r="145" spans="1:298">
      <c r="A145">
        <v>129</v>
      </c>
      <c r="B145">
        <v>1758472730</v>
      </c>
      <c r="C145">
        <v>3854.5</v>
      </c>
      <c r="D145" t="s">
        <v>702</v>
      </c>
      <c r="E145" t="s">
        <v>703</v>
      </c>
      <c r="F145">
        <v>5</v>
      </c>
      <c r="G145" t="s">
        <v>639</v>
      </c>
      <c r="H145" t="s">
        <v>437</v>
      </c>
      <c r="I145" t="s">
        <v>438</v>
      </c>
      <c r="J145">
        <v>1758472722.214286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538.3012305298879</v>
      </c>
      <c r="AL145">
        <v>517.2471696969694</v>
      </c>
      <c r="AM145">
        <v>3.401929630191141</v>
      </c>
      <c r="AN145">
        <v>65.30962307595503</v>
      </c>
      <c r="AO145">
        <f>(AQ145 - AP145 + DZ145*1E3/(8.314*(EB145+273.15)) * AS145/DY145 * AR145) * DY145/(100*DM145) * 1000/(1000 - AQ145)</f>
        <v>0</v>
      </c>
      <c r="AP145">
        <v>22.22401666510732</v>
      </c>
      <c r="AQ145">
        <v>23.11418666666667</v>
      </c>
      <c r="AR145">
        <v>-1.990167690180088E-06</v>
      </c>
      <c r="AS145">
        <v>111.5491609248493</v>
      </c>
      <c r="AT145">
        <v>2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1.65</v>
      </c>
      <c r="DN145">
        <v>0.5</v>
      </c>
      <c r="DO145" t="s">
        <v>440</v>
      </c>
      <c r="DP145">
        <v>2</v>
      </c>
      <c r="DQ145" t="b">
        <v>1</v>
      </c>
      <c r="DR145">
        <v>1758472722.214286</v>
      </c>
      <c r="DS145">
        <v>481.2300714285715</v>
      </c>
      <c r="DT145">
        <v>510.3173214285715</v>
      </c>
      <c r="DU145">
        <v>23.11380357142857</v>
      </c>
      <c r="DV145">
        <v>22.22416785714286</v>
      </c>
      <c r="DW145">
        <v>481.4980357142857</v>
      </c>
      <c r="DX145">
        <v>22.98778928571429</v>
      </c>
      <c r="DY145">
        <v>500.0134285714286</v>
      </c>
      <c r="DZ145">
        <v>90.3545392857143</v>
      </c>
      <c r="EA145">
        <v>0.05337426071428571</v>
      </c>
      <c r="EB145">
        <v>29.77204642857143</v>
      </c>
      <c r="EC145">
        <v>29.99222857142857</v>
      </c>
      <c r="ED145">
        <v>999.9000000000002</v>
      </c>
      <c r="EE145">
        <v>0</v>
      </c>
      <c r="EF145">
        <v>0</v>
      </c>
      <c r="EG145">
        <v>9997.926785714286</v>
      </c>
      <c r="EH145">
        <v>0</v>
      </c>
      <c r="EI145">
        <v>11.1291</v>
      </c>
      <c r="EJ145">
        <v>-29.087275</v>
      </c>
      <c r="EK145">
        <v>492.6162857142858</v>
      </c>
      <c r="EL145">
        <v>521.9164642857143</v>
      </c>
      <c r="EM145">
        <v>0.8896443214285714</v>
      </c>
      <c r="EN145">
        <v>510.3173214285715</v>
      </c>
      <c r="EO145">
        <v>22.22416785714286</v>
      </c>
      <c r="EP145">
        <v>2.088438214285714</v>
      </c>
      <c r="EQ145">
        <v>2.008055</v>
      </c>
      <c r="ER145">
        <v>18.13126071428571</v>
      </c>
      <c r="ES145">
        <v>17.50798214285714</v>
      </c>
      <c r="ET145">
        <v>1999.969285714285</v>
      </c>
      <c r="EU145">
        <v>0.9799963571428572</v>
      </c>
      <c r="EV145">
        <v>0.02000358928571428</v>
      </c>
      <c r="EW145">
        <v>0</v>
      </c>
      <c r="EX145">
        <v>189.95175</v>
      </c>
      <c r="EY145">
        <v>5.00097</v>
      </c>
      <c r="EZ145">
        <v>3898.372857142857</v>
      </c>
      <c r="FA145">
        <v>16707.31785714285</v>
      </c>
      <c r="FB145">
        <v>40.366</v>
      </c>
      <c r="FC145">
        <v>40.75</v>
      </c>
      <c r="FD145">
        <v>40.31199999999999</v>
      </c>
      <c r="FE145">
        <v>40.31199999999999</v>
      </c>
      <c r="FF145">
        <v>40.93699999999999</v>
      </c>
      <c r="FG145">
        <v>1955.065714285714</v>
      </c>
      <c r="FH145">
        <v>39.90357142857143</v>
      </c>
      <c r="FI145">
        <v>0</v>
      </c>
      <c r="FJ145">
        <v>1758472730</v>
      </c>
      <c r="FK145">
        <v>0</v>
      </c>
      <c r="FL145">
        <v>189.96684</v>
      </c>
      <c r="FM145">
        <v>3.630923085294832</v>
      </c>
      <c r="FN145">
        <v>82.27153831903355</v>
      </c>
      <c r="FO145">
        <v>3899.3204</v>
      </c>
      <c r="FP145">
        <v>15</v>
      </c>
      <c r="FQ145">
        <v>0</v>
      </c>
      <c r="FR145" t="s">
        <v>441</v>
      </c>
      <c r="FS145">
        <v>1747247426.5</v>
      </c>
      <c r="FT145">
        <v>1747247420.5</v>
      </c>
      <c r="FU145">
        <v>0</v>
      </c>
      <c r="FV145">
        <v>1.027</v>
      </c>
      <c r="FW145">
        <v>0.031</v>
      </c>
      <c r="FX145">
        <v>0.02</v>
      </c>
      <c r="FY145">
        <v>0.05</v>
      </c>
      <c r="FZ145">
        <v>420</v>
      </c>
      <c r="GA145">
        <v>16</v>
      </c>
      <c r="GB145">
        <v>0.01</v>
      </c>
      <c r="GC145">
        <v>0.1</v>
      </c>
      <c r="GD145">
        <v>-28.64623902439025</v>
      </c>
      <c r="GE145">
        <v>-8.286121254355368</v>
      </c>
      <c r="GF145">
        <v>0.8663976349758412</v>
      </c>
      <c r="GG145">
        <v>0</v>
      </c>
      <c r="GH145">
        <v>189.771</v>
      </c>
      <c r="GI145">
        <v>4.191535521333218</v>
      </c>
      <c r="GJ145">
        <v>0.4784179811690635</v>
      </c>
      <c r="GK145">
        <v>-1</v>
      </c>
      <c r="GL145">
        <v>0.890090975609756</v>
      </c>
      <c r="GM145">
        <v>-0.003384418118464612</v>
      </c>
      <c r="GN145">
        <v>0.001056005623779477</v>
      </c>
      <c r="GO145">
        <v>1</v>
      </c>
      <c r="GP145">
        <v>1</v>
      </c>
      <c r="GQ145">
        <v>2</v>
      </c>
      <c r="GR145" t="s">
        <v>442</v>
      </c>
      <c r="GS145">
        <v>3.13615</v>
      </c>
      <c r="GT145">
        <v>2.71331</v>
      </c>
      <c r="GU145">
        <v>0.108068</v>
      </c>
      <c r="GV145">
        <v>0.111472</v>
      </c>
      <c r="GW145">
        <v>0.103498</v>
      </c>
      <c r="GX145">
        <v>0.0994303</v>
      </c>
      <c r="GY145">
        <v>28395.1</v>
      </c>
      <c r="GZ145">
        <v>28315.9</v>
      </c>
      <c r="HA145">
        <v>29593.4</v>
      </c>
      <c r="HB145">
        <v>29449.8</v>
      </c>
      <c r="HC145">
        <v>35061</v>
      </c>
      <c r="HD145">
        <v>35126.2</v>
      </c>
      <c r="HE145">
        <v>41654.2</v>
      </c>
      <c r="HF145">
        <v>41837.9</v>
      </c>
      <c r="HG145">
        <v>1.92418</v>
      </c>
      <c r="HH145">
        <v>1.87115</v>
      </c>
      <c r="HI145">
        <v>0.103794</v>
      </c>
      <c r="HJ145">
        <v>0</v>
      </c>
      <c r="HK145">
        <v>28.3028</v>
      </c>
      <c r="HL145">
        <v>999.9</v>
      </c>
      <c r="HM145">
        <v>51.9</v>
      </c>
      <c r="HN145">
        <v>31.9</v>
      </c>
      <c r="HO145">
        <v>27.2721</v>
      </c>
      <c r="HP145">
        <v>62.1092</v>
      </c>
      <c r="HQ145">
        <v>28.097</v>
      </c>
      <c r="HR145">
        <v>1</v>
      </c>
      <c r="HS145">
        <v>0.071372</v>
      </c>
      <c r="HT145">
        <v>-0.755792</v>
      </c>
      <c r="HU145">
        <v>20.3376</v>
      </c>
      <c r="HV145">
        <v>5.21579</v>
      </c>
      <c r="HW145">
        <v>12.0101</v>
      </c>
      <c r="HX145">
        <v>4.98875</v>
      </c>
      <c r="HY145">
        <v>3.28758</v>
      </c>
      <c r="HZ145">
        <v>9999</v>
      </c>
      <c r="IA145">
        <v>9999</v>
      </c>
      <c r="IB145">
        <v>9999</v>
      </c>
      <c r="IC145">
        <v>999.9</v>
      </c>
      <c r="ID145">
        <v>1.86766</v>
      </c>
      <c r="IE145">
        <v>1.86675</v>
      </c>
      <c r="IF145">
        <v>1.86609</v>
      </c>
      <c r="IG145">
        <v>1.86604</v>
      </c>
      <c r="IH145">
        <v>1.86787</v>
      </c>
      <c r="II145">
        <v>1.87029</v>
      </c>
      <c r="IJ145">
        <v>1.86898</v>
      </c>
      <c r="IK145">
        <v>1.87042</v>
      </c>
      <c r="IL145">
        <v>0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-0.282</v>
      </c>
      <c r="IZ145">
        <v>0.126</v>
      </c>
      <c r="JA145">
        <v>-0.08705980112953694</v>
      </c>
      <c r="JB145">
        <v>-0.0002224285535733669</v>
      </c>
      <c r="JC145">
        <v>-3.124052291438484E-07</v>
      </c>
      <c r="JD145">
        <v>-1.20421793702977E-11</v>
      </c>
      <c r="JE145">
        <v>-0.06546867123436634</v>
      </c>
      <c r="JF145">
        <v>-0.004605065362839568</v>
      </c>
      <c r="JG145">
        <v>0.0008613744513886047</v>
      </c>
      <c r="JH145">
        <v>-1.299212498533341E-05</v>
      </c>
      <c r="JI145">
        <v>3</v>
      </c>
      <c r="JJ145">
        <v>2327</v>
      </c>
      <c r="JK145">
        <v>1</v>
      </c>
      <c r="JL145">
        <v>27</v>
      </c>
      <c r="JM145">
        <v>187088.4</v>
      </c>
      <c r="JN145">
        <v>187088.5</v>
      </c>
      <c r="JO145">
        <v>1.28906</v>
      </c>
      <c r="JP145">
        <v>2.26929</v>
      </c>
      <c r="JQ145">
        <v>1.39648</v>
      </c>
      <c r="JR145">
        <v>2.34985</v>
      </c>
      <c r="JS145">
        <v>1.49536</v>
      </c>
      <c r="JT145">
        <v>2.65991</v>
      </c>
      <c r="JU145">
        <v>37.242</v>
      </c>
      <c r="JV145">
        <v>24.0787</v>
      </c>
      <c r="JW145">
        <v>18</v>
      </c>
      <c r="JX145">
        <v>488.878</v>
      </c>
      <c r="JY145">
        <v>445.609</v>
      </c>
      <c r="JZ145">
        <v>28.5938</v>
      </c>
      <c r="KA145">
        <v>28.5081</v>
      </c>
      <c r="KB145">
        <v>29.9999</v>
      </c>
      <c r="KC145">
        <v>28.4051</v>
      </c>
      <c r="KD145">
        <v>28.341</v>
      </c>
      <c r="KE145">
        <v>25.9188</v>
      </c>
      <c r="KF145">
        <v>25.2285</v>
      </c>
      <c r="KG145">
        <v>67.9434</v>
      </c>
      <c r="KH145">
        <v>28.5966</v>
      </c>
      <c r="KI145">
        <v>560.302</v>
      </c>
      <c r="KJ145">
        <v>22.265</v>
      </c>
      <c r="KK145">
        <v>101.157</v>
      </c>
      <c r="KL145">
        <v>100.608</v>
      </c>
    </row>
    <row r="146" spans="1:298">
      <c r="A146">
        <v>130</v>
      </c>
      <c r="B146">
        <v>1758472735</v>
      </c>
      <c r="C146">
        <v>3859.5</v>
      </c>
      <c r="D146" t="s">
        <v>704</v>
      </c>
      <c r="E146" t="s">
        <v>705</v>
      </c>
      <c r="F146">
        <v>5</v>
      </c>
      <c r="G146" t="s">
        <v>639</v>
      </c>
      <c r="H146" t="s">
        <v>437</v>
      </c>
      <c r="I146" t="s">
        <v>438</v>
      </c>
      <c r="J146">
        <v>1758472727.5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555.4947198996472</v>
      </c>
      <c r="AL146">
        <v>534.2571999999997</v>
      </c>
      <c r="AM146">
        <v>3.401120402376617</v>
      </c>
      <c r="AN146">
        <v>65.30962307595503</v>
      </c>
      <c r="AO146">
        <f>(AQ146 - AP146 + DZ146*1E3/(8.314*(EB146+273.15)) * AS146/DY146 * AR146) * DY146/(100*DM146) * 1000/(1000 - AQ146)</f>
        <v>0</v>
      </c>
      <c r="AP146">
        <v>22.22329509121782</v>
      </c>
      <c r="AQ146">
        <v>23.11432909090909</v>
      </c>
      <c r="AR146">
        <v>-4.036010647133024E-06</v>
      </c>
      <c r="AS146">
        <v>111.5491609248493</v>
      </c>
      <c r="AT146">
        <v>3</v>
      </c>
      <c r="AU146">
        <v>1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1.65</v>
      </c>
      <c r="DN146">
        <v>0.5</v>
      </c>
      <c r="DO146" t="s">
        <v>440</v>
      </c>
      <c r="DP146">
        <v>2</v>
      </c>
      <c r="DQ146" t="b">
        <v>1</v>
      </c>
      <c r="DR146">
        <v>1758472727.5</v>
      </c>
      <c r="DS146">
        <v>498.646962962963</v>
      </c>
      <c r="DT146">
        <v>528.1356666666667</v>
      </c>
      <c r="DU146">
        <v>23.11414814814814</v>
      </c>
      <c r="DV146">
        <v>22.22378518518519</v>
      </c>
      <c r="DW146">
        <v>498.9242962962963</v>
      </c>
      <c r="DX146">
        <v>22.98812592592592</v>
      </c>
      <c r="DY146">
        <v>499.9977777777777</v>
      </c>
      <c r="DZ146">
        <v>90.35430000000002</v>
      </c>
      <c r="EA146">
        <v>0.05336524814814814</v>
      </c>
      <c r="EB146">
        <v>29.77174814814815</v>
      </c>
      <c r="EC146">
        <v>29.99275925925927</v>
      </c>
      <c r="ED146">
        <v>999.9000000000001</v>
      </c>
      <c r="EE146">
        <v>0</v>
      </c>
      <c r="EF146">
        <v>0</v>
      </c>
      <c r="EG146">
        <v>9996.393703703703</v>
      </c>
      <c r="EH146">
        <v>0</v>
      </c>
      <c r="EI146">
        <v>11.1291</v>
      </c>
      <c r="EJ146">
        <v>-29.48872962962963</v>
      </c>
      <c r="EK146">
        <v>510.4454814814814</v>
      </c>
      <c r="EL146">
        <v>540.1395925925926</v>
      </c>
      <c r="EM146">
        <v>0.890363074074074</v>
      </c>
      <c r="EN146">
        <v>528.1356666666667</v>
      </c>
      <c r="EO146">
        <v>22.22378518518519</v>
      </c>
      <c r="EP146">
        <v>2.088463703703704</v>
      </c>
      <c r="EQ146">
        <v>2.008015925925926</v>
      </c>
      <c r="ER146">
        <v>18.13145185185186</v>
      </c>
      <c r="ES146">
        <v>17.50767777777778</v>
      </c>
      <c r="ET146">
        <v>1999.981851851852</v>
      </c>
      <c r="EU146">
        <v>0.9799960000000003</v>
      </c>
      <c r="EV146">
        <v>0.02000393333333333</v>
      </c>
      <c r="EW146">
        <v>0</v>
      </c>
      <c r="EX146">
        <v>190.2956296296297</v>
      </c>
      <c r="EY146">
        <v>5.00097</v>
      </c>
      <c r="EZ146">
        <v>3905.592592592593</v>
      </c>
      <c r="FA146">
        <v>16707.40740740741</v>
      </c>
      <c r="FB146">
        <v>40.361</v>
      </c>
      <c r="FC146">
        <v>40.75</v>
      </c>
      <c r="FD146">
        <v>40.31199999999999</v>
      </c>
      <c r="FE146">
        <v>40.31199999999999</v>
      </c>
      <c r="FF146">
        <v>40.93699999999999</v>
      </c>
      <c r="FG146">
        <v>1955.077407407408</v>
      </c>
      <c r="FH146">
        <v>39.90444444444444</v>
      </c>
      <c r="FI146">
        <v>0</v>
      </c>
      <c r="FJ146">
        <v>1758472734.8</v>
      </c>
      <c r="FK146">
        <v>0</v>
      </c>
      <c r="FL146">
        <v>190.28452</v>
      </c>
      <c r="FM146">
        <v>3.204846165892139</v>
      </c>
      <c r="FN146">
        <v>83.11076933968681</v>
      </c>
      <c r="FO146">
        <v>3905.8532</v>
      </c>
      <c r="FP146">
        <v>15</v>
      </c>
      <c r="FQ146">
        <v>0</v>
      </c>
      <c r="FR146" t="s">
        <v>441</v>
      </c>
      <c r="FS146">
        <v>1747247426.5</v>
      </c>
      <c r="FT146">
        <v>1747247420.5</v>
      </c>
      <c r="FU146">
        <v>0</v>
      </c>
      <c r="FV146">
        <v>1.027</v>
      </c>
      <c r="FW146">
        <v>0.031</v>
      </c>
      <c r="FX146">
        <v>0.02</v>
      </c>
      <c r="FY146">
        <v>0.05</v>
      </c>
      <c r="FZ146">
        <v>420</v>
      </c>
      <c r="GA146">
        <v>16</v>
      </c>
      <c r="GB146">
        <v>0.01</v>
      </c>
      <c r="GC146">
        <v>0.1</v>
      </c>
      <c r="GD146">
        <v>-29.12518536585366</v>
      </c>
      <c r="GE146">
        <v>-5.052474564459887</v>
      </c>
      <c r="GF146">
        <v>0.5339795938190054</v>
      </c>
      <c r="GG146">
        <v>0</v>
      </c>
      <c r="GH146">
        <v>190.0340882352941</v>
      </c>
      <c r="GI146">
        <v>3.517387323860331</v>
      </c>
      <c r="GJ146">
        <v>0.4253394054888303</v>
      </c>
      <c r="GK146">
        <v>-1</v>
      </c>
      <c r="GL146">
        <v>0.8899928780487805</v>
      </c>
      <c r="GM146">
        <v>0.006180501742160717</v>
      </c>
      <c r="GN146">
        <v>0.0009297340609831739</v>
      </c>
      <c r="GO146">
        <v>1</v>
      </c>
      <c r="GP146">
        <v>1</v>
      </c>
      <c r="GQ146">
        <v>2</v>
      </c>
      <c r="GR146" t="s">
        <v>442</v>
      </c>
      <c r="GS146">
        <v>3.1362</v>
      </c>
      <c r="GT146">
        <v>2.71377</v>
      </c>
      <c r="GU146">
        <v>0.110632</v>
      </c>
      <c r="GV146">
        <v>0.113973</v>
      </c>
      <c r="GW146">
        <v>0.103497</v>
      </c>
      <c r="GX146">
        <v>0.099425</v>
      </c>
      <c r="GY146">
        <v>28313.5</v>
      </c>
      <c r="GZ146">
        <v>28236.7</v>
      </c>
      <c r="HA146">
        <v>29593.3</v>
      </c>
      <c r="HB146">
        <v>29450.3</v>
      </c>
      <c r="HC146">
        <v>35061.2</v>
      </c>
      <c r="HD146">
        <v>35126.9</v>
      </c>
      <c r="HE146">
        <v>41654.4</v>
      </c>
      <c r="HF146">
        <v>41838.4</v>
      </c>
      <c r="HG146">
        <v>1.92405</v>
      </c>
      <c r="HH146">
        <v>1.87083</v>
      </c>
      <c r="HI146">
        <v>0.103749</v>
      </c>
      <c r="HJ146">
        <v>0</v>
      </c>
      <c r="HK146">
        <v>28.3028</v>
      </c>
      <c r="HL146">
        <v>999.9</v>
      </c>
      <c r="HM146">
        <v>51.9</v>
      </c>
      <c r="HN146">
        <v>31.9</v>
      </c>
      <c r="HO146">
        <v>27.2729</v>
      </c>
      <c r="HP146">
        <v>62.0592</v>
      </c>
      <c r="HQ146">
        <v>28.0128</v>
      </c>
      <c r="HR146">
        <v>1</v>
      </c>
      <c r="HS146">
        <v>0.0710976</v>
      </c>
      <c r="HT146">
        <v>-0.75421</v>
      </c>
      <c r="HU146">
        <v>20.3375</v>
      </c>
      <c r="HV146">
        <v>5.21594</v>
      </c>
      <c r="HW146">
        <v>12.0104</v>
      </c>
      <c r="HX146">
        <v>4.98855</v>
      </c>
      <c r="HY146">
        <v>3.2877</v>
      </c>
      <c r="HZ146">
        <v>9999</v>
      </c>
      <c r="IA146">
        <v>9999</v>
      </c>
      <c r="IB146">
        <v>9999</v>
      </c>
      <c r="IC146">
        <v>999.9</v>
      </c>
      <c r="ID146">
        <v>1.86765</v>
      </c>
      <c r="IE146">
        <v>1.86676</v>
      </c>
      <c r="IF146">
        <v>1.86609</v>
      </c>
      <c r="IG146">
        <v>1.86606</v>
      </c>
      <c r="IH146">
        <v>1.86789</v>
      </c>
      <c r="II146">
        <v>1.87029</v>
      </c>
      <c r="IJ146">
        <v>1.86901</v>
      </c>
      <c r="IK146">
        <v>1.87043</v>
      </c>
      <c r="IL146">
        <v>0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-0.291</v>
      </c>
      <c r="IZ146">
        <v>0.126</v>
      </c>
      <c r="JA146">
        <v>-0.08705980112953694</v>
      </c>
      <c r="JB146">
        <v>-0.0002224285535733669</v>
      </c>
      <c r="JC146">
        <v>-3.124052291438484E-07</v>
      </c>
      <c r="JD146">
        <v>-1.20421793702977E-11</v>
      </c>
      <c r="JE146">
        <v>-0.06546867123436634</v>
      </c>
      <c r="JF146">
        <v>-0.004605065362839568</v>
      </c>
      <c r="JG146">
        <v>0.0008613744513886047</v>
      </c>
      <c r="JH146">
        <v>-1.299212498533341E-05</v>
      </c>
      <c r="JI146">
        <v>3</v>
      </c>
      <c r="JJ146">
        <v>2327</v>
      </c>
      <c r="JK146">
        <v>1</v>
      </c>
      <c r="JL146">
        <v>27</v>
      </c>
      <c r="JM146">
        <v>187088.5</v>
      </c>
      <c r="JN146">
        <v>187088.6</v>
      </c>
      <c r="JO146">
        <v>1.3208</v>
      </c>
      <c r="JP146">
        <v>2.27417</v>
      </c>
      <c r="JQ146">
        <v>1.39648</v>
      </c>
      <c r="JR146">
        <v>2.35229</v>
      </c>
      <c r="JS146">
        <v>1.49536</v>
      </c>
      <c r="JT146">
        <v>2.69775</v>
      </c>
      <c r="JU146">
        <v>37.242</v>
      </c>
      <c r="JV146">
        <v>24.0787</v>
      </c>
      <c r="JW146">
        <v>18</v>
      </c>
      <c r="JX146">
        <v>488.783</v>
      </c>
      <c r="JY146">
        <v>445.394</v>
      </c>
      <c r="JZ146">
        <v>28.5985</v>
      </c>
      <c r="KA146">
        <v>28.5062</v>
      </c>
      <c r="KB146">
        <v>29.9999</v>
      </c>
      <c r="KC146">
        <v>28.4032</v>
      </c>
      <c r="KD146">
        <v>28.3392</v>
      </c>
      <c r="KE146">
        <v>26.4768</v>
      </c>
      <c r="KF146">
        <v>25.2285</v>
      </c>
      <c r="KG146">
        <v>67.9434</v>
      </c>
      <c r="KH146">
        <v>28.6002</v>
      </c>
      <c r="KI146">
        <v>574.0650000000001</v>
      </c>
      <c r="KJ146">
        <v>22.2653</v>
      </c>
      <c r="KK146">
        <v>101.157</v>
      </c>
      <c r="KL146">
        <v>100.609</v>
      </c>
    </row>
    <row r="147" spans="1:298">
      <c r="A147">
        <v>131</v>
      </c>
      <c r="B147">
        <v>1758472740</v>
      </c>
      <c r="C147">
        <v>3864.5</v>
      </c>
      <c r="D147" t="s">
        <v>706</v>
      </c>
      <c r="E147" t="s">
        <v>707</v>
      </c>
      <c r="F147">
        <v>5</v>
      </c>
      <c r="G147" t="s">
        <v>639</v>
      </c>
      <c r="H147" t="s">
        <v>437</v>
      </c>
      <c r="I147" t="s">
        <v>438</v>
      </c>
      <c r="J147">
        <v>1758472732.214286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572.1979687300258</v>
      </c>
      <c r="AL147">
        <v>551.1600060606062</v>
      </c>
      <c r="AM147">
        <v>3.370461131885909</v>
      </c>
      <c r="AN147">
        <v>65.30962307595503</v>
      </c>
      <c r="AO147">
        <f>(AQ147 - AP147 + DZ147*1E3/(8.314*(EB147+273.15)) * AS147/DY147 * AR147) * DY147/(100*DM147) * 1000/(1000 - AQ147)</f>
        <v>0</v>
      </c>
      <c r="AP147">
        <v>22.22177197098776</v>
      </c>
      <c r="AQ147">
        <v>23.11474181818181</v>
      </c>
      <c r="AR147">
        <v>2.309451029692082E-06</v>
      </c>
      <c r="AS147">
        <v>111.5491609248493</v>
      </c>
      <c r="AT147">
        <v>2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1.65</v>
      </c>
      <c r="DN147">
        <v>0.5</v>
      </c>
      <c r="DO147" t="s">
        <v>440</v>
      </c>
      <c r="DP147">
        <v>2</v>
      </c>
      <c r="DQ147" t="b">
        <v>1</v>
      </c>
      <c r="DR147">
        <v>1758472732.214286</v>
      </c>
      <c r="DS147">
        <v>514.3028214285713</v>
      </c>
      <c r="DT147">
        <v>543.8055000000001</v>
      </c>
      <c r="DU147">
        <v>23.11455357142857</v>
      </c>
      <c r="DV147">
        <v>22.22302857142857</v>
      </c>
      <c r="DW147">
        <v>514.5887142857143</v>
      </c>
      <c r="DX147">
        <v>22.98853214285715</v>
      </c>
      <c r="DY147">
        <v>499.9983571428571</v>
      </c>
      <c r="DZ147">
        <v>90.35459285714285</v>
      </c>
      <c r="EA147">
        <v>0.05334417500000001</v>
      </c>
      <c r="EB147">
        <v>29.77338571428572</v>
      </c>
      <c r="EC147">
        <v>29.99450357142857</v>
      </c>
      <c r="ED147">
        <v>999.9000000000002</v>
      </c>
      <c r="EE147">
        <v>0</v>
      </c>
      <c r="EF147">
        <v>0</v>
      </c>
      <c r="EG147">
        <v>9995.09392857143</v>
      </c>
      <c r="EH147">
        <v>0</v>
      </c>
      <c r="EI147">
        <v>11.1291</v>
      </c>
      <c r="EJ147">
        <v>-29.50269285714286</v>
      </c>
      <c r="EK147">
        <v>526.4719642857143</v>
      </c>
      <c r="EL147">
        <v>556.1651428571429</v>
      </c>
      <c r="EM147">
        <v>0.8915302499999999</v>
      </c>
      <c r="EN147">
        <v>543.8055000000001</v>
      </c>
      <c r="EO147">
        <v>22.22302857142857</v>
      </c>
      <c r="EP147">
        <v>2.088506785714286</v>
      </c>
      <c r="EQ147">
        <v>2.007953214285714</v>
      </c>
      <c r="ER147">
        <v>18.13178214285714</v>
      </c>
      <c r="ES147">
        <v>17.50719285714286</v>
      </c>
      <c r="ET147">
        <v>1999.984285714286</v>
      </c>
      <c r="EU147">
        <v>0.9799964642857145</v>
      </c>
      <c r="EV147">
        <v>0.02000345357142857</v>
      </c>
      <c r="EW147">
        <v>0</v>
      </c>
      <c r="EX147">
        <v>190.5781785714286</v>
      </c>
      <c r="EY147">
        <v>5.00097</v>
      </c>
      <c r="EZ147">
        <v>3912.158214285715</v>
      </c>
      <c r="FA147">
        <v>16707.41785714286</v>
      </c>
      <c r="FB147">
        <v>40.35474999999999</v>
      </c>
      <c r="FC147">
        <v>40.75</v>
      </c>
      <c r="FD147">
        <v>40.31199999999999</v>
      </c>
      <c r="FE147">
        <v>40.31199999999999</v>
      </c>
      <c r="FF147">
        <v>40.93699999999999</v>
      </c>
      <c r="FG147">
        <v>1955.080714285715</v>
      </c>
      <c r="FH147">
        <v>39.90357142857143</v>
      </c>
      <c r="FI147">
        <v>0</v>
      </c>
      <c r="FJ147">
        <v>1758472740.2</v>
      </c>
      <c r="FK147">
        <v>0</v>
      </c>
      <c r="FL147">
        <v>190.6191153846154</v>
      </c>
      <c r="FM147">
        <v>4.237846160016253</v>
      </c>
      <c r="FN147">
        <v>80.76957269851049</v>
      </c>
      <c r="FO147">
        <v>3912.875</v>
      </c>
      <c r="FP147">
        <v>15</v>
      </c>
      <c r="FQ147">
        <v>0</v>
      </c>
      <c r="FR147" t="s">
        <v>441</v>
      </c>
      <c r="FS147">
        <v>1747247426.5</v>
      </c>
      <c r="FT147">
        <v>1747247420.5</v>
      </c>
      <c r="FU147">
        <v>0</v>
      </c>
      <c r="FV147">
        <v>1.027</v>
      </c>
      <c r="FW147">
        <v>0.031</v>
      </c>
      <c r="FX147">
        <v>0.02</v>
      </c>
      <c r="FY147">
        <v>0.05</v>
      </c>
      <c r="FZ147">
        <v>420</v>
      </c>
      <c r="GA147">
        <v>16</v>
      </c>
      <c r="GB147">
        <v>0.01</v>
      </c>
      <c r="GC147">
        <v>0.1</v>
      </c>
      <c r="GD147">
        <v>-29.42409756097561</v>
      </c>
      <c r="GE147">
        <v>-1.55272473867603</v>
      </c>
      <c r="GF147">
        <v>0.2429501097915162</v>
      </c>
      <c r="GG147">
        <v>0</v>
      </c>
      <c r="GH147">
        <v>190.3455588235294</v>
      </c>
      <c r="GI147">
        <v>4.025714286562047</v>
      </c>
      <c r="GJ147">
        <v>0.4640069212957717</v>
      </c>
      <c r="GK147">
        <v>-1</v>
      </c>
      <c r="GL147">
        <v>0.890724951219512</v>
      </c>
      <c r="GM147">
        <v>0.01307740766550642</v>
      </c>
      <c r="GN147">
        <v>0.001405517280892962</v>
      </c>
      <c r="GO147">
        <v>1</v>
      </c>
      <c r="GP147">
        <v>1</v>
      </c>
      <c r="GQ147">
        <v>2</v>
      </c>
      <c r="GR147" t="s">
        <v>442</v>
      </c>
      <c r="GS147">
        <v>3.13617</v>
      </c>
      <c r="GT147">
        <v>2.71326</v>
      </c>
      <c r="GU147">
        <v>0.113136</v>
      </c>
      <c r="GV147">
        <v>0.116293</v>
      </c>
      <c r="GW147">
        <v>0.103502</v>
      </c>
      <c r="GX147">
        <v>0.09943150000000001</v>
      </c>
      <c r="GY147">
        <v>28234</v>
      </c>
      <c r="GZ147">
        <v>28162.8</v>
      </c>
      <c r="HA147">
        <v>29593.6</v>
      </c>
      <c r="HB147">
        <v>29450.4</v>
      </c>
      <c r="HC147">
        <v>35061.3</v>
      </c>
      <c r="HD147">
        <v>35127.2</v>
      </c>
      <c r="HE147">
        <v>41654.7</v>
      </c>
      <c r="HF147">
        <v>41839</v>
      </c>
      <c r="HG147">
        <v>1.9244</v>
      </c>
      <c r="HH147">
        <v>1.87105</v>
      </c>
      <c r="HI147">
        <v>0.103716</v>
      </c>
      <c r="HJ147">
        <v>0</v>
      </c>
      <c r="HK147">
        <v>28.3028</v>
      </c>
      <c r="HL147">
        <v>999.9</v>
      </c>
      <c r="HM147">
        <v>51.9</v>
      </c>
      <c r="HN147">
        <v>31.9</v>
      </c>
      <c r="HO147">
        <v>27.2706</v>
      </c>
      <c r="HP147">
        <v>62.0392</v>
      </c>
      <c r="HQ147">
        <v>28.133</v>
      </c>
      <c r="HR147">
        <v>1</v>
      </c>
      <c r="HS147">
        <v>0.0709451</v>
      </c>
      <c r="HT147">
        <v>-0.752097</v>
      </c>
      <c r="HU147">
        <v>20.3373</v>
      </c>
      <c r="HV147">
        <v>5.21415</v>
      </c>
      <c r="HW147">
        <v>12.0104</v>
      </c>
      <c r="HX147">
        <v>4.988</v>
      </c>
      <c r="HY147">
        <v>3.28738</v>
      </c>
      <c r="HZ147">
        <v>9999</v>
      </c>
      <c r="IA147">
        <v>9999</v>
      </c>
      <c r="IB147">
        <v>9999</v>
      </c>
      <c r="IC147">
        <v>999.9</v>
      </c>
      <c r="ID147">
        <v>1.86766</v>
      </c>
      <c r="IE147">
        <v>1.86676</v>
      </c>
      <c r="IF147">
        <v>1.86607</v>
      </c>
      <c r="IG147">
        <v>1.86607</v>
      </c>
      <c r="IH147">
        <v>1.86789</v>
      </c>
      <c r="II147">
        <v>1.87028</v>
      </c>
      <c r="IJ147">
        <v>1.869</v>
      </c>
      <c r="IK147">
        <v>1.87043</v>
      </c>
      <c r="IL147">
        <v>0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-0.301</v>
      </c>
      <c r="IZ147">
        <v>0.126</v>
      </c>
      <c r="JA147">
        <v>-0.08705980112953694</v>
      </c>
      <c r="JB147">
        <v>-0.0002224285535733669</v>
      </c>
      <c r="JC147">
        <v>-3.124052291438484E-07</v>
      </c>
      <c r="JD147">
        <v>-1.20421793702977E-11</v>
      </c>
      <c r="JE147">
        <v>-0.06546867123436634</v>
      </c>
      <c r="JF147">
        <v>-0.004605065362839568</v>
      </c>
      <c r="JG147">
        <v>0.0008613744513886047</v>
      </c>
      <c r="JH147">
        <v>-1.299212498533341E-05</v>
      </c>
      <c r="JI147">
        <v>3</v>
      </c>
      <c r="JJ147">
        <v>2327</v>
      </c>
      <c r="JK147">
        <v>1</v>
      </c>
      <c r="JL147">
        <v>27</v>
      </c>
      <c r="JM147">
        <v>187088.6</v>
      </c>
      <c r="JN147">
        <v>187088.7</v>
      </c>
      <c r="JO147">
        <v>1.34888</v>
      </c>
      <c r="JP147">
        <v>2.28638</v>
      </c>
      <c r="JQ147">
        <v>1.39771</v>
      </c>
      <c r="JR147">
        <v>2.34985</v>
      </c>
      <c r="JS147">
        <v>1.49536</v>
      </c>
      <c r="JT147">
        <v>2.58545</v>
      </c>
      <c r="JU147">
        <v>37.242</v>
      </c>
      <c r="JV147">
        <v>24.07</v>
      </c>
      <c r="JW147">
        <v>18</v>
      </c>
      <c r="JX147">
        <v>488.99</v>
      </c>
      <c r="JY147">
        <v>445.515</v>
      </c>
      <c r="JZ147">
        <v>28.6021</v>
      </c>
      <c r="KA147">
        <v>28.5046</v>
      </c>
      <c r="KB147">
        <v>30.0001</v>
      </c>
      <c r="KC147">
        <v>28.4014</v>
      </c>
      <c r="KD147">
        <v>28.3368</v>
      </c>
      <c r="KE147">
        <v>27.0513</v>
      </c>
      <c r="KF147">
        <v>25.2285</v>
      </c>
      <c r="KG147">
        <v>67.9434</v>
      </c>
      <c r="KH147">
        <v>28.604</v>
      </c>
      <c r="KI147">
        <v>594.103</v>
      </c>
      <c r="KJ147">
        <v>22.3655</v>
      </c>
      <c r="KK147">
        <v>101.158</v>
      </c>
      <c r="KL147">
        <v>100.61</v>
      </c>
    </row>
    <row r="148" spans="1:298">
      <c r="A148">
        <v>132</v>
      </c>
      <c r="B148">
        <v>1758472745</v>
      </c>
      <c r="C148">
        <v>3869.5</v>
      </c>
      <c r="D148" t="s">
        <v>708</v>
      </c>
      <c r="E148" t="s">
        <v>709</v>
      </c>
      <c r="F148">
        <v>5</v>
      </c>
      <c r="G148" t="s">
        <v>639</v>
      </c>
      <c r="H148" t="s">
        <v>437</v>
      </c>
      <c r="I148" t="s">
        <v>438</v>
      </c>
      <c r="J148">
        <v>1758472737.5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588.4539432933693</v>
      </c>
      <c r="AL148">
        <v>567.7807151515151</v>
      </c>
      <c r="AM148">
        <v>3.322718180491445</v>
      </c>
      <c r="AN148">
        <v>65.30962307595503</v>
      </c>
      <c r="AO148">
        <f>(AQ148 - AP148 + DZ148*1E3/(8.314*(EB148+273.15)) * AS148/DY148 * AR148) * DY148/(100*DM148) * 1000/(1000 - AQ148)</f>
        <v>0</v>
      </c>
      <c r="AP148">
        <v>22.22541755071347</v>
      </c>
      <c r="AQ148">
        <v>23.11730969696968</v>
      </c>
      <c r="AR148">
        <v>1.249978936229867E-05</v>
      </c>
      <c r="AS148">
        <v>111.5491609248493</v>
      </c>
      <c r="AT148">
        <v>2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1.65</v>
      </c>
      <c r="DN148">
        <v>0.5</v>
      </c>
      <c r="DO148" t="s">
        <v>440</v>
      </c>
      <c r="DP148">
        <v>2</v>
      </c>
      <c r="DQ148" t="b">
        <v>1</v>
      </c>
      <c r="DR148">
        <v>1758472737.5</v>
      </c>
      <c r="DS148">
        <v>531.7544814814814</v>
      </c>
      <c r="DT148">
        <v>561.1274074074075</v>
      </c>
      <c r="DU148">
        <v>23.11492592592593</v>
      </c>
      <c r="DV148">
        <v>22.22346296296296</v>
      </c>
      <c r="DW148">
        <v>532.0501481481481</v>
      </c>
      <c r="DX148">
        <v>22.98888518518518</v>
      </c>
      <c r="DY148">
        <v>499.9849259259259</v>
      </c>
      <c r="DZ148">
        <v>90.3555703703704</v>
      </c>
      <c r="EA148">
        <v>0.05329798518518519</v>
      </c>
      <c r="EB148">
        <v>29.77535555555556</v>
      </c>
      <c r="EC148">
        <v>29.99426666666666</v>
      </c>
      <c r="ED148">
        <v>999.9000000000001</v>
      </c>
      <c r="EE148">
        <v>0</v>
      </c>
      <c r="EF148">
        <v>0</v>
      </c>
      <c r="EG148">
        <v>9995.186296296297</v>
      </c>
      <c r="EH148">
        <v>0</v>
      </c>
      <c r="EI148">
        <v>11.1291</v>
      </c>
      <c r="EJ148">
        <v>-29.37304074074073</v>
      </c>
      <c r="EK148">
        <v>544.3367777777778</v>
      </c>
      <c r="EL148">
        <v>573.8811111111112</v>
      </c>
      <c r="EM148">
        <v>0.8914688888888889</v>
      </c>
      <c r="EN148">
        <v>561.1274074074075</v>
      </c>
      <c r="EO148">
        <v>22.22346296296296</v>
      </c>
      <c r="EP148">
        <v>2.088562962962963</v>
      </c>
      <c r="EQ148">
        <v>2.008013333333334</v>
      </c>
      <c r="ER148">
        <v>18.13221111111111</v>
      </c>
      <c r="ES148">
        <v>17.50767037037037</v>
      </c>
      <c r="ET148">
        <v>1999.982962962963</v>
      </c>
      <c r="EU148">
        <v>0.9799971111111112</v>
      </c>
      <c r="EV148">
        <v>0.02000277407407407</v>
      </c>
      <c r="EW148">
        <v>0</v>
      </c>
      <c r="EX148">
        <v>190.9364074074074</v>
      </c>
      <c r="EY148">
        <v>5.00097</v>
      </c>
      <c r="EZ148">
        <v>3919.300740740741</v>
      </c>
      <c r="FA148">
        <v>16707.41111111111</v>
      </c>
      <c r="FB148">
        <v>40.33299999999999</v>
      </c>
      <c r="FC148">
        <v>40.75</v>
      </c>
      <c r="FD148">
        <v>40.31199999999999</v>
      </c>
      <c r="FE148">
        <v>40.31199999999999</v>
      </c>
      <c r="FF148">
        <v>40.93699999999999</v>
      </c>
      <c r="FG148">
        <v>1955.080740740741</v>
      </c>
      <c r="FH148">
        <v>39.90222222222223</v>
      </c>
      <c r="FI148">
        <v>0</v>
      </c>
      <c r="FJ148">
        <v>1758472745</v>
      </c>
      <c r="FK148">
        <v>0</v>
      </c>
      <c r="FL148">
        <v>190.9411153846154</v>
      </c>
      <c r="FM148">
        <v>4.948888893674039</v>
      </c>
      <c r="FN148">
        <v>79.31008535367766</v>
      </c>
      <c r="FO148">
        <v>3919.313846153846</v>
      </c>
      <c r="FP148">
        <v>15</v>
      </c>
      <c r="FQ148">
        <v>0</v>
      </c>
      <c r="FR148" t="s">
        <v>441</v>
      </c>
      <c r="FS148">
        <v>1747247426.5</v>
      </c>
      <c r="FT148">
        <v>1747247420.5</v>
      </c>
      <c r="FU148">
        <v>0</v>
      </c>
      <c r="FV148">
        <v>1.027</v>
      </c>
      <c r="FW148">
        <v>0.031</v>
      </c>
      <c r="FX148">
        <v>0.02</v>
      </c>
      <c r="FY148">
        <v>0.05</v>
      </c>
      <c r="FZ148">
        <v>420</v>
      </c>
      <c r="GA148">
        <v>16</v>
      </c>
      <c r="GB148">
        <v>0.01</v>
      </c>
      <c r="GC148">
        <v>0.1</v>
      </c>
      <c r="GD148">
        <v>-29.4024325</v>
      </c>
      <c r="GE148">
        <v>1.627669418386527</v>
      </c>
      <c r="GF148">
        <v>0.2653735352173422</v>
      </c>
      <c r="GG148">
        <v>0</v>
      </c>
      <c r="GH148">
        <v>190.742705882353</v>
      </c>
      <c r="GI148">
        <v>4.101359818755115</v>
      </c>
      <c r="GJ148">
        <v>0.4546970244932834</v>
      </c>
      <c r="GK148">
        <v>-1</v>
      </c>
      <c r="GL148">
        <v>0.8914220499999999</v>
      </c>
      <c r="GM148">
        <v>0.00369638273921237</v>
      </c>
      <c r="GN148">
        <v>0.001363750397800129</v>
      </c>
      <c r="GO148">
        <v>1</v>
      </c>
      <c r="GP148">
        <v>1</v>
      </c>
      <c r="GQ148">
        <v>2</v>
      </c>
      <c r="GR148" t="s">
        <v>442</v>
      </c>
      <c r="GS148">
        <v>3.13609</v>
      </c>
      <c r="GT148">
        <v>2.71349</v>
      </c>
      <c r="GU148">
        <v>0.115559</v>
      </c>
      <c r="GV148">
        <v>0.118684</v>
      </c>
      <c r="GW148">
        <v>0.103513</v>
      </c>
      <c r="GX148">
        <v>0.0994781</v>
      </c>
      <c r="GY148">
        <v>28157.1</v>
      </c>
      <c r="GZ148">
        <v>28086.5</v>
      </c>
      <c r="HA148">
        <v>29593.9</v>
      </c>
      <c r="HB148">
        <v>29450.3</v>
      </c>
      <c r="HC148">
        <v>35061.4</v>
      </c>
      <c r="HD148">
        <v>35125.3</v>
      </c>
      <c r="HE148">
        <v>41655.2</v>
      </c>
      <c r="HF148">
        <v>41838.9</v>
      </c>
      <c r="HG148">
        <v>1.92428</v>
      </c>
      <c r="HH148">
        <v>1.8715</v>
      </c>
      <c r="HI148">
        <v>0.103608</v>
      </c>
      <c r="HJ148">
        <v>0</v>
      </c>
      <c r="HK148">
        <v>28.3028</v>
      </c>
      <c r="HL148">
        <v>999.9</v>
      </c>
      <c r="HM148">
        <v>51.9</v>
      </c>
      <c r="HN148">
        <v>31.9</v>
      </c>
      <c r="HO148">
        <v>27.2714</v>
      </c>
      <c r="HP148">
        <v>62.1992</v>
      </c>
      <c r="HQ148">
        <v>28.133</v>
      </c>
      <c r="HR148">
        <v>1</v>
      </c>
      <c r="HS148">
        <v>0.070907</v>
      </c>
      <c r="HT148">
        <v>-0.758437</v>
      </c>
      <c r="HU148">
        <v>20.3376</v>
      </c>
      <c r="HV148">
        <v>5.21684</v>
      </c>
      <c r="HW148">
        <v>12.0102</v>
      </c>
      <c r="HX148">
        <v>4.9886</v>
      </c>
      <c r="HY148">
        <v>3.2878</v>
      </c>
      <c r="HZ148">
        <v>9999</v>
      </c>
      <c r="IA148">
        <v>9999</v>
      </c>
      <c r="IB148">
        <v>9999</v>
      </c>
      <c r="IC148">
        <v>999.9</v>
      </c>
      <c r="ID148">
        <v>1.86764</v>
      </c>
      <c r="IE148">
        <v>1.86676</v>
      </c>
      <c r="IF148">
        <v>1.86609</v>
      </c>
      <c r="IG148">
        <v>1.86604</v>
      </c>
      <c r="IH148">
        <v>1.86788</v>
      </c>
      <c r="II148">
        <v>1.87027</v>
      </c>
      <c r="IJ148">
        <v>1.86896</v>
      </c>
      <c r="IK148">
        <v>1.87042</v>
      </c>
      <c r="IL148">
        <v>0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-0.309</v>
      </c>
      <c r="IZ148">
        <v>0.1261</v>
      </c>
      <c r="JA148">
        <v>-0.08705980112953694</v>
      </c>
      <c r="JB148">
        <v>-0.0002224285535733669</v>
      </c>
      <c r="JC148">
        <v>-3.124052291438484E-07</v>
      </c>
      <c r="JD148">
        <v>-1.20421793702977E-11</v>
      </c>
      <c r="JE148">
        <v>-0.06546867123436634</v>
      </c>
      <c r="JF148">
        <v>-0.004605065362839568</v>
      </c>
      <c r="JG148">
        <v>0.0008613744513886047</v>
      </c>
      <c r="JH148">
        <v>-1.299212498533341E-05</v>
      </c>
      <c r="JI148">
        <v>3</v>
      </c>
      <c r="JJ148">
        <v>2327</v>
      </c>
      <c r="JK148">
        <v>1</v>
      </c>
      <c r="JL148">
        <v>27</v>
      </c>
      <c r="JM148">
        <v>187088.6</v>
      </c>
      <c r="JN148">
        <v>187088.7</v>
      </c>
      <c r="JO148">
        <v>1.38184</v>
      </c>
      <c r="JP148">
        <v>2.26685</v>
      </c>
      <c r="JQ148">
        <v>1.39648</v>
      </c>
      <c r="JR148">
        <v>2.34619</v>
      </c>
      <c r="JS148">
        <v>1.49536</v>
      </c>
      <c r="JT148">
        <v>2.70752</v>
      </c>
      <c r="JU148">
        <v>37.242</v>
      </c>
      <c r="JV148">
        <v>24.0787</v>
      </c>
      <c r="JW148">
        <v>18</v>
      </c>
      <c r="JX148">
        <v>488.896</v>
      </c>
      <c r="JY148">
        <v>445.774</v>
      </c>
      <c r="JZ148">
        <v>28.6057</v>
      </c>
      <c r="KA148">
        <v>28.5021</v>
      </c>
      <c r="KB148">
        <v>30</v>
      </c>
      <c r="KC148">
        <v>28.3996</v>
      </c>
      <c r="KD148">
        <v>28.3344</v>
      </c>
      <c r="KE148">
        <v>27.7135</v>
      </c>
      <c r="KF148">
        <v>24.6625</v>
      </c>
      <c r="KG148">
        <v>67.9434</v>
      </c>
      <c r="KH148">
        <v>28.6092</v>
      </c>
      <c r="KI148">
        <v>607.467</v>
      </c>
      <c r="KJ148">
        <v>22.397</v>
      </c>
      <c r="KK148">
        <v>101.159</v>
      </c>
      <c r="KL148">
        <v>100.61</v>
      </c>
    </row>
    <row r="149" spans="1:298">
      <c r="A149">
        <v>133</v>
      </c>
      <c r="B149">
        <v>1758472750</v>
      </c>
      <c r="C149">
        <v>3874.5</v>
      </c>
      <c r="D149" t="s">
        <v>710</v>
      </c>
      <c r="E149" t="s">
        <v>711</v>
      </c>
      <c r="F149">
        <v>5</v>
      </c>
      <c r="G149" t="s">
        <v>639</v>
      </c>
      <c r="H149" t="s">
        <v>437</v>
      </c>
      <c r="I149" t="s">
        <v>438</v>
      </c>
      <c r="J149">
        <v>1758472742.214286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605.7600751159896</v>
      </c>
      <c r="AL149">
        <v>584.6123636363633</v>
      </c>
      <c r="AM149">
        <v>3.373600860791741</v>
      </c>
      <c r="AN149">
        <v>65.30962307595503</v>
      </c>
      <c r="AO149">
        <f>(AQ149 - AP149 + DZ149*1E3/(8.314*(EB149+273.15)) * AS149/DY149 * AR149) * DY149/(100*DM149) * 1000/(1000 - AQ149)</f>
        <v>0</v>
      </c>
      <c r="AP149">
        <v>22.26694707034259</v>
      </c>
      <c r="AQ149">
        <v>23.12818303030302</v>
      </c>
      <c r="AR149">
        <v>3.483159868969985E-05</v>
      </c>
      <c r="AS149">
        <v>111.5491609248493</v>
      </c>
      <c r="AT149">
        <v>2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1.65</v>
      </c>
      <c r="DN149">
        <v>0.5</v>
      </c>
      <c r="DO149" t="s">
        <v>440</v>
      </c>
      <c r="DP149">
        <v>2</v>
      </c>
      <c r="DQ149" t="b">
        <v>1</v>
      </c>
      <c r="DR149">
        <v>1758472742.214286</v>
      </c>
      <c r="DS149">
        <v>547.2275</v>
      </c>
      <c r="DT149">
        <v>576.5917857142857</v>
      </c>
      <c r="DU149">
        <v>23.11751428571429</v>
      </c>
      <c r="DV149">
        <v>22.23549642857143</v>
      </c>
      <c r="DW149">
        <v>547.5319642857143</v>
      </c>
      <c r="DX149">
        <v>22.99142857142857</v>
      </c>
      <c r="DY149">
        <v>499.9964285714286</v>
      </c>
      <c r="DZ149">
        <v>90.35637142857142</v>
      </c>
      <c r="EA149">
        <v>0.05323681071428571</v>
      </c>
      <c r="EB149">
        <v>29.77638928571429</v>
      </c>
      <c r="EC149">
        <v>29.992275</v>
      </c>
      <c r="ED149">
        <v>999.9000000000002</v>
      </c>
      <c r="EE149">
        <v>0</v>
      </c>
      <c r="EF149">
        <v>0</v>
      </c>
      <c r="EG149">
        <v>10000.44285714286</v>
      </c>
      <c r="EH149">
        <v>0</v>
      </c>
      <c r="EI149">
        <v>11.1291</v>
      </c>
      <c r="EJ149">
        <v>-29.36437142857143</v>
      </c>
      <c r="EK149">
        <v>560.1774642857143</v>
      </c>
      <c r="EL149">
        <v>589.7044642857143</v>
      </c>
      <c r="EM149">
        <v>0.8820276428571427</v>
      </c>
      <c r="EN149">
        <v>576.5917857142857</v>
      </c>
      <c r="EO149">
        <v>22.23549642857143</v>
      </c>
      <c r="EP149">
        <v>2.088815</v>
      </c>
      <c r="EQ149">
        <v>2.009117857142857</v>
      </c>
      <c r="ER149">
        <v>18.13413571428572</v>
      </c>
      <c r="ES149">
        <v>17.516375</v>
      </c>
      <c r="ET149">
        <v>1999.989285714286</v>
      </c>
      <c r="EU149">
        <v>0.9799970000000001</v>
      </c>
      <c r="EV149">
        <v>0.02000290714285714</v>
      </c>
      <c r="EW149">
        <v>0</v>
      </c>
      <c r="EX149">
        <v>191.31175</v>
      </c>
      <c r="EY149">
        <v>5.00097</v>
      </c>
      <c r="EZ149">
        <v>3925.450714285714</v>
      </c>
      <c r="FA149">
        <v>16707.47142857143</v>
      </c>
      <c r="FB149">
        <v>40.32549999999999</v>
      </c>
      <c r="FC149">
        <v>40.75</v>
      </c>
      <c r="FD149">
        <v>40.31199999999999</v>
      </c>
      <c r="FE149">
        <v>40.31199999999999</v>
      </c>
      <c r="FF149">
        <v>40.93699999999999</v>
      </c>
      <c r="FG149">
        <v>1955.086785714286</v>
      </c>
      <c r="FH149">
        <v>39.90250000000001</v>
      </c>
      <c r="FI149">
        <v>0</v>
      </c>
      <c r="FJ149">
        <v>1758472749.8</v>
      </c>
      <c r="FK149">
        <v>0</v>
      </c>
      <c r="FL149">
        <v>191.3133076923077</v>
      </c>
      <c r="FM149">
        <v>4.067555581193855</v>
      </c>
      <c r="FN149">
        <v>77.11965816010573</v>
      </c>
      <c r="FO149">
        <v>3925.567307692308</v>
      </c>
      <c r="FP149">
        <v>15</v>
      </c>
      <c r="FQ149">
        <v>0</v>
      </c>
      <c r="FR149" t="s">
        <v>441</v>
      </c>
      <c r="FS149">
        <v>1747247426.5</v>
      </c>
      <c r="FT149">
        <v>1747247420.5</v>
      </c>
      <c r="FU149">
        <v>0</v>
      </c>
      <c r="FV149">
        <v>1.027</v>
      </c>
      <c r="FW149">
        <v>0.031</v>
      </c>
      <c r="FX149">
        <v>0.02</v>
      </c>
      <c r="FY149">
        <v>0.05</v>
      </c>
      <c r="FZ149">
        <v>420</v>
      </c>
      <c r="GA149">
        <v>16</v>
      </c>
      <c r="GB149">
        <v>0.01</v>
      </c>
      <c r="GC149">
        <v>0.1</v>
      </c>
      <c r="GD149">
        <v>-29.44001707317073</v>
      </c>
      <c r="GE149">
        <v>0.5153749128919556</v>
      </c>
      <c r="GF149">
        <v>0.2840633885823675</v>
      </c>
      <c r="GG149">
        <v>0</v>
      </c>
      <c r="GH149">
        <v>191.0701764705883</v>
      </c>
      <c r="GI149">
        <v>4.878655472611498</v>
      </c>
      <c r="GJ149">
        <v>0.5202055855246772</v>
      </c>
      <c r="GK149">
        <v>-1</v>
      </c>
      <c r="GL149">
        <v>0.8847125121951219</v>
      </c>
      <c r="GM149">
        <v>-0.09872632055748738</v>
      </c>
      <c r="GN149">
        <v>0.01307468867161308</v>
      </c>
      <c r="GO149">
        <v>1</v>
      </c>
      <c r="GP149">
        <v>1</v>
      </c>
      <c r="GQ149">
        <v>2</v>
      </c>
      <c r="GR149" t="s">
        <v>442</v>
      </c>
      <c r="GS149">
        <v>3.13624</v>
      </c>
      <c r="GT149">
        <v>2.71368</v>
      </c>
      <c r="GU149">
        <v>0.117987</v>
      </c>
      <c r="GV149">
        <v>0.121092</v>
      </c>
      <c r="GW149">
        <v>0.103549</v>
      </c>
      <c r="GX149">
        <v>0.0996291</v>
      </c>
      <c r="GY149">
        <v>28079.7</v>
      </c>
      <c r="GZ149">
        <v>28009.3</v>
      </c>
      <c r="HA149">
        <v>29593.8</v>
      </c>
      <c r="HB149">
        <v>29449.9</v>
      </c>
      <c r="HC149">
        <v>35059.7</v>
      </c>
      <c r="HD149">
        <v>35118.8</v>
      </c>
      <c r="HE149">
        <v>41654.9</v>
      </c>
      <c r="HF149">
        <v>41838.1</v>
      </c>
      <c r="HG149">
        <v>1.92437</v>
      </c>
      <c r="HH149">
        <v>1.8711</v>
      </c>
      <c r="HI149">
        <v>0.103761</v>
      </c>
      <c r="HJ149">
        <v>0</v>
      </c>
      <c r="HK149">
        <v>28.3009</v>
      </c>
      <c r="HL149">
        <v>999.9</v>
      </c>
      <c r="HM149">
        <v>51.9</v>
      </c>
      <c r="HN149">
        <v>31.9</v>
      </c>
      <c r="HO149">
        <v>27.2758</v>
      </c>
      <c r="HP149">
        <v>61.9692</v>
      </c>
      <c r="HQ149">
        <v>27.9848</v>
      </c>
      <c r="HR149">
        <v>1</v>
      </c>
      <c r="HS149">
        <v>0.0708765</v>
      </c>
      <c r="HT149">
        <v>-0.764153</v>
      </c>
      <c r="HU149">
        <v>20.3374</v>
      </c>
      <c r="HV149">
        <v>5.21729</v>
      </c>
      <c r="HW149">
        <v>12.0101</v>
      </c>
      <c r="HX149">
        <v>4.9886</v>
      </c>
      <c r="HY149">
        <v>3.2878</v>
      </c>
      <c r="HZ149">
        <v>9999</v>
      </c>
      <c r="IA149">
        <v>9999</v>
      </c>
      <c r="IB149">
        <v>9999</v>
      </c>
      <c r="IC149">
        <v>999.9</v>
      </c>
      <c r="ID149">
        <v>1.86766</v>
      </c>
      <c r="IE149">
        <v>1.86676</v>
      </c>
      <c r="IF149">
        <v>1.86612</v>
      </c>
      <c r="IG149">
        <v>1.86604</v>
      </c>
      <c r="IH149">
        <v>1.8679</v>
      </c>
      <c r="II149">
        <v>1.87029</v>
      </c>
      <c r="IJ149">
        <v>1.86896</v>
      </c>
      <c r="IK149">
        <v>1.87043</v>
      </c>
      <c r="IL149">
        <v>0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-0.32</v>
      </c>
      <c r="IZ149">
        <v>0.1263</v>
      </c>
      <c r="JA149">
        <v>-0.08705980112953694</v>
      </c>
      <c r="JB149">
        <v>-0.0002224285535733669</v>
      </c>
      <c r="JC149">
        <v>-3.124052291438484E-07</v>
      </c>
      <c r="JD149">
        <v>-1.20421793702977E-11</v>
      </c>
      <c r="JE149">
        <v>-0.06546867123436634</v>
      </c>
      <c r="JF149">
        <v>-0.004605065362839568</v>
      </c>
      <c r="JG149">
        <v>0.0008613744513886047</v>
      </c>
      <c r="JH149">
        <v>-1.299212498533341E-05</v>
      </c>
      <c r="JI149">
        <v>3</v>
      </c>
      <c r="JJ149">
        <v>2327</v>
      </c>
      <c r="JK149">
        <v>1</v>
      </c>
      <c r="JL149">
        <v>27</v>
      </c>
      <c r="JM149">
        <v>187088.7</v>
      </c>
      <c r="JN149">
        <v>187088.8</v>
      </c>
      <c r="JO149">
        <v>1.41113</v>
      </c>
      <c r="JP149">
        <v>2.28271</v>
      </c>
      <c r="JQ149">
        <v>1.39771</v>
      </c>
      <c r="JR149">
        <v>2.34863</v>
      </c>
      <c r="JS149">
        <v>1.49536</v>
      </c>
      <c r="JT149">
        <v>2.61108</v>
      </c>
      <c r="JU149">
        <v>37.242</v>
      </c>
      <c r="JV149">
        <v>24.07</v>
      </c>
      <c r="JW149">
        <v>18</v>
      </c>
      <c r="JX149">
        <v>488.94</v>
      </c>
      <c r="JY149">
        <v>445.518</v>
      </c>
      <c r="JZ149">
        <v>28.6107</v>
      </c>
      <c r="KA149">
        <v>28.5007</v>
      </c>
      <c r="KB149">
        <v>30</v>
      </c>
      <c r="KC149">
        <v>28.3973</v>
      </c>
      <c r="KD149">
        <v>28.3332</v>
      </c>
      <c r="KE149">
        <v>28.2817</v>
      </c>
      <c r="KF149">
        <v>24.3787</v>
      </c>
      <c r="KG149">
        <v>67.9434</v>
      </c>
      <c r="KH149">
        <v>28.6156</v>
      </c>
      <c r="KI149">
        <v>620.824</v>
      </c>
      <c r="KJ149">
        <v>22.4191</v>
      </c>
      <c r="KK149">
        <v>101.158</v>
      </c>
      <c r="KL149">
        <v>100.608</v>
      </c>
    </row>
    <row r="150" spans="1:298">
      <c r="A150">
        <v>134</v>
      </c>
      <c r="B150">
        <v>1758472755</v>
      </c>
      <c r="C150">
        <v>3879.5</v>
      </c>
      <c r="D150" t="s">
        <v>712</v>
      </c>
      <c r="E150" t="s">
        <v>713</v>
      </c>
      <c r="F150">
        <v>5</v>
      </c>
      <c r="G150" t="s">
        <v>639</v>
      </c>
      <c r="H150" t="s">
        <v>437</v>
      </c>
      <c r="I150" t="s">
        <v>438</v>
      </c>
      <c r="J150">
        <v>1758472747.5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623.0418180353781</v>
      </c>
      <c r="AL150">
        <v>601.6317818181816</v>
      </c>
      <c r="AM150">
        <v>3.40053126155752</v>
      </c>
      <c r="AN150">
        <v>65.30962307595503</v>
      </c>
      <c r="AO150">
        <f>(AQ150 - AP150 + DZ150*1E3/(8.314*(EB150+273.15)) * AS150/DY150 * AR150) * DY150/(100*DM150) * 1000/(1000 - AQ150)</f>
        <v>0</v>
      </c>
      <c r="AP150">
        <v>22.30808331623945</v>
      </c>
      <c r="AQ150">
        <v>23.15327696969697</v>
      </c>
      <c r="AR150">
        <v>0.005615343860807597</v>
      </c>
      <c r="AS150">
        <v>111.5491609248493</v>
      </c>
      <c r="AT150">
        <v>2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1.65</v>
      </c>
      <c r="DN150">
        <v>0.5</v>
      </c>
      <c r="DO150" t="s">
        <v>440</v>
      </c>
      <c r="DP150">
        <v>2</v>
      </c>
      <c r="DQ150" t="b">
        <v>1</v>
      </c>
      <c r="DR150">
        <v>1758472747.5</v>
      </c>
      <c r="DS150">
        <v>564.5695555555556</v>
      </c>
      <c r="DT150">
        <v>594.087</v>
      </c>
      <c r="DU150">
        <v>23.12682962962963</v>
      </c>
      <c r="DV150">
        <v>22.26351481481482</v>
      </c>
      <c r="DW150">
        <v>564.884037037037</v>
      </c>
      <c r="DX150">
        <v>23.0006037037037</v>
      </c>
      <c r="DY150">
        <v>500.0106666666667</v>
      </c>
      <c r="DZ150">
        <v>90.35594074074076</v>
      </c>
      <c r="EA150">
        <v>0.0531106962962963</v>
      </c>
      <c r="EB150">
        <v>29.77562962962963</v>
      </c>
      <c r="EC150">
        <v>29.99207407407408</v>
      </c>
      <c r="ED150">
        <v>999.9000000000001</v>
      </c>
      <c r="EE150">
        <v>0</v>
      </c>
      <c r="EF150">
        <v>0</v>
      </c>
      <c r="EG150">
        <v>10000.42962962963</v>
      </c>
      <c r="EH150">
        <v>0</v>
      </c>
      <c r="EI150">
        <v>11.1291</v>
      </c>
      <c r="EJ150">
        <v>-29.5176037037037</v>
      </c>
      <c r="EK150">
        <v>577.9354814814815</v>
      </c>
      <c r="EL150">
        <v>607.6152592592593</v>
      </c>
      <c r="EM150">
        <v>0.8633214074074075</v>
      </c>
      <c r="EN150">
        <v>594.087</v>
      </c>
      <c r="EO150">
        <v>22.26351481481482</v>
      </c>
      <c r="EP150">
        <v>2.089646296296297</v>
      </c>
      <c r="EQ150">
        <v>2.011639629629629</v>
      </c>
      <c r="ER150">
        <v>18.14047407407408</v>
      </c>
      <c r="ES150">
        <v>17.53623333333333</v>
      </c>
      <c r="ET150">
        <v>1999.981111111111</v>
      </c>
      <c r="EU150">
        <v>0.9799970000000001</v>
      </c>
      <c r="EV150">
        <v>0.0200029</v>
      </c>
      <c r="EW150">
        <v>0</v>
      </c>
      <c r="EX150">
        <v>191.6894814814815</v>
      </c>
      <c r="EY150">
        <v>5.00097</v>
      </c>
      <c r="EZ150">
        <v>3932.133333333334</v>
      </c>
      <c r="FA150">
        <v>16707.42592592593</v>
      </c>
      <c r="FB150">
        <v>40.32366666666666</v>
      </c>
      <c r="FC150">
        <v>40.74533333333333</v>
      </c>
      <c r="FD150">
        <v>40.3051111111111</v>
      </c>
      <c r="FE150">
        <v>40.31199999999999</v>
      </c>
      <c r="FF150">
        <v>40.93699999999999</v>
      </c>
      <c r="FG150">
        <v>1955.078888888889</v>
      </c>
      <c r="FH150">
        <v>39.90222222222222</v>
      </c>
      <c r="FI150">
        <v>0</v>
      </c>
      <c r="FJ150">
        <v>1758472755.2</v>
      </c>
      <c r="FK150">
        <v>0</v>
      </c>
      <c r="FL150">
        <v>191.73672</v>
      </c>
      <c r="FM150">
        <v>4.615153870521804</v>
      </c>
      <c r="FN150">
        <v>74.80538459373392</v>
      </c>
      <c r="FO150">
        <v>3932.794800000001</v>
      </c>
      <c r="FP150">
        <v>15</v>
      </c>
      <c r="FQ150">
        <v>0</v>
      </c>
      <c r="FR150" t="s">
        <v>441</v>
      </c>
      <c r="FS150">
        <v>1747247426.5</v>
      </c>
      <c r="FT150">
        <v>1747247420.5</v>
      </c>
      <c r="FU150">
        <v>0</v>
      </c>
      <c r="FV150">
        <v>1.027</v>
      </c>
      <c r="FW150">
        <v>0.031</v>
      </c>
      <c r="FX150">
        <v>0.02</v>
      </c>
      <c r="FY150">
        <v>0.05</v>
      </c>
      <c r="FZ150">
        <v>420</v>
      </c>
      <c r="GA150">
        <v>16</v>
      </c>
      <c r="GB150">
        <v>0.01</v>
      </c>
      <c r="GC150">
        <v>0.1</v>
      </c>
      <c r="GD150">
        <v>-29.48703658536586</v>
      </c>
      <c r="GE150">
        <v>-1.321726829268287</v>
      </c>
      <c r="GF150">
        <v>0.323852880446826</v>
      </c>
      <c r="GG150">
        <v>0</v>
      </c>
      <c r="GH150">
        <v>191.4043235294118</v>
      </c>
      <c r="GI150">
        <v>4.336302527380303</v>
      </c>
      <c r="GJ150">
        <v>0.4773409017727166</v>
      </c>
      <c r="GK150">
        <v>-1</v>
      </c>
      <c r="GL150">
        <v>0.8745827560975611</v>
      </c>
      <c r="GM150">
        <v>-0.2002808571428587</v>
      </c>
      <c r="GN150">
        <v>0.02167031710887148</v>
      </c>
      <c r="GO150">
        <v>0</v>
      </c>
      <c r="GP150">
        <v>0</v>
      </c>
      <c r="GQ150">
        <v>2</v>
      </c>
      <c r="GR150" t="s">
        <v>452</v>
      </c>
      <c r="GS150">
        <v>3.13618</v>
      </c>
      <c r="GT150">
        <v>2.71327</v>
      </c>
      <c r="GU150">
        <v>0.120404</v>
      </c>
      <c r="GV150">
        <v>0.123416</v>
      </c>
      <c r="GW150">
        <v>0.10363</v>
      </c>
      <c r="GX150">
        <v>0.0997405</v>
      </c>
      <c r="GY150">
        <v>28002.6</v>
      </c>
      <c r="GZ150">
        <v>27935.1</v>
      </c>
      <c r="HA150">
        <v>29593.6</v>
      </c>
      <c r="HB150">
        <v>29449.7</v>
      </c>
      <c r="HC150">
        <v>35056.1</v>
      </c>
      <c r="HD150">
        <v>35114.1</v>
      </c>
      <c r="HE150">
        <v>41654.4</v>
      </c>
      <c r="HF150">
        <v>41837.8</v>
      </c>
      <c r="HG150">
        <v>1.92415</v>
      </c>
      <c r="HH150">
        <v>1.87157</v>
      </c>
      <c r="HI150">
        <v>0.103991</v>
      </c>
      <c r="HJ150">
        <v>0</v>
      </c>
      <c r="HK150">
        <v>28.3003</v>
      </c>
      <c r="HL150">
        <v>999.9</v>
      </c>
      <c r="HM150">
        <v>51.9</v>
      </c>
      <c r="HN150">
        <v>31.9</v>
      </c>
      <c r="HO150">
        <v>27.2741</v>
      </c>
      <c r="HP150">
        <v>61.9792</v>
      </c>
      <c r="HQ150">
        <v>27.9888</v>
      </c>
      <c r="HR150">
        <v>1</v>
      </c>
      <c r="HS150">
        <v>0.07078760000000001</v>
      </c>
      <c r="HT150">
        <v>-0.770196</v>
      </c>
      <c r="HU150">
        <v>20.3375</v>
      </c>
      <c r="HV150">
        <v>5.21594</v>
      </c>
      <c r="HW150">
        <v>12.0099</v>
      </c>
      <c r="HX150">
        <v>4.98815</v>
      </c>
      <c r="HY150">
        <v>3.28763</v>
      </c>
      <c r="HZ150">
        <v>9999</v>
      </c>
      <c r="IA150">
        <v>9999</v>
      </c>
      <c r="IB150">
        <v>9999</v>
      </c>
      <c r="IC150">
        <v>999.9</v>
      </c>
      <c r="ID150">
        <v>1.86765</v>
      </c>
      <c r="IE150">
        <v>1.86676</v>
      </c>
      <c r="IF150">
        <v>1.86611</v>
      </c>
      <c r="IG150">
        <v>1.86608</v>
      </c>
      <c r="IH150">
        <v>1.86792</v>
      </c>
      <c r="II150">
        <v>1.87029</v>
      </c>
      <c r="IJ150">
        <v>1.86899</v>
      </c>
      <c r="IK150">
        <v>1.87044</v>
      </c>
      <c r="IL150">
        <v>0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-0.329</v>
      </c>
      <c r="IZ150">
        <v>0.1267</v>
      </c>
      <c r="JA150">
        <v>-0.08705980112953694</v>
      </c>
      <c r="JB150">
        <v>-0.0002224285535733669</v>
      </c>
      <c r="JC150">
        <v>-3.124052291438484E-07</v>
      </c>
      <c r="JD150">
        <v>-1.20421793702977E-11</v>
      </c>
      <c r="JE150">
        <v>-0.06546867123436634</v>
      </c>
      <c r="JF150">
        <v>-0.004605065362839568</v>
      </c>
      <c r="JG150">
        <v>0.0008613744513886047</v>
      </c>
      <c r="JH150">
        <v>-1.299212498533341E-05</v>
      </c>
      <c r="JI150">
        <v>3</v>
      </c>
      <c r="JJ150">
        <v>2327</v>
      </c>
      <c r="JK150">
        <v>1</v>
      </c>
      <c r="JL150">
        <v>27</v>
      </c>
      <c r="JM150">
        <v>187088.8</v>
      </c>
      <c r="JN150">
        <v>187088.9</v>
      </c>
      <c r="JO150">
        <v>1.44287</v>
      </c>
      <c r="JP150">
        <v>2.27783</v>
      </c>
      <c r="JQ150">
        <v>1.39648</v>
      </c>
      <c r="JR150">
        <v>2.34985</v>
      </c>
      <c r="JS150">
        <v>1.49536</v>
      </c>
      <c r="JT150">
        <v>2.55249</v>
      </c>
      <c r="JU150">
        <v>37.242</v>
      </c>
      <c r="JV150">
        <v>24.07</v>
      </c>
      <c r="JW150">
        <v>18</v>
      </c>
      <c r="JX150">
        <v>488.783</v>
      </c>
      <c r="JY150">
        <v>445.802</v>
      </c>
      <c r="JZ150">
        <v>28.617</v>
      </c>
      <c r="KA150">
        <v>28.4995</v>
      </c>
      <c r="KB150">
        <v>30</v>
      </c>
      <c r="KC150">
        <v>28.3954</v>
      </c>
      <c r="KD150">
        <v>28.332</v>
      </c>
      <c r="KE150">
        <v>28.9347</v>
      </c>
      <c r="KF150">
        <v>24.3787</v>
      </c>
      <c r="KG150">
        <v>67.9434</v>
      </c>
      <c r="KH150">
        <v>28.6208</v>
      </c>
      <c r="KI150">
        <v>640.8579999999999</v>
      </c>
      <c r="KJ150">
        <v>22.4254</v>
      </c>
      <c r="KK150">
        <v>101.157</v>
      </c>
      <c r="KL150">
        <v>100.608</v>
      </c>
    </row>
    <row r="151" spans="1:298">
      <c r="A151">
        <v>135</v>
      </c>
      <c r="B151">
        <v>1758472760</v>
      </c>
      <c r="C151">
        <v>3884.5</v>
      </c>
      <c r="D151" t="s">
        <v>714</v>
      </c>
      <c r="E151" t="s">
        <v>715</v>
      </c>
      <c r="F151">
        <v>5</v>
      </c>
      <c r="G151" t="s">
        <v>639</v>
      </c>
      <c r="H151" t="s">
        <v>437</v>
      </c>
      <c r="I151" t="s">
        <v>438</v>
      </c>
      <c r="J151">
        <v>1758472752.214286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640.0278473946166</v>
      </c>
      <c r="AL151">
        <v>618.653478787879</v>
      </c>
      <c r="AM151">
        <v>3.408010599016391</v>
      </c>
      <c r="AN151">
        <v>65.30962307595503</v>
      </c>
      <c r="AO151">
        <f>(AQ151 - AP151 + DZ151*1E3/(8.314*(EB151+273.15)) * AS151/DY151 * AR151) * DY151/(100*DM151) * 1000/(1000 - AQ151)</f>
        <v>0</v>
      </c>
      <c r="AP151">
        <v>22.33480947047155</v>
      </c>
      <c r="AQ151">
        <v>23.1804993939394</v>
      </c>
      <c r="AR151">
        <v>0.005688317489421588</v>
      </c>
      <c r="AS151">
        <v>111.5491609248493</v>
      </c>
      <c r="AT151">
        <v>2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1.65</v>
      </c>
      <c r="DN151">
        <v>0.5</v>
      </c>
      <c r="DO151" t="s">
        <v>440</v>
      </c>
      <c r="DP151">
        <v>2</v>
      </c>
      <c r="DQ151" t="b">
        <v>1</v>
      </c>
      <c r="DR151">
        <v>1758472752.214286</v>
      </c>
      <c r="DS151">
        <v>580.1286428571428</v>
      </c>
      <c r="DT151">
        <v>609.89575</v>
      </c>
      <c r="DU151">
        <v>23.14373214285714</v>
      </c>
      <c r="DV151">
        <v>22.29690357142857</v>
      </c>
      <c r="DW151">
        <v>580.4523571428572</v>
      </c>
      <c r="DX151">
        <v>23.01726428571428</v>
      </c>
      <c r="DY151">
        <v>500.0108214285714</v>
      </c>
      <c r="DZ151">
        <v>90.355625</v>
      </c>
      <c r="EA151">
        <v>0.05322017857142858</v>
      </c>
      <c r="EB151">
        <v>29.77418928571428</v>
      </c>
      <c r="EC151">
        <v>29.99386785714286</v>
      </c>
      <c r="ED151">
        <v>999.9000000000002</v>
      </c>
      <c r="EE151">
        <v>0</v>
      </c>
      <c r="EF151">
        <v>0</v>
      </c>
      <c r="EG151">
        <v>10000.8875</v>
      </c>
      <c r="EH151">
        <v>0</v>
      </c>
      <c r="EI151">
        <v>11.1291</v>
      </c>
      <c r="EJ151">
        <v>-29.76718571428571</v>
      </c>
      <c r="EK151">
        <v>593.8733214285714</v>
      </c>
      <c r="EL151">
        <v>623.80525</v>
      </c>
      <c r="EM151">
        <v>0.8468270357142859</v>
      </c>
      <c r="EN151">
        <v>609.89575</v>
      </c>
      <c r="EO151">
        <v>22.29690357142857</v>
      </c>
      <c r="EP151">
        <v>2.091165357142857</v>
      </c>
      <c r="EQ151">
        <v>2.01465</v>
      </c>
      <c r="ER151">
        <v>18.15204285714286</v>
      </c>
      <c r="ES151">
        <v>17.55993571428571</v>
      </c>
      <c r="ET151">
        <v>1999.998214285714</v>
      </c>
      <c r="EU151">
        <v>0.9799964642857145</v>
      </c>
      <c r="EV151">
        <v>0.02000346785714285</v>
      </c>
      <c r="EW151">
        <v>0</v>
      </c>
      <c r="EX151">
        <v>191.9886071428571</v>
      </c>
      <c r="EY151">
        <v>5.00097</v>
      </c>
      <c r="EZ151">
        <v>3938.0575</v>
      </c>
      <c r="FA151">
        <v>16707.56071428572</v>
      </c>
      <c r="FB151">
        <v>40.32324999999999</v>
      </c>
      <c r="FC151">
        <v>40.7455</v>
      </c>
      <c r="FD151">
        <v>40.29207142857143</v>
      </c>
      <c r="FE151">
        <v>40.31199999999999</v>
      </c>
      <c r="FF151">
        <v>40.93699999999999</v>
      </c>
      <c r="FG151">
        <v>1955.094642857143</v>
      </c>
      <c r="FH151">
        <v>39.90357142857142</v>
      </c>
      <c r="FI151">
        <v>0</v>
      </c>
      <c r="FJ151">
        <v>1758472760</v>
      </c>
      <c r="FK151">
        <v>0</v>
      </c>
      <c r="FL151">
        <v>192.03684</v>
      </c>
      <c r="FM151">
        <v>3.602307703847781</v>
      </c>
      <c r="FN151">
        <v>75.39076910889034</v>
      </c>
      <c r="FO151">
        <v>3938.8332</v>
      </c>
      <c r="FP151">
        <v>15</v>
      </c>
      <c r="FQ151">
        <v>0</v>
      </c>
      <c r="FR151" t="s">
        <v>441</v>
      </c>
      <c r="FS151">
        <v>1747247426.5</v>
      </c>
      <c r="FT151">
        <v>1747247420.5</v>
      </c>
      <c r="FU151">
        <v>0</v>
      </c>
      <c r="FV151">
        <v>1.027</v>
      </c>
      <c r="FW151">
        <v>0.031</v>
      </c>
      <c r="FX151">
        <v>0.02</v>
      </c>
      <c r="FY151">
        <v>0.05</v>
      </c>
      <c r="FZ151">
        <v>420</v>
      </c>
      <c r="GA151">
        <v>16</v>
      </c>
      <c r="GB151">
        <v>0.01</v>
      </c>
      <c r="GC151">
        <v>0.1</v>
      </c>
      <c r="GD151">
        <v>-29.58781463414634</v>
      </c>
      <c r="GE151">
        <v>-3.051763066202035</v>
      </c>
      <c r="GF151">
        <v>0.3367310749827116</v>
      </c>
      <c r="GG151">
        <v>0</v>
      </c>
      <c r="GH151">
        <v>191.8066470588235</v>
      </c>
      <c r="GI151">
        <v>3.966539352343398</v>
      </c>
      <c r="GJ151">
        <v>0.4593490843736136</v>
      </c>
      <c r="GK151">
        <v>-1</v>
      </c>
      <c r="GL151">
        <v>0.8580708536585366</v>
      </c>
      <c r="GM151">
        <v>-0.2173477839721252</v>
      </c>
      <c r="GN151">
        <v>0.02314768904291235</v>
      </c>
      <c r="GO151">
        <v>0</v>
      </c>
      <c r="GP151">
        <v>0</v>
      </c>
      <c r="GQ151">
        <v>2</v>
      </c>
      <c r="GR151" t="s">
        <v>452</v>
      </c>
      <c r="GS151">
        <v>3.13609</v>
      </c>
      <c r="GT151">
        <v>2.71367</v>
      </c>
      <c r="GU151">
        <v>0.122781</v>
      </c>
      <c r="GV151">
        <v>0.125728</v>
      </c>
      <c r="GW151">
        <v>0.103717</v>
      </c>
      <c r="GX151">
        <v>0.09978869999999999</v>
      </c>
      <c r="GY151">
        <v>27926.9</v>
      </c>
      <c r="GZ151">
        <v>27861.3</v>
      </c>
      <c r="HA151">
        <v>29593.6</v>
      </c>
      <c r="HB151">
        <v>29449.6</v>
      </c>
      <c r="HC151">
        <v>35053</v>
      </c>
      <c r="HD151">
        <v>35112</v>
      </c>
      <c r="HE151">
        <v>41654.7</v>
      </c>
      <c r="HF151">
        <v>41837.5</v>
      </c>
      <c r="HG151">
        <v>1.92418</v>
      </c>
      <c r="HH151">
        <v>1.87168</v>
      </c>
      <c r="HI151">
        <v>0.104237</v>
      </c>
      <c r="HJ151">
        <v>0</v>
      </c>
      <c r="HK151">
        <v>28.2979</v>
      </c>
      <c r="HL151">
        <v>999.9</v>
      </c>
      <c r="HM151">
        <v>51.9</v>
      </c>
      <c r="HN151">
        <v>31.9</v>
      </c>
      <c r="HO151">
        <v>27.2729</v>
      </c>
      <c r="HP151">
        <v>62.1092</v>
      </c>
      <c r="HQ151">
        <v>27.9728</v>
      </c>
      <c r="HR151">
        <v>1</v>
      </c>
      <c r="HS151">
        <v>0.0707342</v>
      </c>
      <c r="HT151">
        <v>-0.76588</v>
      </c>
      <c r="HU151">
        <v>20.3375</v>
      </c>
      <c r="HV151">
        <v>5.21639</v>
      </c>
      <c r="HW151">
        <v>12.0102</v>
      </c>
      <c r="HX151">
        <v>4.98815</v>
      </c>
      <c r="HY151">
        <v>3.2876</v>
      </c>
      <c r="HZ151">
        <v>9999</v>
      </c>
      <c r="IA151">
        <v>9999</v>
      </c>
      <c r="IB151">
        <v>9999</v>
      </c>
      <c r="IC151">
        <v>999.9</v>
      </c>
      <c r="ID151">
        <v>1.86765</v>
      </c>
      <c r="IE151">
        <v>1.86676</v>
      </c>
      <c r="IF151">
        <v>1.86611</v>
      </c>
      <c r="IG151">
        <v>1.86605</v>
      </c>
      <c r="IH151">
        <v>1.8679</v>
      </c>
      <c r="II151">
        <v>1.87027</v>
      </c>
      <c r="IJ151">
        <v>1.86896</v>
      </c>
      <c r="IK151">
        <v>1.87042</v>
      </c>
      <c r="IL151">
        <v>0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-0.34</v>
      </c>
      <c r="IZ151">
        <v>0.1271</v>
      </c>
      <c r="JA151">
        <v>-0.08705980112953694</v>
      </c>
      <c r="JB151">
        <v>-0.0002224285535733669</v>
      </c>
      <c r="JC151">
        <v>-3.124052291438484E-07</v>
      </c>
      <c r="JD151">
        <v>-1.20421793702977E-11</v>
      </c>
      <c r="JE151">
        <v>-0.06546867123436634</v>
      </c>
      <c r="JF151">
        <v>-0.004605065362839568</v>
      </c>
      <c r="JG151">
        <v>0.0008613744513886047</v>
      </c>
      <c r="JH151">
        <v>-1.299212498533341E-05</v>
      </c>
      <c r="JI151">
        <v>3</v>
      </c>
      <c r="JJ151">
        <v>2327</v>
      </c>
      <c r="JK151">
        <v>1</v>
      </c>
      <c r="JL151">
        <v>27</v>
      </c>
      <c r="JM151">
        <v>187088.9</v>
      </c>
      <c r="JN151">
        <v>187089</v>
      </c>
      <c r="JO151">
        <v>1.47217</v>
      </c>
      <c r="JP151">
        <v>2.26929</v>
      </c>
      <c r="JQ151">
        <v>1.39771</v>
      </c>
      <c r="JR151">
        <v>2.34863</v>
      </c>
      <c r="JS151">
        <v>1.49536</v>
      </c>
      <c r="JT151">
        <v>2.68799</v>
      </c>
      <c r="JU151">
        <v>37.242</v>
      </c>
      <c r="JV151">
        <v>24.0787</v>
      </c>
      <c r="JW151">
        <v>18</v>
      </c>
      <c r="JX151">
        <v>488.789</v>
      </c>
      <c r="JY151">
        <v>445.846</v>
      </c>
      <c r="JZ151">
        <v>28.6224</v>
      </c>
      <c r="KA151">
        <v>28.4973</v>
      </c>
      <c r="KB151">
        <v>29.9999</v>
      </c>
      <c r="KC151">
        <v>28.3942</v>
      </c>
      <c r="KD151">
        <v>28.3296</v>
      </c>
      <c r="KE151">
        <v>29.5102</v>
      </c>
      <c r="KF151">
        <v>24.1059</v>
      </c>
      <c r="KG151">
        <v>67.9434</v>
      </c>
      <c r="KH151">
        <v>28.6235</v>
      </c>
      <c r="KI151">
        <v>654.215</v>
      </c>
      <c r="KJ151">
        <v>22.4269</v>
      </c>
      <c r="KK151">
        <v>101.158</v>
      </c>
      <c r="KL151">
        <v>100.607</v>
      </c>
    </row>
    <row r="152" spans="1:298">
      <c r="A152">
        <v>136</v>
      </c>
      <c r="B152">
        <v>1758472765</v>
      </c>
      <c r="C152">
        <v>3889.5</v>
      </c>
      <c r="D152" t="s">
        <v>716</v>
      </c>
      <c r="E152" t="s">
        <v>717</v>
      </c>
      <c r="F152">
        <v>5</v>
      </c>
      <c r="G152" t="s">
        <v>639</v>
      </c>
      <c r="H152" t="s">
        <v>437</v>
      </c>
      <c r="I152" t="s">
        <v>438</v>
      </c>
      <c r="J152">
        <v>1758472757.5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657.1363872625822</v>
      </c>
      <c r="AL152">
        <v>635.732115151515</v>
      </c>
      <c r="AM152">
        <v>3.422849422021699</v>
      </c>
      <c r="AN152">
        <v>65.30962307595503</v>
      </c>
      <c r="AO152">
        <f>(AQ152 - AP152 + DZ152*1E3/(8.314*(EB152+273.15)) * AS152/DY152 * AR152) * DY152/(100*DM152) * 1000/(1000 - AQ152)</f>
        <v>0</v>
      </c>
      <c r="AP152">
        <v>22.37671983083166</v>
      </c>
      <c r="AQ152">
        <v>23.20195212121211</v>
      </c>
      <c r="AR152">
        <v>0.001588925538837407</v>
      </c>
      <c r="AS152">
        <v>111.5491609248493</v>
      </c>
      <c r="AT152">
        <v>2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1.65</v>
      </c>
      <c r="DN152">
        <v>0.5</v>
      </c>
      <c r="DO152" t="s">
        <v>440</v>
      </c>
      <c r="DP152">
        <v>2</v>
      </c>
      <c r="DQ152" t="b">
        <v>1</v>
      </c>
      <c r="DR152">
        <v>1758472757.5</v>
      </c>
      <c r="DS152">
        <v>597.6753703703703</v>
      </c>
      <c r="DT152">
        <v>627.5656666666667</v>
      </c>
      <c r="DU152">
        <v>23.16803703703704</v>
      </c>
      <c r="DV152">
        <v>22.33473703703703</v>
      </c>
      <c r="DW152">
        <v>598.0097407407408</v>
      </c>
      <c r="DX152">
        <v>23.04122962962963</v>
      </c>
      <c r="DY152">
        <v>500.0255185185185</v>
      </c>
      <c r="DZ152">
        <v>90.35612592592589</v>
      </c>
      <c r="EA152">
        <v>0.05324337037037036</v>
      </c>
      <c r="EB152">
        <v>29.77483333333333</v>
      </c>
      <c r="EC152">
        <v>29.99422222222222</v>
      </c>
      <c r="ED152">
        <v>999.9000000000001</v>
      </c>
      <c r="EE152">
        <v>0</v>
      </c>
      <c r="EF152">
        <v>0</v>
      </c>
      <c r="EG152">
        <v>9997.431481481481</v>
      </c>
      <c r="EH152">
        <v>0</v>
      </c>
      <c r="EI152">
        <v>11.12873703703704</v>
      </c>
      <c r="EJ152">
        <v>-29.8903037037037</v>
      </c>
      <c r="EK152">
        <v>611.851</v>
      </c>
      <c r="EL152">
        <v>641.9028518518518</v>
      </c>
      <c r="EM152">
        <v>0.8332978148148149</v>
      </c>
      <c r="EN152">
        <v>627.5656666666667</v>
      </c>
      <c r="EO152">
        <v>22.33473703703703</v>
      </c>
      <c r="EP152">
        <v>2.093372962962963</v>
      </c>
      <c r="EQ152">
        <v>2.01808</v>
      </c>
      <c r="ER152">
        <v>18.16884814814815</v>
      </c>
      <c r="ES152">
        <v>17.5869037037037</v>
      </c>
      <c r="ET152">
        <v>2000.008518518519</v>
      </c>
      <c r="EU152">
        <v>0.9799961111111112</v>
      </c>
      <c r="EV152">
        <v>0.02000381851851852</v>
      </c>
      <c r="EW152">
        <v>0</v>
      </c>
      <c r="EX152">
        <v>192.3452592592592</v>
      </c>
      <c r="EY152">
        <v>5.00097</v>
      </c>
      <c r="EZ152">
        <v>3944.56925925926</v>
      </c>
      <c r="FA152">
        <v>16707.64074074074</v>
      </c>
      <c r="FB152">
        <v>40.319</v>
      </c>
      <c r="FC152">
        <v>40.74533333333333</v>
      </c>
      <c r="FD152">
        <v>40.27985185185184</v>
      </c>
      <c r="FE152">
        <v>40.31199999999999</v>
      </c>
      <c r="FF152">
        <v>40.93699999999999</v>
      </c>
      <c r="FG152">
        <v>1955.104074074074</v>
      </c>
      <c r="FH152">
        <v>39.90444444444444</v>
      </c>
      <c r="FI152">
        <v>0</v>
      </c>
      <c r="FJ152">
        <v>1758472764.8</v>
      </c>
      <c r="FK152">
        <v>0</v>
      </c>
      <c r="FL152">
        <v>192.35772</v>
      </c>
      <c r="FM152">
        <v>3.480461547369378</v>
      </c>
      <c r="FN152">
        <v>73.75615398521467</v>
      </c>
      <c r="FO152">
        <v>3944.7364</v>
      </c>
      <c r="FP152">
        <v>15</v>
      </c>
      <c r="FQ152">
        <v>0</v>
      </c>
      <c r="FR152" t="s">
        <v>441</v>
      </c>
      <c r="FS152">
        <v>1747247426.5</v>
      </c>
      <c r="FT152">
        <v>1747247420.5</v>
      </c>
      <c r="FU152">
        <v>0</v>
      </c>
      <c r="FV152">
        <v>1.027</v>
      </c>
      <c r="FW152">
        <v>0.031</v>
      </c>
      <c r="FX152">
        <v>0.02</v>
      </c>
      <c r="FY152">
        <v>0.05</v>
      </c>
      <c r="FZ152">
        <v>420</v>
      </c>
      <c r="GA152">
        <v>16</v>
      </c>
      <c r="GB152">
        <v>0.01</v>
      </c>
      <c r="GC152">
        <v>0.1</v>
      </c>
      <c r="GD152">
        <v>-29.80276</v>
      </c>
      <c r="GE152">
        <v>-1.372192120074999</v>
      </c>
      <c r="GF152">
        <v>0.1573468251983496</v>
      </c>
      <c r="GG152">
        <v>0</v>
      </c>
      <c r="GH152">
        <v>192.152294117647</v>
      </c>
      <c r="GI152">
        <v>3.993216202347508</v>
      </c>
      <c r="GJ152">
        <v>0.4546661043403027</v>
      </c>
      <c r="GK152">
        <v>-1</v>
      </c>
      <c r="GL152">
        <v>0.8434633500000001</v>
      </c>
      <c r="GM152">
        <v>-0.141328885553474</v>
      </c>
      <c r="GN152">
        <v>0.01660281515519281</v>
      </c>
      <c r="GO152">
        <v>0</v>
      </c>
      <c r="GP152">
        <v>0</v>
      </c>
      <c r="GQ152">
        <v>2</v>
      </c>
      <c r="GR152" t="s">
        <v>452</v>
      </c>
      <c r="GS152">
        <v>3.13616</v>
      </c>
      <c r="GT152">
        <v>2.71354</v>
      </c>
      <c r="GU152">
        <v>0.125143</v>
      </c>
      <c r="GV152">
        <v>0.128031</v>
      </c>
      <c r="GW152">
        <v>0.103789</v>
      </c>
      <c r="GX152">
        <v>0.099991</v>
      </c>
      <c r="GY152">
        <v>27852</v>
      </c>
      <c r="GZ152">
        <v>27788.2</v>
      </c>
      <c r="HA152">
        <v>29594</v>
      </c>
      <c r="HB152">
        <v>29450</v>
      </c>
      <c r="HC152">
        <v>35050.4</v>
      </c>
      <c r="HD152">
        <v>35104.7</v>
      </c>
      <c r="HE152">
        <v>41655</v>
      </c>
      <c r="HF152">
        <v>41838.3</v>
      </c>
      <c r="HG152">
        <v>1.92412</v>
      </c>
      <c r="HH152">
        <v>1.87173</v>
      </c>
      <c r="HI152">
        <v>0.103869</v>
      </c>
      <c r="HJ152">
        <v>0</v>
      </c>
      <c r="HK152">
        <v>28.296</v>
      </c>
      <c r="HL152">
        <v>999.9</v>
      </c>
      <c r="HM152">
        <v>51.9</v>
      </c>
      <c r="HN152">
        <v>31.9</v>
      </c>
      <c r="HO152">
        <v>27.2736</v>
      </c>
      <c r="HP152">
        <v>62.1492</v>
      </c>
      <c r="HQ152">
        <v>27.9728</v>
      </c>
      <c r="HR152">
        <v>1</v>
      </c>
      <c r="HS152">
        <v>0.070188</v>
      </c>
      <c r="HT152">
        <v>-0.764864</v>
      </c>
      <c r="HU152">
        <v>20.3375</v>
      </c>
      <c r="HV152">
        <v>5.21579</v>
      </c>
      <c r="HW152">
        <v>12.0099</v>
      </c>
      <c r="HX152">
        <v>4.98765</v>
      </c>
      <c r="HY152">
        <v>3.28763</v>
      </c>
      <c r="HZ152">
        <v>9999</v>
      </c>
      <c r="IA152">
        <v>9999</v>
      </c>
      <c r="IB152">
        <v>9999</v>
      </c>
      <c r="IC152">
        <v>999.9</v>
      </c>
      <c r="ID152">
        <v>1.86764</v>
      </c>
      <c r="IE152">
        <v>1.86676</v>
      </c>
      <c r="IF152">
        <v>1.86609</v>
      </c>
      <c r="IG152">
        <v>1.86606</v>
      </c>
      <c r="IH152">
        <v>1.86787</v>
      </c>
      <c r="II152">
        <v>1.87028</v>
      </c>
      <c r="IJ152">
        <v>1.86897</v>
      </c>
      <c r="IK152">
        <v>1.87042</v>
      </c>
      <c r="IL152">
        <v>0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-0.35</v>
      </c>
      <c r="IZ152">
        <v>0.1273</v>
      </c>
      <c r="JA152">
        <v>-0.08705980112953694</v>
      </c>
      <c r="JB152">
        <v>-0.0002224285535733669</v>
      </c>
      <c r="JC152">
        <v>-3.124052291438484E-07</v>
      </c>
      <c r="JD152">
        <v>-1.20421793702977E-11</v>
      </c>
      <c r="JE152">
        <v>-0.06546867123436634</v>
      </c>
      <c r="JF152">
        <v>-0.004605065362839568</v>
      </c>
      <c r="JG152">
        <v>0.0008613744513886047</v>
      </c>
      <c r="JH152">
        <v>-1.299212498533341E-05</v>
      </c>
      <c r="JI152">
        <v>3</v>
      </c>
      <c r="JJ152">
        <v>2327</v>
      </c>
      <c r="JK152">
        <v>1</v>
      </c>
      <c r="JL152">
        <v>27</v>
      </c>
      <c r="JM152">
        <v>187089</v>
      </c>
      <c r="JN152">
        <v>187089.1</v>
      </c>
      <c r="JO152">
        <v>1.50513</v>
      </c>
      <c r="JP152">
        <v>2.26929</v>
      </c>
      <c r="JQ152">
        <v>1.39648</v>
      </c>
      <c r="JR152">
        <v>2.35107</v>
      </c>
      <c r="JS152">
        <v>1.49536</v>
      </c>
      <c r="JT152">
        <v>2.70264</v>
      </c>
      <c r="JU152">
        <v>37.2181</v>
      </c>
      <c r="JV152">
        <v>24.07</v>
      </c>
      <c r="JW152">
        <v>18</v>
      </c>
      <c r="JX152">
        <v>488.744</v>
      </c>
      <c r="JY152">
        <v>445.858</v>
      </c>
      <c r="JZ152">
        <v>28.6255</v>
      </c>
      <c r="KA152">
        <v>28.4959</v>
      </c>
      <c r="KB152">
        <v>29.9999</v>
      </c>
      <c r="KC152">
        <v>28.3926</v>
      </c>
      <c r="KD152">
        <v>28.3272</v>
      </c>
      <c r="KE152">
        <v>30.155</v>
      </c>
      <c r="KF152">
        <v>24.1059</v>
      </c>
      <c r="KG152">
        <v>67.9434</v>
      </c>
      <c r="KH152">
        <v>28.6272</v>
      </c>
      <c r="KI152">
        <v>674.248</v>
      </c>
      <c r="KJ152">
        <v>22.4144</v>
      </c>
      <c r="KK152">
        <v>101.159</v>
      </c>
      <c r="KL152">
        <v>100.609</v>
      </c>
    </row>
    <row r="153" spans="1:298">
      <c r="A153">
        <v>137</v>
      </c>
      <c r="B153">
        <v>1758472770</v>
      </c>
      <c r="C153">
        <v>3894.5</v>
      </c>
      <c r="D153" t="s">
        <v>718</v>
      </c>
      <c r="E153" t="s">
        <v>719</v>
      </c>
      <c r="F153">
        <v>5</v>
      </c>
      <c r="G153" t="s">
        <v>639</v>
      </c>
      <c r="H153" t="s">
        <v>437</v>
      </c>
      <c r="I153" t="s">
        <v>438</v>
      </c>
      <c r="J153">
        <v>1758472762.214286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674.4840844264943</v>
      </c>
      <c r="AL153">
        <v>652.9037636363636</v>
      </c>
      <c r="AM153">
        <v>3.438788830491856</v>
      </c>
      <c r="AN153">
        <v>65.30962307595503</v>
      </c>
      <c r="AO153">
        <f>(AQ153 - AP153 + DZ153*1E3/(8.314*(EB153+273.15)) * AS153/DY153 * AR153) * DY153/(100*DM153) * 1000/(1000 - AQ153)</f>
        <v>0</v>
      </c>
      <c r="AP153">
        <v>22.4091798539312</v>
      </c>
      <c r="AQ153">
        <v>23.23750787878788</v>
      </c>
      <c r="AR153">
        <v>0.006893233496148563</v>
      </c>
      <c r="AS153">
        <v>111.5491609248493</v>
      </c>
      <c r="AT153">
        <v>3</v>
      </c>
      <c r="AU153">
        <v>1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1.65</v>
      </c>
      <c r="DN153">
        <v>0.5</v>
      </c>
      <c r="DO153" t="s">
        <v>440</v>
      </c>
      <c r="DP153">
        <v>2</v>
      </c>
      <c r="DQ153" t="b">
        <v>1</v>
      </c>
      <c r="DR153">
        <v>1758472762.214286</v>
      </c>
      <c r="DS153">
        <v>613.3769285714286</v>
      </c>
      <c r="DT153">
        <v>643.3467142857143</v>
      </c>
      <c r="DU153">
        <v>23.19383571428572</v>
      </c>
      <c r="DV153">
        <v>22.36751785714285</v>
      </c>
      <c r="DW153">
        <v>613.7210357142857</v>
      </c>
      <c r="DX153">
        <v>23.06666071428571</v>
      </c>
      <c r="DY153">
        <v>499.9950714285714</v>
      </c>
      <c r="DZ153">
        <v>90.35616428571429</v>
      </c>
      <c r="EA153">
        <v>0.0533253</v>
      </c>
      <c r="EB153">
        <v>29.77792142857143</v>
      </c>
      <c r="EC153">
        <v>29.99485</v>
      </c>
      <c r="ED153">
        <v>999.9000000000002</v>
      </c>
      <c r="EE153">
        <v>0</v>
      </c>
      <c r="EF153">
        <v>0</v>
      </c>
      <c r="EG153">
        <v>9995.116071428571</v>
      </c>
      <c r="EH153">
        <v>0</v>
      </c>
      <c r="EI153">
        <v>11.11454642857143</v>
      </c>
      <c r="EJ153">
        <v>-29.96974642857143</v>
      </c>
      <c r="EK153">
        <v>627.9416071428572</v>
      </c>
      <c r="EL153">
        <v>658.0665357142856</v>
      </c>
      <c r="EM153">
        <v>0.8263159285714285</v>
      </c>
      <c r="EN153">
        <v>643.3467142857143</v>
      </c>
      <c r="EO153">
        <v>22.36751785714285</v>
      </c>
      <c r="EP153">
        <v>2.095705</v>
      </c>
      <c r="EQ153">
        <v>2.021043214285714</v>
      </c>
      <c r="ER153">
        <v>18.18657142857143</v>
      </c>
      <c r="ES153">
        <v>17.61015</v>
      </c>
      <c r="ET153">
        <v>1999.998214285714</v>
      </c>
      <c r="EU153">
        <v>0.9799970000000001</v>
      </c>
      <c r="EV153">
        <v>0.02000291071428571</v>
      </c>
      <c r="EW153">
        <v>0</v>
      </c>
      <c r="EX153">
        <v>192.6321428571428</v>
      </c>
      <c r="EY153">
        <v>5.00097</v>
      </c>
      <c r="EZ153">
        <v>3950.189999999999</v>
      </c>
      <c r="FA153">
        <v>16707.55357142857</v>
      </c>
      <c r="FB153">
        <v>40.31199999999999</v>
      </c>
      <c r="FC153">
        <v>40.74775</v>
      </c>
      <c r="FD153">
        <v>40.27214285714285</v>
      </c>
      <c r="FE153">
        <v>40.31199999999999</v>
      </c>
      <c r="FF153">
        <v>40.93699999999999</v>
      </c>
      <c r="FG153">
        <v>1955.095714285714</v>
      </c>
      <c r="FH153">
        <v>39.9025</v>
      </c>
      <c r="FI153">
        <v>0</v>
      </c>
      <c r="FJ153">
        <v>1758472770.2</v>
      </c>
      <c r="FK153">
        <v>0</v>
      </c>
      <c r="FL153">
        <v>192.6477307692307</v>
      </c>
      <c r="FM153">
        <v>4.086666673159498</v>
      </c>
      <c r="FN153">
        <v>69.10598297826103</v>
      </c>
      <c r="FO153">
        <v>3950.805</v>
      </c>
      <c r="FP153">
        <v>15</v>
      </c>
      <c r="FQ153">
        <v>0</v>
      </c>
      <c r="FR153" t="s">
        <v>441</v>
      </c>
      <c r="FS153">
        <v>1747247426.5</v>
      </c>
      <c r="FT153">
        <v>1747247420.5</v>
      </c>
      <c r="FU153">
        <v>0</v>
      </c>
      <c r="FV153">
        <v>1.027</v>
      </c>
      <c r="FW153">
        <v>0.031</v>
      </c>
      <c r="FX153">
        <v>0.02</v>
      </c>
      <c r="FY153">
        <v>0.05</v>
      </c>
      <c r="FZ153">
        <v>420</v>
      </c>
      <c r="GA153">
        <v>16</v>
      </c>
      <c r="GB153">
        <v>0.01</v>
      </c>
      <c r="GC153">
        <v>0.1</v>
      </c>
      <c r="GD153">
        <v>-29.93689512195122</v>
      </c>
      <c r="GE153">
        <v>-0.924114982578381</v>
      </c>
      <c r="GF153">
        <v>0.1040907670309075</v>
      </c>
      <c r="GG153">
        <v>0</v>
      </c>
      <c r="GH153">
        <v>192.4735</v>
      </c>
      <c r="GI153">
        <v>3.692421699583895</v>
      </c>
      <c r="GJ153">
        <v>0.4304225864672748</v>
      </c>
      <c r="GK153">
        <v>-1</v>
      </c>
      <c r="GL153">
        <v>0.8296395609756098</v>
      </c>
      <c r="GM153">
        <v>-0.09363579094076807</v>
      </c>
      <c r="GN153">
        <v>0.01290501528154902</v>
      </c>
      <c r="GO153">
        <v>1</v>
      </c>
      <c r="GP153">
        <v>1</v>
      </c>
      <c r="GQ153">
        <v>2</v>
      </c>
      <c r="GR153" t="s">
        <v>442</v>
      </c>
      <c r="GS153">
        <v>3.13616</v>
      </c>
      <c r="GT153">
        <v>2.71368</v>
      </c>
      <c r="GU153">
        <v>0.127472</v>
      </c>
      <c r="GV153">
        <v>0.130287</v>
      </c>
      <c r="GW153">
        <v>0.103892</v>
      </c>
      <c r="GX153">
        <v>0.100014</v>
      </c>
      <c r="GY153">
        <v>27778</v>
      </c>
      <c r="GZ153">
        <v>27716.3</v>
      </c>
      <c r="HA153">
        <v>29594.1</v>
      </c>
      <c r="HB153">
        <v>29449.9</v>
      </c>
      <c r="HC153">
        <v>35046.5</v>
      </c>
      <c r="HD153">
        <v>35103.6</v>
      </c>
      <c r="HE153">
        <v>41655.1</v>
      </c>
      <c r="HF153">
        <v>41838.1</v>
      </c>
      <c r="HG153">
        <v>1.92397</v>
      </c>
      <c r="HH153">
        <v>1.87192</v>
      </c>
      <c r="HI153">
        <v>0.104666</v>
      </c>
      <c r="HJ153">
        <v>0</v>
      </c>
      <c r="HK153">
        <v>28.2955</v>
      </c>
      <c r="HL153">
        <v>999.9</v>
      </c>
      <c r="HM153">
        <v>51.9</v>
      </c>
      <c r="HN153">
        <v>31.9</v>
      </c>
      <c r="HO153">
        <v>27.2742</v>
      </c>
      <c r="HP153">
        <v>61.9192</v>
      </c>
      <c r="HQ153">
        <v>28.133</v>
      </c>
      <c r="HR153">
        <v>1</v>
      </c>
      <c r="HS153">
        <v>0.0702591</v>
      </c>
      <c r="HT153">
        <v>-0.769714</v>
      </c>
      <c r="HU153">
        <v>20.3374</v>
      </c>
      <c r="HV153">
        <v>5.21639</v>
      </c>
      <c r="HW153">
        <v>12.0101</v>
      </c>
      <c r="HX153">
        <v>4.98815</v>
      </c>
      <c r="HY153">
        <v>3.2876</v>
      </c>
      <c r="HZ153">
        <v>9999</v>
      </c>
      <c r="IA153">
        <v>9999</v>
      </c>
      <c r="IB153">
        <v>9999</v>
      </c>
      <c r="IC153">
        <v>999.9</v>
      </c>
      <c r="ID153">
        <v>1.86762</v>
      </c>
      <c r="IE153">
        <v>1.86676</v>
      </c>
      <c r="IF153">
        <v>1.86607</v>
      </c>
      <c r="IG153">
        <v>1.86603</v>
      </c>
      <c r="IH153">
        <v>1.86787</v>
      </c>
      <c r="II153">
        <v>1.87027</v>
      </c>
      <c r="IJ153">
        <v>1.86894</v>
      </c>
      <c r="IK153">
        <v>1.87042</v>
      </c>
      <c r="IL153">
        <v>0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-0.361</v>
      </c>
      <c r="IZ153">
        <v>0.1278</v>
      </c>
      <c r="JA153">
        <v>-0.08705980112953694</v>
      </c>
      <c r="JB153">
        <v>-0.0002224285535733669</v>
      </c>
      <c r="JC153">
        <v>-3.124052291438484E-07</v>
      </c>
      <c r="JD153">
        <v>-1.20421793702977E-11</v>
      </c>
      <c r="JE153">
        <v>-0.06546867123436634</v>
      </c>
      <c r="JF153">
        <v>-0.004605065362839568</v>
      </c>
      <c r="JG153">
        <v>0.0008613744513886047</v>
      </c>
      <c r="JH153">
        <v>-1.299212498533341E-05</v>
      </c>
      <c r="JI153">
        <v>3</v>
      </c>
      <c r="JJ153">
        <v>2327</v>
      </c>
      <c r="JK153">
        <v>1</v>
      </c>
      <c r="JL153">
        <v>27</v>
      </c>
      <c r="JM153">
        <v>187089.1</v>
      </c>
      <c r="JN153">
        <v>187089.2</v>
      </c>
      <c r="JO153">
        <v>1.53198</v>
      </c>
      <c r="JP153">
        <v>2.26562</v>
      </c>
      <c r="JQ153">
        <v>1.39648</v>
      </c>
      <c r="JR153">
        <v>2.35107</v>
      </c>
      <c r="JS153">
        <v>1.49536</v>
      </c>
      <c r="JT153">
        <v>2.60864</v>
      </c>
      <c r="JU153">
        <v>37.2181</v>
      </c>
      <c r="JV153">
        <v>24.0875</v>
      </c>
      <c r="JW153">
        <v>18</v>
      </c>
      <c r="JX153">
        <v>488.63</v>
      </c>
      <c r="JY153">
        <v>445.968</v>
      </c>
      <c r="JZ153">
        <v>28.6291</v>
      </c>
      <c r="KA153">
        <v>28.4947</v>
      </c>
      <c r="KB153">
        <v>30</v>
      </c>
      <c r="KC153">
        <v>28.3901</v>
      </c>
      <c r="KD153">
        <v>28.3254</v>
      </c>
      <c r="KE153">
        <v>30.7226</v>
      </c>
      <c r="KF153">
        <v>24.1059</v>
      </c>
      <c r="KG153">
        <v>67.9434</v>
      </c>
      <c r="KH153">
        <v>28.6327</v>
      </c>
      <c r="KI153">
        <v>687.605</v>
      </c>
      <c r="KJ153">
        <v>22.4068</v>
      </c>
      <c r="KK153">
        <v>101.159</v>
      </c>
      <c r="KL153">
        <v>100.608</v>
      </c>
    </row>
    <row r="154" spans="1:298">
      <c r="A154">
        <v>138</v>
      </c>
      <c r="B154">
        <v>1758472775</v>
      </c>
      <c r="C154">
        <v>3899.5</v>
      </c>
      <c r="D154" t="s">
        <v>720</v>
      </c>
      <c r="E154" t="s">
        <v>721</v>
      </c>
      <c r="F154">
        <v>5</v>
      </c>
      <c r="G154" t="s">
        <v>639</v>
      </c>
      <c r="H154" t="s">
        <v>437</v>
      </c>
      <c r="I154" t="s">
        <v>438</v>
      </c>
      <c r="J154">
        <v>1758472767.5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691.5130223723575</v>
      </c>
      <c r="AL154">
        <v>669.959424242424</v>
      </c>
      <c r="AM154">
        <v>3.409991152513312</v>
      </c>
      <c r="AN154">
        <v>65.30962307595503</v>
      </c>
      <c r="AO154">
        <f>(AQ154 - AP154 + DZ154*1E3/(8.314*(EB154+273.15)) * AS154/DY154 * AR154) * DY154/(100*DM154) * 1000/(1000 - AQ154)</f>
        <v>0</v>
      </c>
      <c r="AP154">
        <v>22.41304521237727</v>
      </c>
      <c r="AQ154">
        <v>23.26007212121213</v>
      </c>
      <c r="AR154">
        <v>0.002010758853254748</v>
      </c>
      <c r="AS154">
        <v>111.5491609248493</v>
      </c>
      <c r="AT154">
        <v>3</v>
      </c>
      <c r="AU154">
        <v>1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1.65</v>
      </c>
      <c r="DN154">
        <v>0.5</v>
      </c>
      <c r="DO154" t="s">
        <v>440</v>
      </c>
      <c r="DP154">
        <v>2</v>
      </c>
      <c r="DQ154" t="b">
        <v>1</v>
      </c>
      <c r="DR154">
        <v>1758472767.5</v>
      </c>
      <c r="DS154">
        <v>631.0113333333334</v>
      </c>
      <c r="DT154">
        <v>661.0623703703704</v>
      </c>
      <c r="DU154">
        <v>23.22304444444444</v>
      </c>
      <c r="DV154">
        <v>22.39605555555556</v>
      </c>
      <c r="DW154">
        <v>631.3665925925926</v>
      </c>
      <c r="DX154">
        <v>23.09546296296297</v>
      </c>
      <c r="DY154">
        <v>500.0172962962963</v>
      </c>
      <c r="DZ154">
        <v>90.35522222222224</v>
      </c>
      <c r="EA154">
        <v>0.05331285185185185</v>
      </c>
      <c r="EB154">
        <v>29.78394444444445</v>
      </c>
      <c r="EC154">
        <v>29.99938518518518</v>
      </c>
      <c r="ED154">
        <v>999.9000000000001</v>
      </c>
      <c r="EE154">
        <v>0</v>
      </c>
      <c r="EF154">
        <v>0</v>
      </c>
      <c r="EG154">
        <v>9999.299999999999</v>
      </c>
      <c r="EH154">
        <v>0</v>
      </c>
      <c r="EI154">
        <v>11.10344074074074</v>
      </c>
      <c r="EJ154">
        <v>-30.05091481481482</v>
      </c>
      <c r="EK154">
        <v>646.0141111111111</v>
      </c>
      <c r="EL154">
        <v>676.207</v>
      </c>
      <c r="EM154">
        <v>0.826995888888889</v>
      </c>
      <c r="EN154">
        <v>661.0623703703704</v>
      </c>
      <c r="EO154">
        <v>22.39605555555556</v>
      </c>
      <c r="EP154">
        <v>2.098323333333334</v>
      </c>
      <c r="EQ154">
        <v>2.02360037037037</v>
      </c>
      <c r="ER154">
        <v>18.20644444444444</v>
      </c>
      <c r="ES154">
        <v>17.6302074074074</v>
      </c>
      <c r="ET154">
        <v>1999.985185185185</v>
      </c>
      <c r="EU154">
        <v>0.9799964444444446</v>
      </c>
      <c r="EV154">
        <v>0.02000346666666666</v>
      </c>
      <c r="EW154">
        <v>0</v>
      </c>
      <c r="EX154">
        <v>192.9677407407407</v>
      </c>
      <c r="EY154">
        <v>5.00097</v>
      </c>
      <c r="EZ154">
        <v>3956.264814814815</v>
      </c>
      <c r="FA154">
        <v>16707.44074074074</v>
      </c>
      <c r="FB154">
        <v>40.31199999999999</v>
      </c>
      <c r="FC154">
        <v>40.74533333333333</v>
      </c>
      <c r="FD154">
        <v>40.27066666666666</v>
      </c>
      <c r="FE154">
        <v>40.31199999999999</v>
      </c>
      <c r="FF154">
        <v>40.93699999999999</v>
      </c>
      <c r="FG154">
        <v>1955.081851851852</v>
      </c>
      <c r="FH154">
        <v>39.90333333333333</v>
      </c>
      <c r="FI154">
        <v>0</v>
      </c>
      <c r="FJ154">
        <v>1758472775</v>
      </c>
      <c r="FK154">
        <v>0</v>
      </c>
      <c r="FL154">
        <v>192.9396153846154</v>
      </c>
      <c r="FM154">
        <v>3.200273503632027</v>
      </c>
      <c r="FN154">
        <v>68.4338460706802</v>
      </c>
      <c r="FO154">
        <v>3956.361923076923</v>
      </c>
      <c r="FP154">
        <v>15</v>
      </c>
      <c r="FQ154">
        <v>0</v>
      </c>
      <c r="FR154" t="s">
        <v>441</v>
      </c>
      <c r="FS154">
        <v>1747247426.5</v>
      </c>
      <c r="FT154">
        <v>1747247420.5</v>
      </c>
      <c r="FU154">
        <v>0</v>
      </c>
      <c r="FV154">
        <v>1.027</v>
      </c>
      <c r="FW154">
        <v>0.031</v>
      </c>
      <c r="FX154">
        <v>0.02</v>
      </c>
      <c r="FY154">
        <v>0.05</v>
      </c>
      <c r="FZ154">
        <v>420</v>
      </c>
      <c r="GA154">
        <v>16</v>
      </c>
      <c r="GB154">
        <v>0.01</v>
      </c>
      <c r="GC154">
        <v>0.1</v>
      </c>
      <c r="GD154">
        <v>-29.99171250000001</v>
      </c>
      <c r="GE154">
        <v>-1.004977485928718</v>
      </c>
      <c r="GF154">
        <v>0.1056880697796585</v>
      </c>
      <c r="GG154">
        <v>0</v>
      </c>
      <c r="GH154">
        <v>192.7171176470588</v>
      </c>
      <c r="GI154">
        <v>3.58484339555735</v>
      </c>
      <c r="GJ154">
        <v>0.4046355487789512</v>
      </c>
      <c r="GK154">
        <v>-1</v>
      </c>
      <c r="GL154">
        <v>0.8290077749999998</v>
      </c>
      <c r="GM154">
        <v>-0.01532464165103248</v>
      </c>
      <c r="GN154">
        <v>0.01282624467934301</v>
      </c>
      <c r="GO154">
        <v>1</v>
      </c>
      <c r="GP154">
        <v>1</v>
      </c>
      <c r="GQ154">
        <v>2</v>
      </c>
      <c r="GR154" t="s">
        <v>442</v>
      </c>
      <c r="GS154">
        <v>3.13611</v>
      </c>
      <c r="GT154">
        <v>2.71348</v>
      </c>
      <c r="GU154">
        <v>0.129766</v>
      </c>
      <c r="GV154">
        <v>0.132517</v>
      </c>
      <c r="GW154">
        <v>0.10396</v>
      </c>
      <c r="GX154">
        <v>0.10002</v>
      </c>
      <c r="GY154">
        <v>27704.8</v>
      </c>
      <c r="GZ154">
        <v>27645.2</v>
      </c>
      <c r="HA154">
        <v>29594</v>
      </c>
      <c r="HB154">
        <v>29449.8</v>
      </c>
      <c r="HC154">
        <v>35043.7</v>
      </c>
      <c r="HD154">
        <v>35103.4</v>
      </c>
      <c r="HE154">
        <v>41655</v>
      </c>
      <c r="HF154">
        <v>41838.1</v>
      </c>
      <c r="HG154">
        <v>1.92377</v>
      </c>
      <c r="HH154">
        <v>1.87205</v>
      </c>
      <c r="HI154">
        <v>0.105381</v>
      </c>
      <c r="HJ154">
        <v>0</v>
      </c>
      <c r="HK154">
        <v>28.2955</v>
      </c>
      <c r="HL154">
        <v>999.9</v>
      </c>
      <c r="HM154">
        <v>51.9</v>
      </c>
      <c r="HN154">
        <v>31.9</v>
      </c>
      <c r="HO154">
        <v>27.2727</v>
      </c>
      <c r="HP154">
        <v>62.0492</v>
      </c>
      <c r="HQ154">
        <v>28.125</v>
      </c>
      <c r="HR154">
        <v>1</v>
      </c>
      <c r="HS154">
        <v>0.0701982</v>
      </c>
      <c r="HT154">
        <v>-0.467876</v>
      </c>
      <c r="HU154">
        <v>20.338</v>
      </c>
      <c r="HV154">
        <v>5.21639</v>
      </c>
      <c r="HW154">
        <v>12.0099</v>
      </c>
      <c r="HX154">
        <v>4.98795</v>
      </c>
      <c r="HY154">
        <v>3.2876</v>
      </c>
      <c r="HZ154">
        <v>9999</v>
      </c>
      <c r="IA154">
        <v>9999</v>
      </c>
      <c r="IB154">
        <v>9999</v>
      </c>
      <c r="IC154">
        <v>999.9</v>
      </c>
      <c r="ID154">
        <v>1.86762</v>
      </c>
      <c r="IE154">
        <v>1.86676</v>
      </c>
      <c r="IF154">
        <v>1.86608</v>
      </c>
      <c r="IG154">
        <v>1.86603</v>
      </c>
      <c r="IH154">
        <v>1.86788</v>
      </c>
      <c r="II154">
        <v>1.87029</v>
      </c>
      <c r="IJ154">
        <v>1.86898</v>
      </c>
      <c r="IK154">
        <v>1.87044</v>
      </c>
      <c r="IL154">
        <v>0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-0.371</v>
      </c>
      <c r="IZ154">
        <v>0.1281</v>
      </c>
      <c r="JA154">
        <v>-0.08705980112953694</v>
      </c>
      <c r="JB154">
        <v>-0.0002224285535733669</v>
      </c>
      <c r="JC154">
        <v>-3.124052291438484E-07</v>
      </c>
      <c r="JD154">
        <v>-1.20421793702977E-11</v>
      </c>
      <c r="JE154">
        <v>-0.06546867123436634</v>
      </c>
      <c r="JF154">
        <v>-0.004605065362839568</v>
      </c>
      <c r="JG154">
        <v>0.0008613744513886047</v>
      </c>
      <c r="JH154">
        <v>-1.299212498533341E-05</v>
      </c>
      <c r="JI154">
        <v>3</v>
      </c>
      <c r="JJ154">
        <v>2327</v>
      </c>
      <c r="JK154">
        <v>1</v>
      </c>
      <c r="JL154">
        <v>27</v>
      </c>
      <c r="JM154">
        <v>187089.1</v>
      </c>
      <c r="JN154">
        <v>187089.2</v>
      </c>
      <c r="JO154">
        <v>1.56372</v>
      </c>
      <c r="JP154">
        <v>2.25708</v>
      </c>
      <c r="JQ154">
        <v>1.39771</v>
      </c>
      <c r="JR154">
        <v>2.35107</v>
      </c>
      <c r="JS154">
        <v>1.49536</v>
      </c>
      <c r="JT154">
        <v>2.69287</v>
      </c>
      <c r="JU154">
        <v>37.2181</v>
      </c>
      <c r="JV154">
        <v>24.0875</v>
      </c>
      <c r="JW154">
        <v>18</v>
      </c>
      <c r="JX154">
        <v>488.488</v>
      </c>
      <c r="JY154">
        <v>446.032</v>
      </c>
      <c r="JZ154">
        <v>28.6259</v>
      </c>
      <c r="KA154">
        <v>28.4924</v>
      </c>
      <c r="KB154">
        <v>30</v>
      </c>
      <c r="KC154">
        <v>28.3881</v>
      </c>
      <c r="KD154">
        <v>28.3236</v>
      </c>
      <c r="KE154">
        <v>31.3632</v>
      </c>
      <c r="KF154">
        <v>24.1059</v>
      </c>
      <c r="KG154">
        <v>67.9434</v>
      </c>
      <c r="KH154">
        <v>28.5087</v>
      </c>
      <c r="KI154">
        <v>707.641</v>
      </c>
      <c r="KJ154">
        <v>22.4068</v>
      </c>
      <c r="KK154">
        <v>101.159</v>
      </c>
      <c r="KL154">
        <v>100.608</v>
      </c>
    </row>
    <row r="155" spans="1:298">
      <c r="A155">
        <v>139</v>
      </c>
      <c r="B155">
        <v>1758472780</v>
      </c>
      <c r="C155">
        <v>3904.5</v>
      </c>
      <c r="D155" t="s">
        <v>722</v>
      </c>
      <c r="E155" t="s">
        <v>723</v>
      </c>
      <c r="F155">
        <v>5</v>
      </c>
      <c r="G155" t="s">
        <v>639</v>
      </c>
      <c r="H155" t="s">
        <v>437</v>
      </c>
      <c r="I155" t="s">
        <v>438</v>
      </c>
      <c r="J155">
        <v>1758472772.214286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708.7302775464871</v>
      </c>
      <c r="AL155">
        <v>687.1035636363636</v>
      </c>
      <c r="AM155">
        <v>3.430202432076462</v>
      </c>
      <c r="AN155">
        <v>65.30962307595503</v>
      </c>
      <c r="AO155">
        <f>(AQ155 - AP155 + DZ155*1E3/(8.314*(EB155+273.15)) * AS155/DY155 * AR155) * DY155/(100*DM155) * 1000/(1000 - AQ155)</f>
        <v>0</v>
      </c>
      <c r="AP155">
        <v>22.41281051175268</v>
      </c>
      <c r="AQ155">
        <v>23.26526787878788</v>
      </c>
      <c r="AR155">
        <v>0.0001601607820614816</v>
      </c>
      <c r="AS155">
        <v>111.5491609248493</v>
      </c>
      <c r="AT155">
        <v>2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1.65</v>
      </c>
      <c r="DN155">
        <v>0.5</v>
      </c>
      <c r="DO155" t="s">
        <v>440</v>
      </c>
      <c r="DP155">
        <v>2</v>
      </c>
      <c r="DQ155" t="b">
        <v>1</v>
      </c>
      <c r="DR155">
        <v>1758472772.214286</v>
      </c>
      <c r="DS155">
        <v>646.7625714285714</v>
      </c>
      <c r="DT155">
        <v>676.8896785714286</v>
      </c>
      <c r="DU155">
        <v>23.24505714285714</v>
      </c>
      <c r="DV155">
        <v>22.41057857142857</v>
      </c>
      <c r="DW155">
        <v>647.1278214285715</v>
      </c>
      <c r="DX155">
        <v>23.11716071428572</v>
      </c>
      <c r="DY155">
        <v>500.0041428571429</v>
      </c>
      <c r="DZ155">
        <v>90.35458571428569</v>
      </c>
      <c r="EA155">
        <v>0.05329991428571428</v>
      </c>
      <c r="EB155">
        <v>29.78898571428571</v>
      </c>
      <c r="EC155">
        <v>30.00703928571428</v>
      </c>
      <c r="ED155">
        <v>999.9000000000002</v>
      </c>
      <c r="EE155">
        <v>0</v>
      </c>
      <c r="EF155">
        <v>0</v>
      </c>
      <c r="EG155">
        <v>9998.964285714286</v>
      </c>
      <c r="EH155">
        <v>0</v>
      </c>
      <c r="EI155">
        <v>11.095375</v>
      </c>
      <c r="EJ155">
        <v>-30.12699285714286</v>
      </c>
      <c r="EK155">
        <v>662.1547142857142</v>
      </c>
      <c r="EL155">
        <v>692.4069285714287</v>
      </c>
      <c r="EM155">
        <v>0.8344855357142859</v>
      </c>
      <c r="EN155">
        <v>676.8896785714286</v>
      </c>
      <c r="EO155">
        <v>22.41057857142857</v>
      </c>
      <c r="EP155">
        <v>2.100298214285715</v>
      </c>
      <c r="EQ155">
        <v>2.024898571428571</v>
      </c>
      <c r="ER155">
        <v>18.221425</v>
      </c>
      <c r="ES155">
        <v>17.64037857142857</v>
      </c>
      <c r="ET155">
        <v>1999.977142857143</v>
      </c>
      <c r="EU155">
        <v>0.9799967857142858</v>
      </c>
      <c r="EV155">
        <v>0.02000313214285714</v>
      </c>
      <c r="EW155">
        <v>0</v>
      </c>
      <c r="EX155">
        <v>193.1438571428571</v>
      </c>
      <c r="EY155">
        <v>5.00097</v>
      </c>
      <c r="EZ155">
        <v>3961.564285714285</v>
      </c>
      <c r="FA155">
        <v>16707.38571428571</v>
      </c>
      <c r="FB155">
        <v>40.31199999999999</v>
      </c>
      <c r="FC155">
        <v>40.7455</v>
      </c>
      <c r="FD155">
        <v>40.26771428571429</v>
      </c>
      <c r="FE155">
        <v>40.31199999999999</v>
      </c>
      <c r="FF155">
        <v>40.93699999999999</v>
      </c>
      <c r="FG155">
        <v>1955.074642857143</v>
      </c>
      <c r="FH155">
        <v>39.9025</v>
      </c>
      <c r="FI155">
        <v>0</v>
      </c>
      <c r="FJ155">
        <v>1758472779.8</v>
      </c>
      <c r="FK155">
        <v>0</v>
      </c>
      <c r="FL155">
        <v>193.1425769230769</v>
      </c>
      <c r="FM155">
        <v>3.216444453157928</v>
      </c>
      <c r="FN155">
        <v>66.53367524960713</v>
      </c>
      <c r="FO155">
        <v>3961.760384615384</v>
      </c>
      <c r="FP155">
        <v>15</v>
      </c>
      <c r="FQ155">
        <v>0</v>
      </c>
      <c r="FR155" t="s">
        <v>441</v>
      </c>
      <c r="FS155">
        <v>1747247426.5</v>
      </c>
      <c r="FT155">
        <v>1747247420.5</v>
      </c>
      <c r="FU155">
        <v>0</v>
      </c>
      <c r="FV155">
        <v>1.027</v>
      </c>
      <c r="FW155">
        <v>0.031</v>
      </c>
      <c r="FX155">
        <v>0.02</v>
      </c>
      <c r="FY155">
        <v>0.05</v>
      </c>
      <c r="FZ155">
        <v>420</v>
      </c>
      <c r="GA155">
        <v>16</v>
      </c>
      <c r="GB155">
        <v>0.01</v>
      </c>
      <c r="GC155">
        <v>0.1</v>
      </c>
      <c r="GD155">
        <v>-30.0757725</v>
      </c>
      <c r="GE155">
        <v>-0.8917677298311604</v>
      </c>
      <c r="GF155">
        <v>0.09612068712691323</v>
      </c>
      <c r="GG155">
        <v>0</v>
      </c>
      <c r="GH155">
        <v>192.9993823529412</v>
      </c>
      <c r="GI155">
        <v>2.556745612002579</v>
      </c>
      <c r="GJ155">
        <v>0.3115743717001546</v>
      </c>
      <c r="GK155">
        <v>-1</v>
      </c>
      <c r="GL155">
        <v>0.83281545</v>
      </c>
      <c r="GM155">
        <v>0.09337875422138676</v>
      </c>
      <c r="GN155">
        <v>0.01597439562385695</v>
      </c>
      <c r="GO155">
        <v>1</v>
      </c>
      <c r="GP155">
        <v>1</v>
      </c>
      <c r="GQ155">
        <v>2</v>
      </c>
      <c r="GR155" t="s">
        <v>442</v>
      </c>
      <c r="GS155">
        <v>3.13619</v>
      </c>
      <c r="GT155">
        <v>2.71349</v>
      </c>
      <c r="GU155">
        <v>0.132046</v>
      </c>
      <c r="GV155">
        <v>0.134728</v>
      </c>
      <c r="GW155">
        <v>0.103976</v>
      </c>
      <c r="GX155">
        <v>0.100031</v>
      </c>
      <c r="GY155">
        <v>27632.2</v>
      </c>
      <c r="GZ155">
        <v>27574.8</v>
      </c>
      <c r="HA155">
        <v>29594</v>
      </c>
      <c r="HB155">
        <v>29450</v>
      </c>
      <c r="HC155">
        <v>35042.9</v>
      </c>
      <c r="HD155">
        <v>35103.2</v>
      </c>
      <c r="HE155">
        <v>41654.8</v>
      </c>
      <c r="HF155">
        <v>41838.3</v>
      </c>
      <c r="HG155">
        <v>1.92428</v>
      </c>
      <c r="HH155">
        <v>1.87175</v>
      </c>
      <c r="HI155">
        <v>0.1061</v>
      </c>
      <c r="HJ155">
        <v>0</v>
      </c>
      <c r="HK155">
        <v>28.2955</v>
      </c>
      <c r="HL155">
        <v>999.9</v>
      </c>
      <c r="HM155">
        <v>51.9</v>
      </c>
      <c r="HN155">
        <v>31.9</v>
      </c>
      <c r="HO155">
        <v>27.2723</v>
      </c>
      <c r="HP155">
        <v>62.0292</v>
      </c>
      <c r="HQ155">
        <v>28.125</v>
      </c>
      <c r="HR155">
        <v>1</v>
      </c>
      <c r="HS155">
        <v>0.070155</v>
      </c>
      <c r="HT155">
        <v>-0.419907</v>
      </c>
      <c r="HU155">
        <v>20.3389</v>
      </c>
      <c r="HV155">
        <v>5.21774</v>
      </c>
      <c r="HW155">
        <v>12.0101</v>
      </c>
      <c r="HX155">
        <v>4.9885</v>
      </c>
      <c r="HY155">
        <v>3.28768</v>
      </c>
      <c r="HZ155">
        <v>9999</v>
      </c>
      <c r="IA155">
        <v>9999</v>
      </c>
      <c r="IB155">
        <v>9999</v>
      </c>
      <c r="IC155">
        <v>999.9</v>
      </c>
      <c r="ID155">
        <v>1.86764</v>
      </c>
      <c r="IE155">
        <v>1.86676</v>
      </c>
      <c r="IF155">
        <v>1.86611</v>
      </c>
      <c r="IG155">
        <v>1.86609</v>
      </c>
      <c r="IH155">
        <v>1.8679</v>
      </c>
      <c r="II155">
        <v>1.87029</v>
      </c>
      <c r="IJ155">
        <v>1.86899</v>
      </c>
      <c r="IK155">
        <v>1.87044</v>
      </c>
      <c r="IL155">
        <v>0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-0.382</v>
      </c>
      <c r="IZ155">
        <v>0.1282</v>
      </c>
      <c r="JA155">
        <v>-0.08705980112953694</v>
      </c>
      <c r="JB155">
        <v>-0.0002224285535733669</v>
      </c>
      <c r="JC155">
        <v>-3.124052291438484E-07</v>
      </c>
      <c r="JD155">
        <v>-1.20421793702977E-11</v>
      </c>
      <c r="JE155">
        <v>-0.06546867123436634</v>
      </c>
      <c r="JF155">
        <v>-0.004605065362839568</v>
      </c>
      <c r="JG155">
        <v>0.0008613744513886047</v>
      </c>
      <c r="JH155">
        <v>-1.299212498533341E-05</v>
      </c>
      <c r="JI155">
        <v>3</v>
      </c>
      <c r="JJ155">
        <v>2327</v>
      </c>
      <c r="JK155">
        <v>1</v>
      </c>
      <c r="JL155">
        <v>27</v>
      </c>
      <c r="JM155">
        <v>187089.2</v>
      </c>
      <c r="JN155">
        <v>187089.3</v>
      </c>
      <c r="JO155">
        <v>1.59302</v>
      </c>
      <c r="JP155">
        <v>2.25586</v>
      </c>
      <c r="JQ155">
        <v>1.39648</v>
      </c>
      <c r="JR155">
        <v>2.35107</v>
      </c>
      <c r="JS155">
        <v>1.49536</v>
      </c>
      <c r="JT155">
        <v>2.70264</v>
      </c>
      <c r="JU155">
        <v>37.2181</v>
      </c>
      <c r="JV155">
        <v>24.0875</v>
      </c>
      <c r="JW155">
        <v>18</v>
      </c>
      <c r="JX155">
        <v>488.794</v>
      </c>
      <c r="JY155">
        <v>445.837</v>
      </c>
      <c r="JZ155">
        <v>28.5165</v>
      </c>
      <c r="KA155">
        <v>28.491</v>
      </c>
      <c r="KB155">
        <v>29.9999</v>
      </c>
      <c r="KC155">
        <v>28.3869</v>
      </c>
      <c r="KD155">
        <v>28.3224</v>
      </c>
      <c r="KE155">
        <v>31.9272</v>
      </c>
      <c r="KF155">
        <v>24.1059</v>
      </c>
      <c r="KG155">
        <v>67.9434</v>
      </c>
      <c r="KH155">
        <v>28.495</v>
      </c>
      <c r="KI155">
        <v>721.018</v>
      </c>
      <c r="KJ155">
        <v>22.4068</v>
      </c>
      <c r="KK155">
        <v>101.158</v>
      </c>
      <c r="KL155">
        <v>100.609</v>
      </c>
    </row>
    <row r="156" spans="1:298">
      <c r="A156">
        <v>140</v>
      </c>
      <c r="B156">
        <v>1758472785</v>
      </c>
      <c r="C156">
        <v>3909.5</v>
      </c>
      <c r="D156" t="s">
        <v>724</v>
      </c>
      <c r="E156" t="s">
        <v>725</v>
      </c>
      <c r="F156">
        <v>5</v>
      </c>
      <c r="G156" t="s">
        <v>639</v>
      </c>
      <c r="H156" t="s">
        <v>437</v>
      </c>
      <c r="I156" t="s">
        <v>438</v>
      </c>
      <c r="J156">
        <v>1758472777.5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725.8196931731144</v>
      </c>
      <c r="AL156">
        <v>704.2582484848485</v>
      </c>
      <c r="AM156">
        <v>3.423927228060968</v>
      </c>
      <c r="AN156">
        <v>65.30962307595503</v>
      </c>
      <c r="AO156">
        <f>(AQ156 - AP156 + DZ156*1E3/(8.314*(EB156+273.15)) * AS156/DY156 * AR156) * DY156/(100*DM156) * 1000/(1000 - AQ156)</f>
        <v>0</v>
      </c>
      <c r="AP156">
        <v>22.41588907142133</v>
      </c>
      <c r="AQ156">
        <v>23.2682006060606</v>
      </c>
      <c r="AR156">
        <v>5.688742159524852E-05</v>
      </c>
      <c r="AS156">
        <v>111.5491609248493</v>
      </c>
      <c r="AT156">
        <v>2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1.65</v>
      </c>
      <c r="DN156">
        <v>0.5</v>
      </c>
      <c r="DO156" t="s">
        <v>440</v>
      </c>
      <c r="DP156">
        <v>2</v>
      </c>
      <c r="DQ156" t="b">
        <v>1</v>
      </c>
      <c r="DR156">
        <v>1758472777.5</v>
      </c>
      <c r="DS156">
        <v>664.4442222222222</v>
      </c>
      <c r="DT156">
        <v>694.5725555555556</v>
      </c>
      <c r="DU156">
        <v>23.26117037037037</v>
      </c>
      <c r="DV156">
        <v>22.41361851851852</v>
      </c>
      <c r="DW156">
        <v>664.820962962963</v>
      </c>
      <c r="DX156">
        <v>23.13305185185186</v>
      </c>
      <c r="DY156">
        <v>500.010074074074</v>
      </c>
      <c r="DZ156">
        <v>90.35460740740739</v>
      </c>
      <c r="EA156">
        <v>0.05330629259259259</v>
      </c>
      <c r="EB156">
        <v>29.79406666666666</v>
      </c>
      <c r="EC156">
        <v>30.0179962962963</v>
      </c>
      <c r="ED156">
        <v>999.9000000000001</v>
      </c>
      <c r="EE156">
        <v>0</v>
      </c>
      <c r="EF156">
        <v>0</v>
      </c>
      <c r="EG156">
        <v>9998.348148148149</v>
      </c>
      <c r="EH156">
        <v>0</v>
      </c>
      <c r="EI156">
        <v>11.0998</v>
      </c>
      <c r="EJ156">
        <v>-30.12824814814815</v>
      </c>
      <c r="EK156">
        <v>680.2682962962963</v>
      </c>
      <c r="EL156">
        <v>710.4974814814815</v>
      </c>
      <c r="EM156">
        <v>0.8475594074074074</v>
      </c>
      <c r="EN156">
        <v>694.5725555555556</v>
      </c>
      <c r="EO156">
        <v>22.41361851851852</v>
      </c>
      <c r="EP156">
        <v>2.101755555555556</v>
      </c>
      <c r="EQ156">
        <v>2.025174074074074</v>
      </c>
      <c r="ER156">
        <v>18.23247777777778</v>
      </c>
      <c r="ES156">
        <v>17.64254074074074</v>
      </c>
      <c r="ET156">
        <v>1999.994444444444</v>
      </c>
      <c r="EU156">
        <v>0.9799960000000001</v>
      </c>
      <c r="EV156">
        <v>0.02000393703703704</v>
      </c>
      <c r="EW156">
        <v>0</v>
      </c>
      <c r="EX156">
        <v>193.3954074074074</v>
      </c>
      <c r="EY156">
        <v>5.00097</v>
      </c>
      <c r="EZ156">
        <v>3967.57962962963</v>
      </c>
      <c r="FA156">
        <v>16707.52592592593</v>
      </c>
      <c r="FB156">
        <v>40.31199999999999</v>
      </c>
      <c r="FC156">
        <v>40.72433333333333</v>
      </c>
      <c r="FD156">
        <v>40.27296296296296</v>
      </c>
      <c r="FE156">
        <v>40.31199999999999</v>
      </c>
      <c r="FF156">
        <v>40.9324074074074</v>
      </c>
      <c r="FG156">
        <v>1955.090000000001</v>
      </c>
      <c r="FH156">
        <v>39.90444444444444</v>
      </c>
      <c r="FI156">
        <v>0</v>
      </c>
      <c r="FJ156">
        <v>1758472785.2</v>
      </c>
      <c r="FK156">
        <v>0</v>
      </c>
      <c r="FL156">
        <v>193.43968</v>
      </c>
      <c r="FM156">
        <v>3.364307696269236</v>
      </c>
      <c r="FN156">
        <v>66.5992307626267</v>
      </c>
      <c r="FO156">
        <v>3968.212</v>
      </c>
      <c r="FP156">
        <v>15</v>
      </c>
      <c r="FQ156">
        <v>0</v>
      </c>
      <c r="FR156" t="s">
        <v>441</v>
      </c>
      <c r="FS156">
        <v>1747247426.5</v>
      </c>
      <c r="FT156">
        <v>1747247420.5</v>
      </c>
      <c r="FU156">
        <v>0</v>
      </c>
      <c r="FV156">
        <v>1.027</v>
      </c>
      <c r="FW156">
        <v>0.031</v>
      </c>
      <c r="FX156">
        <v>0.02</v>
      </c>
      <c r="FY156">
        <v>0.05</v>
      </c>
      <c r="FZ156">
        <v>420</v>
      </c>
      <c r="GA156">
        <v>16</v>
      </c>
      <c r="GB156">
        <v>0.01</v>
      </c>
      <c r="GC156">
        <v>0.1</v>
      </c>
      <c r="GD156">
        <v>-30.11563170731707</v>
      </c>
      <c r="GE156">
        <v>-0.1520404181185243</v>
      </c>
      <c r="GF156">
        <v>0.06473359077892889</v>
      </c>
      <c r="GG156">
        <v>0</v>
      </c>
      <c r="GH156">
        <v>193.2707352941177</v>
      </c>
      <c r="GI156">
        <v>3.246737971831473</v>
      </c>
      <c r="GJ156">
        <v>0.3717830889442297</v>
      </c>
      <c r="GK156">
        <v>-1</v>
      </c>
      <c r="GL156">
        <v>0.8381996585365853</v>
      </c>
      <c r="GM156">
        <v>0.1521839372822301</v>
      </c>
      <c r="GN156">
        <v>0.01649169898154938</v>
      </c>
      <c r="GO156">
        <v>0</v>
      </c>
      <c r="GP156">
        <v>0</v>
      </c>
      <c r="GQ156">
        <v>2</v>
      </c>
      <c r="GR156" t="s">
        <v>452</v>
      </c>
      <c r="GS156">
        <v>3.13622</v>
      </c>
      <c r="GT156">
        <v>2.71352</v>
      </c>
      <c r="GU156">
        <v>0.134288</v>
      </c>
      <c r="GV156">
        <v>0.136894</v>
      </c>
      <c r="GW156">
        <v>0.103982</v>
      </c>
      <c r="GX156">
        <v>0.100032</v>
      </c>
      <c r="GY156">
        <v>27560.9</v>
      </c>
      <c r="GZ156">
        <v>27506.1</v>
      </c>
      <c r="HA156">
        <v>29594</v>
      </c>
      <c r="HB156">
        <v>29450.3</v>
      </c>
      <c r="HC156">
        <v>35042.6</v>
      </c>
      <c r="HD156">
        <v>35103.6</v>
      </c>
      <c r="HE156">
        <v>41654.6</v>
      </c>
      <c r="HF156">
        <v>41838.9</v>
      </c>
      <c r="HG156">
        <v>1.92437</v>
      </c>
      <c r="HH156">
        <v>1.8724</v>
      </c>
      <c r="HI156">
        <v>0.106148</v>
      </c>
      <c r="HJ156">
        <v>0</v>
      </c>
      <c r="HK156">
        <v>28.2986</v>
      </c>
      <c r="HL156">
        <v>999.9</v>
      </c>
      <c r="HM156">
        <v>51.9</v>
      </c>
      <c r="HN156">
        <v>31.9</v>
      </c>
      <c r="HO156">
        <v>27.2712</v>
      </c>
      <c r="HP156">
        <v>62.2492</v>
      </c>
      <c r="HQ156">
        <v>28.1611</v>
      </c>
      <c r="HR156">
        <v>1</v>
      </c>
      <c r="HS156">
        <v>0.0698526</v>
      </c>
      <c r="HT156">
        <v>-0.490926</v>
      </c>
      <c r="HU156">
        <v>20.3384</v>
      </c>
      <c r="HV156">
        <v>5.21609</v>
      </c>
      <c r="HW156">
        <v>12.0102</v>
      </c>
      <c r="HX156">
        <v>4.9881</v>
      </c>
      <c r="HY156">
        <v>3.2875</v>
      </c>
      <c r="HZ156">
        <v>9999</v>
      </c>
      <c r="IA156">
        <v>9999</v>
      </c>
      <c r="IB156">
        <v>9999</v>
      </c>
      <c r="IC156">
        <v>999.9</v>
      </c>
      <c r="ID156">
        <v>1.86766</v>
      </c>
      <c r="IE156">
        <v>1.86676</v>
      </c>
      <c r="IF156">
        <v>1.86608</v>
      </c>
      <c r="IG156">
        <v>1.8661</v>
      </c>
      <c r="IH156">
        <v>1.86788</v>
      </c>
      <c r="II156">
        <v>1.87027</v>
      </c>
      <c r="IJ156">
        <v>1.86898</v>
      </c>
      <c r="IK156">
        <v>1.87043</v>
      </c>
      <c r="IL156">
        <v>0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-0.393</v>
      </c>
      <c r="IZ156">
        <v>0.1282</v>
      </c>
      <c r="JA156">
        <v>-0.08705980112953694</v>
      </c>
      <c r="JB156">
        <v>-0.0002224285535733669</v>
      </c>
      <c r="JC156">
        <v>-3.124052291438484E-07</v>
      </c>
      <c r="JD156">
        <v>-1.20421793702977E-11</v>
      </c>
      <c r="JE156">
        <v>-0.06546867123436634</v>
      </c>
      <c r="JF156">
        <v>-0.004605065362839568</v>
      </c>
      <c r="JG156">
        <v>0.0008613744513886047</v>
      </c>
      <c r="JH156">
        <v>-1.299212498533341E-05</v>
      </c>
      <c r="JI156">
        <v>3</v>
      </c>
      <c r="JJ156">
        <v>2327</v>
      </c>
      <c r="JK156">
        <v>1</v>
      </c>
      <c r="JL156">
        <v>27</v>
      </c>
      <c r="JM156">
        <v>187089.3</v>
      </c>
      <c r="JN156">
        <v>187089.4</v>
      </c>
      <c r="JO156">
        <v>1.62476</v>
      </c>
      <c r="JP156">
        <v>2.25342</v>
      </c>
      <c r="JQ156">
        <v>1.39648</v>
      </c>
      <c r="JR156">
        <v>2.34619</v>
      </c>
      <c r="JS156">
        <v>1.49536</v>
      </c>
      <c r="JT156">
        <v>2.71362</v>
      </c>
      <c r="JU156">
        <v>37.2181</v>
      </c>
      <c r="JV156">
        <v>24.0875</v>
      </c>
      <c r="JW156">
        <v>18</v>
      </c>
      <c r="JX156">
        <v>488.842</v>
      </c>
      <c r="JY156">
        <v>446.221</v>
      </c>
      <c r="JZ156">
        <v>28.4803</v>
      </c>
      <c r="KA156">
        <v>28.49</v>
      </c>
      <c r="KB156">
        <v>29.9998</v>
      </c>
      <c r="KC156">
        <v>28.3851</v>
      </c>
      <c r="KD156">
        <v>28.3201</v>
      </c>
      <c r="KE156">
        <v>32.567</v>
      </c>
      <c r="KF156">
        <v>24.1059</v>
      </c>
      <c r="KG156">
        <v>67.9434</v>
      </c>
      <c r="KH156">
        <v>28.4701</v>
      </c>
      <c r="KI156">
        <v>741.066</v>
      </c>
      <c r="KJ156">
        <v>22.4068</v>
      </c>
      <c r="KK156">
        <v>101.158</v>
      </c>
      <c r="KL156">
        <v>100.61</v>
      </c>
    </row>
    <row r="157" spans="1:298">
      <c r="A157">
        <v>141</v>
      </c>
      <c r="B157">
        <v>1758472790</v>
      </c>
      <c r="C157">
        <v>3914.5</v>
      </c>
      <c r="D157" t="s">
        <v>726</v>
      </c>
      <c r="E157" t="s">
        <v>727</v>
      </c>
      <c r="F157">
        <v>5</v>
      </c>
      <c r="G157" t="s">
        <v>639</v>
      </c>
      <c r="H157" t="s">
        <v>437</v>
      </c>
      <c r="I157" t="s">
        <v>438</v>
      </c>
      <c r="J157">
        <v>1758472782.214286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742.9427686015101</v>
      </c>
      <c r="AL157">
        <v>721.1986060606058</v>
      </c>
      <c r="AM157">
        <v>3.40421007868727</v>
      </c>
      <c r="AN157">
        <v>65.30962307595503</v>
      </c>
      <c r="AO157">
        <f>(AQ157 - AP157 + DZ157*1E3/(8.314*(EB157+273.15)) * AS157/DY157 * AR157) * DY157/(100*DM157) * 1000/(1000 - AQ157)</f>
        <v>0</v>
      </c>
      <c r="AP157">
        <v>22.41426471074565</v>
      </c>
      <c r="AQ157">
        <v>23.26616181818181</v>
      </c>
      <c r="AR157">
        <v>-4.672154312144811E-05</v>
      </c>
      <c r="AS157">
        <v>111.5491609248493</v>
      </c>
      <c r="AT157">
        <v>2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1.65</v>
      </c>
      <c r="DN157">
        <v>0.5</v>
      </c>
      <c r="DO157" t="s">
        <v>440</v>
      </c>
      <c r="DP157">
        <v>2</v>
      </c>
      <c r="DQ157" t="b">
        <v>1</v>
      </c>
      <c r="DR157">
        <v>1758472782.214286</v>
      </c>
      <c r="DS157">
        <v>680.1633928571428</v>
      </c>
      <c r="DT157">
        <v>710.3718214285715</v>
      </c>
      <c r="DU157">
        <v>23.26588214285715</v>
      </c>
      <c r="DV157">
        <v>22.41432857142857</v>
      </c>
      <c r="DW157">
        <v>680.550392857143</v>
      </c>
      <c r="DX157">
        <v>23.13769285714286</v>
      </c>
      <c r="DY157">
        <v>499.9929642857143</v>
      </c>
      <c r="DZ157">
        <v>90.35523214285715</v>
      </c>
      <c r="EA157">
        <v>0.05336333214285714</v>
      </c>
      <c r="EB157">
        <v>29.79541428571429</v>
      </c>
      <c r="EC157">
        <v>30.02247857142857</v>
      </c>
      <c r="ED157">
        <v>999.9000000000002</v>
      </c>
      <c r="EE157">
        <v>0</v>
      </c>
      <c r="EF157">
        <v>0</v>
      </c>
      <c r="EG157">
        <v>9999.596428571429</v>
      </c>
      <c r="EH157">
        <v>0</v>
      </c>
      <c r="EI157">
        <v>11.09863571428572</v>
      </c>
      <c r="EJ157">
        <v>-30.20848928571429</v>
      </c>
      <c r="EK157">
        <v>696.3649642857143</v>
      </c>
      <c r="EL157">
        <v>726.6595357142859</v>
      </c>
      <c r="EM157">
        <v>0.8515608928571429</v>
      </c>
      <c r="EN157">
        <v>710.3718214285715</v>
      </c>
      <c r="EO157">
        <v>22.41432857142857</v>
      </c>
      <c r="EP157">
        <v>2.102195357142857</v>
      </c>
      <c r="EQ157">
        <v>2.0252525</v>
      </c>
      <c r="ER157">
        <v>18.235825</v>
      </c>
      <c r="ES157">
        <v>17.64315357142857</v>
      </c>
      <c r="ET157">
        <v>1999.9975</v>
      </c>
      <c r="EU157">
        <v>0.9799959285714286</v>
      </c>
      <c r="EV157">
        <v>0.02000401071428571</v>
      </c>
      <c r="EW157">
        <v>0</v>
      </c>
      <c r="EX157">
        <v>193.6738928571428</v>
      </c>
      <c r="EY157">
        <v>5.00097</v>
      </c>
      <c r="EZ157">
        <v>3972.686071428571</v>
      </c>
      <c r="FA157">
        <v>16707.55</v>
      </c>
      <c r="FB157">
        <v>40.31199999999999</v>
      </c>
      <c r="FC157">
        <v>40.71625</v>
      </c>
      <c r="FD157">
        <v>40.26992857142857</v>
      </c>
      <c r="FE157">
        <v>40.31199999999999</v>
      </c>
      <c r="FF157">
        <v>40.92814285714285</v>
      </c>
      <c r="FG157">
        <v>1955.092857142857</v>
      </c>
      <c r="FH157">
        <v>39.90464285714286</v>
      </c>
      <c r="FI157">
        <v>0</v>
      </c>
      <c r="FJ157">
        <v>1758472790</v>
      </c>
      <c r="FK157">
        <v>0</v>
      </c>
      <c r="FL157">
        <v>193.72152</v>
      </c>
      <c r="FM157">
        <v>4.31892306488219</v>
      </c>
      <c r="FN157">
        <v>65.01538450154342</v>
      </c>
      <c r="FO157">
        <v>3973.3804</v>
      </c>
      <c r="FP157">
        <v>15</v>
      </c>
      <c r="FQ157">
        <v>0</v>
      </c>
      <c r="FR157" t="s">
        <v>441</v>
      </c>
      <c r="FS157">
        <v>1747247426.5</v>
      </c>
      <c r="FT157">
        <v>1747247420.5</v>
      </c>
      <c r="FU157">
        <v>0</v>
      </c>
      <c r="FV157">
        <v>1.027</v>
      </c>
      <c r="FW157">
        <v>0.031</v>
      </c>
      <c r="FX157">
        <v>0.02</v>
      </c>
      <c r="FY157">
        <v>0.05</v>
      </c>
      <c r="FZ157">
        <v>420</v>
      </c>
      <c r="GA157">
        <v>16</v>
      </c>
      <c r="GB157">
        <v>0.01</v>
      </c>
      <c r="GC157">
        <v>0.1</v>
      </c>
      <c r="GD157">
        <v>-30.16464</v>
      </c>
      <c r="GE157">
        <v>-0.6806611632269274</v>
      </c>
      <c r="GF157">
        <v>0.1168789583286914</v>
      </c>
      <c r="GG157">
        <v>0</v>
      </c>
      <c r="GH157">
        <v>193.5244411764706</v>
      </c>
      <c r="GI157">
        <v>3.578869367309522</v>
      </c>
      <c r="GJ157">
        <v>0.3909699996897955</v>
      </c>
      <c r="GK157">
        <v>-1</v>
      </c>
      <c r="GL157">
        <v>0.8478408</v>
      </c>
      <c r="GM157">
        <v>0.05812876547842147</v>
      </c>
      <c r="GN157">
        <v>0.007083238903213698</v>
      </c>
      <c r="GO157">
        <v>1</v>
      </c>
      <c r="GP157">
        <v>1</v>
      </c>
      <c r="GQ157">
        <v>2</v>
      </c>
      <c r="GR157" t="s">
        <v>442</v>
      </c>
      <c r="GS157">
        <v>3.13621</v>
      </c>
      <c r="GT157">
        <v>2.71386</v>
      </c>
      <c r="GU157">
        <v>0.136489</v>
      </c>
      <c r="GV157">
        <v>0.139073</v>
      </c>
      <c r="GW157">
        <v>0.103975</v>
      </c>
      <c r="GX157">
        <v>0.100031</v>
      </c>
      <c r="GY157">
        <v>27490.6</v>
      </c>
      <c r="GZ157">
        <v>27436.1</v>
      </c>
      <c r="HA157">
        <v>29593.7</v>
      </c>
      <c r="HB157">
        <v>29449.8</v>
      </c>
      <c r="HC157">
        <v>35042.7</v>
      </c>
      <c r="HD157">
        <v>35103.2</v>
      </c>
      <c r="HE157">
        <v>41654.4</v>
      </c>
      <c r="HF157">
        <v>41838.2</v>
      </c>
      <c r="HG157">
        <v>1.9243</v>
      </c>
      <c r="HH157">
        <v>1.87237</v>
      </c>
      <c r="HI157">
        <v>0.105813</v>
      </c>
      <c r="HJ157">
        <v>0</v>
      </c>
      <c r="HK157">
        <v>28.3016</v>
      </c>
      <c r="HL157">
        <v>999.9</v>
      </c>
      <c r="HM157">
        <v>51.9</v>
      </c>
      <c r="HN157">
        <v>31.9</v>
      </c>
      <c r="HO157">
        <v>27.2736</v>
      </c>
      <c r="HP157">
        <v>62.0493</v>
      </c>
      <c r="HQ157">
        <v>28.0929</v>
      </c>
      <c r="HR157">
        <v>1</v>
      </c>
      <c r="HS157">
        <v>0.0695528</v>
      </c>
      <c r="HT157">
        <v>-0.501193</v>
      </c>
      <c r="HU157">
        <v>20.3382</v>
      </c>
      <c r="HV157">
        <v>5.21699</v>
      </c>
      <c r="HW157">
        <v>12.0104</v>
      </c>
      <c r="HX157">
        <v>4.9883</v>
      </c>
      <c r="HY157">
        <v>3.2877</v>
      </c>
      <c r="HZ157">
        <v>9999</v>
      </c>
      <c r="IA157">
        <v>9999</v>
      </c>
      <c r="IB157">
        <v>9999</v>
      </c>
      <c r="IC157">
        <v>999.9</v>
      </c>
      <c r="ID157">
        <v>1.86764</v>
      </c>
      <c r="IE157">
        <v>1.86676</v>
      </c>
      <c r="IF157">
        <v>1.86608</v>
      </c>
      <c r="IG157">
        <v>1.86607</v>
      </c>
      <c r="IH157">
        <v>1.86791</v>
      </c>
      <c r="II157">
        <v>1.87028</v>
      </c>
      <c r="IJ157">
        <v>1.86901</v>
      </c>
      <c r="IK157">
        <v>1.87043</v>
      </c>
      <c r="IL157">
        <v>0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-0.404</v>
      </c>
      <c r="IZ157">
        <v>0.1282</v>
      </c>
      <c r="JA157">
        <v>-0.08705980112953694</v>
      </c>
      <c r="JB157">
        <v>-0.0002224285535733669</v>
      </c>
      <c r="JC157">
        <v>-3.124052291438484E-07</v>
      </c>
      <c r="JD157">
        <v>-1.20421793702977E-11</v>
      </c>
      <c r="JE157">
        <v>-0.06546867123436634</v>
      </c>
      <c r="JF157">
        <v>-0.004605065362839568</v>
      </c>
      <c r="JG157">
        <v>0.0008613744513886047</v>
      </c>
      <c r="JH157">
        <v>-1.299212498533341E-05</v>
      </c>
      <c r="JI157">
        <v>3</v>
      </c>
      <c r="JJ157">
        <v>2327</v>
      </c>
      <c r="JK157">
        <v>1</v>
      </c>
      <c r="JL157">
        <v>27</v>
      </c>
      <c r="JM157">
        <v>187089.4</v>
      </c>
      <c r="JN157">
        <v>187089.5</v>
      </c>
      <c r="JO157">
        <v>1.65283</v>
      </c>
      <c r="JP157">
        <v>2.26318</v>
      </c>
      <c r="JQ157">
        <v>1.39648</v>
      </c>
      <c r="JR157">
        <v>2.34619</v>
      </c>
      <c r="JS157">
        <v>1.49536</v>
      </c>
      <c r="JT157">
        <v>2.58545</v>
      </c>
      <c r="JU157">
        <v>37.2181</v>
      </c>
      <c r="JV157">
        <v>24.0787</v>
      </c>
      <c r="JW157">
        <v>18</v>
      </c>
      <c r="JX157">
        <v>488.777</v>
      </c>
      <c r="JY157">
        <v>446.187</v>
      </c>
      <c r="JZ157">
        <v>28.4554</v>
      </c>
      <c r="KA157">
        <v>28.4875</v>
      </c>
      <c r="KB157">
        <v>29.9999</v>
      </c>
      <c r="KC157">
        <v>28.3829</v>
      </c>
      <c r="KD157">
        <v>28.3177</v>
      </c>
      <c r="KE157">
        <v>33.1363</v>
      </c>
      <c r="KF157">
        <v>24.1059</v>
      </c>
      <c r="KG157">
        <v>67.9434</v>
      </c>
      <c r="KH157">
        <v>28.4435</v>
      </c>
      <c r="KI157">
        <v>754.741</v>
      </c>
      <c r="KJ157">
        <v>22.4068</v>
      </c>
      <c r="KK157">
        <v>101.157</v>
      </c>
      <c r="KL157">
        <v>100.608</v>
      </c>
    </row>
    <row r="158" spans="1:298">
      <c r="A158">
        <v>142</v>
      </c>
      <c r="B158">
        <v>1758472795</v>
      </c>
      <c r="C158">
        <v>3919.5</v>
      </c>
      <c r="D158" t="s">
        <v>728</v>
      </c>
      <c r="E158" t="s">
        <v>729</v>
      </c>
      <c r="F158">
        <v>5</v>
      </c>
      <c r="G158" t="s">
        <v>639</v>
      </c>
      <c r="H158" t="s">
        <v>437</v>
      </c>
      <c r="I158" t="s">
        <v>438</v>
      </c>
      <c r="J158">
        <v>1758472787.5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760.2043541991845</v>
      </c>
      <c r="AL158">
        <v>738.3660666666665</v>
      </c>
      <c r="AM158">
        <v>3.435253585600592</v>
      </c>
      <c r="AN158">
        <v>65.30962307595503</v>
      </c>
      <c r="AO158">
        <f>(AQ158 - AP158 + DZ158*1E3/(8.314*(EB158+273.15)) * AS158/DY158 * AR158) * DY158/(100*DM158) * 1000/(1000 - AQ158)</f>
        <v>0</v>
      </c>
      <c r="AP158">
        <v>22.41534179346204</v>
      </c>
      <c r="AQ158">
        <v>23.26203575757575</v>
      </c>
      <c r="AR158">
        <v>-5.93829357871468E-05</v>
      </c>
      <c r="AS158">
        <v>111.5491609248493</v>
      </c>
      <c r="AT158">
        <v>2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1.65</v>
      </c>
      <c r="DN158">
        <v>0.5</v>
      </c>
      <c r="DO158" t="s">
        <v>440</v>
      </c>
      <c r="DP158">
        <v>2</v>
      </c>
      <c r="DQ158" t="b">
        <v>1</v>
      </c>
      <c r="DR158">
        <v>1758472787.5</v>
      </c>
      <c r="DS158">
        <v>697.8014814814816</v>
      </c>
      <c r="DT158">
        <v>728.1257407407408</v>
      </c>
      <c r="DU158">
        <v>23.26595185185185</v>
      </c>
      <c r="DV158">
        <v>22.41527407407407</v>
      </c>
      <c r="DW158">
        <v>698.2003333333333</v>
      </c>
      <c r="DX158">
        <v>23.13776296296296</v>
      </c>
      <c r="DY158">
        <v>499.997962962963</v>
      </c>
      <c r="DZ158">
        <v>90.35537037037038</v>
      </c>
      <c r="EA158">
        <v>0.0532896037037037</v>
      </c>
      <c r="EB158">
        <v>29.79417407407407</v>
      </c>
      <c r="EC158">
        <v>30.02624444444445</v>
      </c>
      <c r="ED158">
        <v>999.9000000000001</v>
      </c>
      <c r="EE158">
        <v>0</v>
      </c>
      <c r="EF158">
        <v>0</v>
      </c>
      <c r="EG158">
        <v>10001.99185185185</v>
      </c>
      <c r="EH158">
        <v>0</v>
      </c>
      <c r="EI158">
        <v>11.09734814814815</v>
      </c>
      <c r="EJ158">
        <v>-30.32438518518519</v>
      </c>
      <c r="EK158">
        <v>714.4231111111111</v>
      </c>
      <c r="EL158">
        <v>744.8212222222222</v>
      </c>
      <c r="EM158">
        <v>0.8506891851851852</v>
      </c>
      <c r="EN158">
        <v>728.1257407407408</v>
      </c>
      <c r="EO158">
        <v>22.41527407407407</v>
      </c>
      <c r="EP158">
        <v>2.102205185185185</v>
      </c>
      <c r="EQ158">
        <v>2.02534</v>
      </c>
      <c r="ER158">
        <v>18.2358962962963</v>
      </c>
      <c r="ES158">
        <v>17.64385555555556</v>
      </c>
      <c r="ET158">
        <v>2000.021851851851</v>
      </c>
      <c r="EU158">
        <v>0.9799951111111113</v>
      </c>
      <c r="EV158">
        <v>0.02000482962962962</v>
      </c>
      <c r="EW158">
        <v>0</v>
      </c>
      <c r="EX158">
        <v>193.9864444444445</v>
      </c>
      <c r="EY158">
        <v>5.00097</v>
      </c>
      <c r="EZ158">
        <v>3978.409629629628</v>
      </c>
      <c r="FA158">
        <v>16707.73703703704</v>
      </c>
      <c r="FB158">
        <v>40.31199999999999</v>
      </c>
      <c r="FC158">
        <v>40.69866666666667</v>
      </c>
      <c r="FD158">
        <v>40.27066666666666</v>
      </c>
      <c r="FE158">
        <v>40.31199999999999</v>
      </c>
      <c r="FF158">
        <v>40.92092592592592</v>
      </c>
      <c r="FG158">
        <v>1955.115185185186</v>
      </c>
      <c r="FH158">
        <v>39.90666666666667</v>
      </c>
      <c r="FI158">
        <v>0</v>
      </c>
      <c r="FJ158">
        <v>1758472794.8</v>
      </c>
      <c r="FK158">
        <v>0</v>
      </c>
      <c r="FL158">
        <v>193.99616</v>
      </c>
      <c r="FM158">
        <v>3.354000008282942</v>
      </c>
      <c r="FN158">
        <v>62.19923083584747</v>
      </c>
      <c r="FO158">
        <v>3978.5724</v>
      </c>
      <c r="FP158">
        <v>15</v>
      </c>
      <c r="FQ158">
        <v>0</v>
      </c>
      <c r="FR158" t="s">
        <v>441</v>
      </c>
      <c r="FS158">
        <v>1747247426.5</v>
      </c>
      <c r="FT158">
        <v>1747247420.5</v>
      </c>
      <c r="FU158">
        <v>0</v>
      </c>
      <c r="FV158">
        <v>1.027</v>
      </c>
      <c r="FW158">
        <v>0.031</v>
      </c>
      <c r="FX158">
        <v>0.02</v>
      </c>
      <c r="FY158">
        <v>0.05</v>
      </c>
      <c r="FZ158">
        <v>420</v>
      </c>
      <c r="GA158">
        <v>16</v>
      </c>
      <c r="GB158">
        <v>0.01</v>
      </c>
      <c r="GC158">
        <v>0.1</v>
      </c>
      <c r="GD158">
        <v>-30.2702725</v>
      </c>
      <c r="GE158">
        <v>-1.372560225140643</v>
      </c>
      <c r="GF158">
        <v>0.1736418080237302</v>
      </c>
      <c r="GG158">
        <v>0</v>
      </c>
      <c r="GH158">
        <v>193.7956176470588</v>
      </c>
      <c r="GI158">
        <v>3.533644006632979</v>
      </c>
      <c r="GJ158">
        <v>0.3926388862335196</v>
      </c>
      <c r="GK158">
        <v>-1</v>
      </c>
      <c r="GL158">
        <v>0.850854425</v>
      </c>
      <c r="GM158">
        <v>-0.005542772983115566</v>
      </c>
      <c r="GN158">
        <v>0.001677475557012683</v>
      </c>
      <c r="GO158">
        <v>1</v>
      </c>
      <c r="GP158">
        <v>1</v>
      </c>
      <c r="GQ158">
        <v>2</v>
      </c>
      <c r="GR158" t="s">
        <v>442</v>
      </c>
      <c r="GS158">
        <v>3.13619</v>
      </c>
      <c r="GT158">
        <v>2.71338</v>
      </c>
      <c r="GU158">
        <v>0.138689</v>
      </c>
      <c r="GV158">
        <v>0.141234</v>
      </c>
      <c r="GW158">
        <v>0.103961</v>
      </c>
      <c r="GX158">
        <v>0.100031</v>
      </c>
      <c r="GY158">
        <v>27420.6</v>
      </c>
      <c r="GZ158">
        <v>27367.8</v>
      </c>
      <c r="HA158">
        <v>29593.8</v>
      </c>
      <c r="HB158">
        <v>29450.4</v>
      </c>
      <c r="HC158">
        <v>35043.1</v>
      </c>
      <c r="HD158">
        <v>35103.9</v>
      </c>
      <c r="HE158">
        <v>41654.2</v>
      </c>
      <c r="HF158">
        <v>41839</v>
      </c>
      <c r="HG158">
        <v>1.92442</v>
      </c>
      <c r="HH158">
        <v>1.87202</v>
      </c>
      <c r="HI158">
        <v>0.105839</v>
      </c>
      <c r="HJ158">
        <v>0</v>
      </c>
      <c r="HK158">
        <v>28.3034</v>
      </c>
      <c r="HL158">
        <v>999.9</v>
      </c>
      <c r="HM158">
        <v>51.9</v>
      </c>
      <c r="HN158">
        <v>31.9</v>
      </c>
      <c r="HO158">
        <v>27.2729</v>
      </c>
      <c r="HP158">
        <v>61.9393</v>
      </c>
      <c r="HQ158">
        <v>28.141</v>
      </c>
      <c r="HR158">
        <v>1</v>
      </c>
      <c r="HS158">
        <v>0.0695427</v>
      </c>
      <c r="HT158">
        <v>-0.502849</v>
      </c>
      <c r="HU158">
        <v>20.3383</v>
      </c>
      <c r="HV158">
        <v>5.21684</v>
      </c>
      <c r="HW158">
        <v>12.0102</v>
      </c>
      <c r="HX158">
        <v>4.98845</v>
      </c>
      <c r="HY158">
        <v>3.28763</v>
      </c>
      <c r="HZ158">
        <v>9999</v>
      </c>
      <c r="IA158">
        <v>9999</v>
      </c>
      <c r="IB158">
        <v>9999</v>
      </c>
      <c r="IC158">
        <v>999.9</v>
      </c>
      <c r="ID158">
        <v>1.86762</v>
      </c>
      <c r="IE158">
        <v>1.86676</v>
      </c>
      <c r="IF158">
        <v>1.86606</v>
      </c>
      <c r="IG158">
        <v>1.86607</v>
      </c>
      <c r="IH158">
        <v>1.86787</v>
      </c>
      <c r="II158">
        <v>1.87028</v>
      </c>
      <c r="IJ158">
        <v>1.86898</v>
      </c>
      <c r="IK158">
        <v>1.87042</v>
      </c>
      <c r="IL158">
        <v>0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-0.415</v>
      </c>
      <c r="IZ158">
        <v>0.1281</v>
      </c>
      <c r="JA158">
        <v>-0.08705980112953694</v>
      </c>
      <c r="JB158">
        <v>-0.0002224285535733669</v>
      </c>
      <c r="JC158">
        <v>-3.124052291438484E-07</v>
      </c>
      <c r="JD158">
        <v>-1.20421793702977E-11</v>
      </c>
      <c r="JE158">
        <v>-0.06546867123436634</v>
      </c>
      <c r="JF158">
        <v>-0.004605065362839568</v>
      </c>
      <c r="JG158">
        <v>0.0008613744513886047</v>
      </c>
      <c r="JH158">
        <v>-1.299212498533341E-05</v>
      </c>
      <c r="JI158">
        <v>3</v>
      </c>
      <c r="JJ158">
        <v>2327</v>
      </c>
      <c r="JK158">
        <v>1</v>
      </c>
      <c r="JL158">
        <v>27</v>
      </c>
      <c r="JM158">
        <v>187089.5</v>
      </c>
      <c r="JN158">
        <v>187089.6</v>
      </c>
      <c r="JO158">
        <v>1.68457</v>
      </c>
      <c r="JP158">
        <v>2.25342</v>
      </c>
      <c r="JQ158">
        <v>1.39648</v>
      </c>
      <c r="JR158">
        <v>2.34741</v>
      </c>
      <c r="JS158">
        <v>1.49536</v>
      </c>
      <c r="JT158">
        <v>2.68799</v>
      </c>
      <c r="JU158">
        <v>37.2181</v>
      </c>
      <c r="JV158">
        <v>24.0875</v>
      </c>
      <c r="JW158">
        <v>18</v>
      </c>
      <c r="JX158">
        <v>488.839</v>
      </c>
      <c r="JY158">
        <v>445.962</v>
      </c>
      <c r="JZ158">
        <v>28.4303</v>
      </c>
      <c r="KA158">
        <v>28.4868</v>
      </c>
      <c r="KB158">
        <v>29.9999</v>
      </c>
      <c r="KC158">
        <v>28.3809</v>
      </c>
      <c r="KD158">
        <v>28.3164</v>
      </c>
      <c r="KE158">
        <v>33.7738</v>
      </c>
      <c r="KF158">
        <v>24.1059</v>
      </c>
      <c r="KG158">
        <v>67.9434</v>
      </c>
      <c r="KH158">
        <v>28.4177</v>
      </c>
      <c r="KI158">
        <v>774.827</v>
      </c>
      <c r="KJ158">
        <v>22.4068</v>
      </c>
      <c r="KK158">
        <v>101.157</v>
      </c>
      <c r="KL158">
        <v>100.61</v>
      </c>
    </row>
    <row r="159" spans="1:298">
      <c r="A159">
        <v>143</v>
      </c>
      <c r="B159">
        <v>1758472800</v>
      </c>
      <c r="C159">
        <v>3924.5</v>
      </c>
      <c r="D159" t="s">
        <v>730</v>
      </c>
      <c r="E159" t="s">
        <v>731</v>
      </c>
      <c r="F159">
        <v>5</v>
      </c>
      <c r="G159" t="s">
        <v>639</v>
      </c>
      <c r="H159" t="s">
        <v>437</v>
      </c>
      <c r="I159" t="s">
        <v>438</v>
      </c>
      <c r="J159">
        <v>1758472792.214286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777.7949732391235</v>
      </c>
      <c r="AL159">
        <v>755.7128424242424</v>
      </c>
      <c r="AM159">
        <v>3.476839263414904</v>
      </c>
      <c r="AN159">
        <v>65.30962307595503</v>
      </c>
      <c r="AO159">
        <f>(AQ159 - AP159 + DZ159*1E3/(8.314*(EB159+273.15)) * AS159/DY159 * AR159) * DY159/(100*DM159) * 1000/(1000 - AQ159)</f>
        <v>0</v>
      </c>
      <c r="AP159">
        <v>22.41512890801386</v>
      </c>
      <c r="AQ159">
        <v>23.25786545454547</v>
      </c>
      <c r="AR159">
        <v>-5.489660841144761E-05</v>
      </c>
      <c r="AS159">
        <v>111.5491609248493</v>
      </c>
      <c r="AT159">
        <v>2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1.65</v>
      </c>
      <c r="DN159">
        <v>0.5</v>
      </c>
      <c r="DO159" t="s">
        <v>440</v>
      </c>
      <c r="DP159">
        <v>2</v>
      </c>
      <c r="DQ159" t="b">
        <v>1</v>
      </c>
      <c r="DR159">
        <v>1758472792.214286</v>
      </c>
      <c r="DS159">
        <v>713.5577142857144</v>
      </c>
      <c r="DT159">
        <v>744.1079285714286</v>
      </c>
      <c r="DU159">
        <v>23.26344642857143</v>
      </c>
      <c r="DV159">
        <v>22.41506428571429</v>
      </c>
      <c r="DW159">
        <v>713.96725</v>
      </c>
      <c r="DX159">
        <v>23.13528928571429</v>
      </c>
      <c r="DY159">
        <v>500.0091071428571</v>
      </c>
      <c r="DZ159">
        <v>90.354775</v>
      </c>
      <c r="EA159">
        <v>0.05328123928571428</v>
      </c>
      <c r="EB159">
        <v>29.79006428571428</v>
      </c>
      <c r="EC159">
        <v>30.02730357142857</v>
      </c>
      <c r="ED159">
        <v>999.9000000000002</v>
      </c>
      <c r="EE159">
        <v>0</v>
      </c>
      <c r="EF159">
        <v>0</v>
      </c>
      <c r="EG159">
        <v>10002.09892857143</v>
      </c>
      <c r="EH159">
        <v>0</v>
      </c>
      <c r="EI159">
        <v>11.10082857142857</v>
      </c>
      <c r="EJ159">
        <v>-30.55031785714286</v>
      </c>
      <c r="EK159">
        <v>730.5527142857143</v>
      </c>
      <c r="EL159">
        <v>761.1696071428572</v>
      </c>
      <c r="EM159">
        <v>0.8483897857142858</v>
      </c>
      <c r="EN159">
        <v>744.1079285714286</v>
      </c>
      <c r="EO159">
        <v>22.41506428571429</v>
      </c>
      <c r="EP159">
        <v>2.101964285714286</v>
      </c>
      <c r="EQ159">
        <v>2.025307142857142</v>
      </c>
      <c r="ER159">
        <v>18.23407142857143</v>
      </c>
      <c r="ES159">
        <v>17.6436</v>
      </c>
      <c r="ET159">
        <v>2000.018928571428</v>
      </c>
      <c r="EU159">
        <v>0.9799955000000001</v>
      </c>
      <c r="EV159">
        <v>0.02000443928571428</v>
      </c>
      <c r="EW159">
        <v>0</v>
      </c>
      <c r="EX159">
        <v>194.2467857142857</v>
      </c>
      <c r="EY159">
        <v>5.00097</v>
      </c>
      <c r="EZ159">
        <v>3983.331785714286</v>
      </c>
      <c r="FA159">
        <v>16707.71428571429</v>
      </c>
      <c r="FB159">
        <v>40.31199999999999</v>
      </c>
      <c r="FC159">
        <v>40.71174999999999</v>
      </c>
      <c r="FD159">
        <v>40.26107142857143</v>
      </c>
      <c r="FE159">
        <v>40.31199999999999</v>
      </c>
      <c r="FF159">
        <v>40.91928571428571</v>
      </c>
      <c r="FG159">
        <v>1955.113214285715</v>
      </c>
      <c r="FH159">
        <v>39.90571428571429</v>
      </c>
      <c r="FI159">
        <v>0</v>
      </c>
      <c r="FJ159">
        <v>1758472800.2</v>
      </c>
      <c r="FK159">
        <v>0</v>
      </c>
      <c r="FL159">
        <v>194.2719615384616</v>
      </c>
      <c r="FM159">
        <v>2.804478638478516</v>
      </c>
      <c r="FN159">
        <v>63.19008547495758</v>
      </c>
      <c r="FO159">
        <v>3983.860384615384</v>
      </c>
      <c r="FP159">
        <v>15</v>
      </c>
      <c r="FQ159">
        <v>0</v>
      </c>
      <c r="FR159" t="s">
        <v>441</v>
      </c>
      <c r="FS159">
        <v>1747247426.5</v>
      </c>
      <c r="FT159">
        <v>1747247420.5</v>
      </c>
      <c r="FU159">
        <v>0</v>
      </c>
      <c r="FV159">
        <v>1.027</v>
      </c>
      <c r="FW159">
        <v>0.031</v>
      </c>
      <c r="FX159">
        <v>0.02</v>
      </c>
      <c r="FY159">
        <v>0.05</v>
      </c>
      <c r="FZ159">
        <v>420</v>
      </c>
      <c r="GA159">
        <v>16</v>
      </c>
      <c r="GB159">
        <v>0.01</v>
      </c>
      <c r="GC159">
        <v>0.1</v>
      </c>
      <c r="GD159">
        <v>-30.43010731707317</v>
      </c>
      <c r="GE159">
        <v>-2.683854355400734</v>
      </c>
      <c r="GF159">
        <v>0.2786397949186621</v>
      </c>
      <c r="GG159">
        <v>0</v>
      </c>
      <c r="GH159">
        <v>194.1174411764706</v>
      </c>
      <c r="GI159">
        <v>2.960168068886525</v>
      </c>
      <c r="GJ159">
        <v>0.3330629856680953</v>
      </c>
      <c r="GK159">
        <v>-1</v>
      </c>
      <c r="GL159">
        <v>0.8492879512195123</v>
      </c>
      <c r="GM159">
        <v>-0.0283058048780493</v>
      </c>
      <c r="GN159">
        <v>0.003174883957558445</v>
      </c>
      <c r="GO159">
        <v>1</v>
      </c>
      <c r="GP159">
        <v>1</v>
      </c>
      <c r="GQ159">
        <v>2</v>
      </c>
      <c r="GR159" t="s">
        <v>442</v>
      </c>
      <c r="GS159">
        <v>3.13619</v>
      </c>
      <c r="GT159">
        <v>2.71367</v>
      </c>
      <c r="GU159">
        <v>0.140887</v>
      </c>
      <c r="GV159">
        <v>0.143379</v>
      </c>
      <c r="GW159">
        <v>0.103947</v>
      </c>
      <c r="GX159">
        <v>0.10003</v>
      </c>
      <c r="GY159">
        <v>27350.6</v>
      </c>
      <c r="GZ159">
        <v>27299.4</v>
      </c>
      <c r="HA159">
        <v>29593.8</v>
      </c>
      <c r="HB159">
        <v>29450.3</v>
      </c>
      <c r="HC159">
        <v>35043.9</v>
      </c>
      <c r="HD159">
        <v>35103.8</v>
      </c>
      <c r="HE159">
        <v>41654.4</v>
      </c>
      <c r="HF159">
        <v>41838.8</v>
      </c>
      <c r="HG159">
        <v>1.9246</v>
      </c>
      <c r="HH159">
        <v>1.87235</v>
      </c>
      <c r="HI159">
        <v>0.105713</v>
      </c>
      <c r="HJ159">
        <v>0</v>
      </c>
      <c r="HK159">
        <v>28.3045</v>
      </c>
      <c r="HL159">
        <v>999.9</v>
      </c>
      <c r="HM159">
        <v>51.9</v>
      </c>
      <c r="HN159">
        <v>31.9</v>
      </c>
      <c r="HO159">
        <v>27.2719</v>
      </c>
      <c r="HP159">
        <v>62.0393</v>
      </c>
      <c r="HQ159">
        <v>28.145</v>
      </c>
      <c r="HR159">
        <v>1</v>
      </c>
      <c r="HS159">
        <v>0.06950199999999999</v>
      </c>
      <c r="HT159">
        <v>-0.478213</v>
      </c>
      <c r="HU159">
        <v>20.3385</v>
      </c>
      <c r="HV159">
        <v>5.21789</v>
      </c>
      <c r="HW159">
        <v>12.0099</v>
      </c>
      <c r="HX159">
        <v>4.98855</v>
      </c>
      <c r="HY159">
        <v>3.28778</v>
      </c>
      <c r="HZ159">
        <v>9999</v>
      </c>
      <c r="IA159">
        <v>9999</v>
      </c>
      <c r="IB159">
        <v>9999</v>
      </c>
      <c r="IC159">
        <v>999.9</v>
      </c>
      <c r="ID159">
        <v>1.86763</v>
      </c>
      <c r="IE159">
        <v>1.86676</v>
      </c>
      <c r="IF159">
        <v>1.86606</v>
      </c>
      <c r="IG159">
        <v>1.86605</v>
      </c>
      <c r="IH159">
        <v>1.86787</v>
      </c>
      <c r="II159">
        <v>1.87028</v>
      </c>
      <c r="IJ159">
        <v>1.86896</v>
      </c>
      <c r="IK159">
        <v>1.87042</v>
      </c>
      <c r="IL159">
        <v>0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-0.427</v>
      </c>
      <c r="IZ159">
        <v>0.128</v>
      </c>
      <c r="JA159">
        <v>-0.08705980112953694</v>
      </c>
      <c r="JB159">
        <v>-0.0002224285535733669</v>
      </c>
      <c r="JC159">
        <v>-3.124052291438484E-07</v>
      </c>
      <c r="JD159">
        <v>-1.20421793702977E-11</v>
      </c>
      <c r="JE159">
        <v>-0.06546867123436634</v>
      </c>
      <c r="JF159">
        <v>-0.004605065362839568</v>
      </c>
      <c r="JG159">
        <v>0.0008613744513886047</v>
      </c>
      <c r="JH159">
        <v>-1.299212498533341E-05</v>
      </c>
      <c r="JI159">
        <v>3</v>
      </c>
      <c r="JJ159">
        <v>2327</v>
      </c>
      <c r="JK159">
        <v>1</v>
      </c>
      <c r="JL159">
        <v>27</v>
      </c>
      <c r="JM159">
        <v>187089.6</v>
      </c>
      <c r="JN159">
        <v>187089.7</v>
      </c>
      <c r="JO159">
        <v>1.71265</v>
      </c>
      <c r="JP159">
        <v>2.25464</v>
      </c>
      <c r="JQ159">
        <v>1.39648</v>
      </c>
      <c r="JR159">
        <v>2.35107</v>
      </c>
      <c r="JS159">
        <v>1.49536</v>
      </c>
      <c r="JT159">
        <v>2.6416</v>
      </c>
      <c r="JU159">
        <v>37.2181</v>
      </c>
      <c r="JV159">
        <v>24.0875</v>
      </c>
      <c r="JW159">
        <v>18</v>
      </c>
      <c r="JX159">
        <v>488.94</v>
      </c>
      <c r="JY159">
        <v>446.153</v>
      </c>
      <c r="JZ159">
        <v>28.4071</v>
      </c>
      <c r="KA159">
        <v>28.4851</v>
      </c>
      <c r="KB159">
        <v>29.9999</v>
      </c>
      <c r="KC159">
        <v>28.3797</v>
      </c>
      <c r="KD159">
        <v>28.3152</v>
      </c>
      <c r="KE159">
        <v>34.3185</v>
      </c>
      <c r="KF159">
        <v>24.1059</v>
      </c>
      <c r="KG159">
        <v>67.9434</v>
      </c>
      <c r="KH159">
        <v>28.3888</v>
      </c>
      <c r="KI159">
        <v>788.202</v>
      </c>
      <c r="KJ159">
        <v>22.4068</v>
      </c>
      <c r="KK159">
        <v>101.157</v>
      </c>
      <c r="KL159">
        <v>100.61</v>
      </c>
    </row>
    <row r="160" spans="1:298">
      <c r="A160">
        <v>144</v>
      </c>
      <c r="B160">
        <v>1758472805</v>
      </c>
      <c r="C160">
        <v>3929.5</v>
      </c>
      <c r="D160" t="s">
        <v>732</v>
      </c>
      <c r="E160" t="s">
        <v>733</v>
      </c>
      <c r="F160">
        <v>5</v>
      </c>
      <c r="G160" t="s">
        <v>639</v>
      </c>
      <c r="H160" t="s">
        <v>437</v>
      </c>
      <c r="I160" t="s">
        <v>438</v>
      </c>
      <c r="J160">
        <v>1758472797.5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794.8623248865491</v>
      </c>
      <c r="AL160">
        <v>772.947642424242</v>
      </c>
      <c r="AM160">
        <v>3.433977831120354</v>
      </c>
      <c r="AN160">
        <v>65.30962307595503</v>
      </c>
      <c r="AO160">
        <f>(AQ160 - AP160 + DZ160*1E3/(8.314*(EB160+273.15)) * AS160/DY160 * AR160) * DY160/(100*DM160) * 1000/(1000 - AQ160)</f>
        <v>0</v>
      </c>
      <c r="AP160">
        <v>22.4129591244018</v>
      </c>
      <c r="AQ160">
        <v>23.25091393939394</v>
      </c>
      <c r="AR160">
        <v>-7.616813718561856E-05</v>
      </c>
      <c r="AS160">
        <v>111.5491609248493</v>
      </c>
      <c r="AT160">
        <v>2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1.65</v>
      </c>
      <c r="DN160">
        <v>0.5</v>
      </c>
      <c r="DO160" t="s">
        <v>440</v>
      </c>
      <c r="DP160">
        <v>2</v>
      </c>
      <c r="DQ160" t="b">
        <v>1</v>
      </c>
      <c r="DR160">
        <v>1758472797.5</v>
      </c>
      <c r="DS160">
        <v>731.3569999999999</v>
      </c>
      <c r="DT160">
        <v>761.9916666666667</v>
      </c>
      <c r="DU160">
        <v>23.25873703703703</v>
      </c>
      <c r="DV160">
        <v>22.41452592592593</v>
      </c>
      <c r="DW160">
        <v>731.778962962963</v>
      </c>
      <c r="DX160">
        <v>23.13064444444444</v>
      </c>
      <c r="DY160">
        <v>499.9941111111111</v>
      </c>
      <c r="DZ160">
        <v>90.35507037037038</v>
      </c>
      <c r="EA160">
        <v>0.05327185925925925</v>
      </c>
      <c r="EB160">
        <v>29.78481851851852</v>
      </c>
      <c r="EC160">
        <v>30.02564814814815</v>
      </c>
      <c r="ED160">
        <v>999.9000000000001</v>
      </c>
      <c r="EE160">
        <v>0</v>
      </c>
      <c r="EF160">
        <v>0</v>
      </c>
      <c r="EG160">
        <v>10000.11555555556</v>
      </c>
      <c r="EH160">
        <v>0</v>
      </c>
      <c r="EI160">
        <v>11.10757777777778</v>
      </c>
      <c r="EJ160">
        <v>-30.63466296296296</v>
      </c>
      <c r="EK160">
        <v>748.7724074074074</v>
      </c>
      <c r="EL160">
        <v>779.4629629629628</v>
      </c>
      <c r="EM160">
        <v>0.844208111111111</v>
      </c>
      <c r="EN160">
        <v>761.9916666666667</v>
      </c>
      <c r="EO160">
        <v>22.41452592592593</v>
      </c>
      <c r="EP160">
        <v>2.101545185185185</v>
      </c>
      <c r="EQ160">
        <v>2.025265185185186</v>
      </c>
      <c r="ER160">
        <v>18.23089259259259</v>
      </c>
      <c r="ES160">
        <v>17.64327037037037</v>
      </c>
      <c r="ET160">
        <v>2000.018888888888</v>
      </c>
      <c r="EU160">
        <v>0.9799966666666668</v>
      </c>
      <c r="EV160">
        <v>0.02000324074074074</v>
      </c>
      <c r="EW160">
        <v>0</v>
      </c>
      <c r="EX160">
        <v>194.4897407407407</v>
      </c>
      <c r="EY160">
        <v>5.00097</v>
      </c>
      <c r="EZ160">
        <v>3988.808888888889</v>
      </c>
      <c r="FA160">
        <v>16707.71851851852</v>
      </c>
      <c r="FB160">
        <v>40.31199999999999</v>
      </c>
      <c r="FC160">
        <v>40.71033333333333</v>
      </c>
      <c r="FD160">
        <v>40.25459259259259</v>
      </c>
      <c r="FE160">
        <v>40.31199999999999</v>
      </c>
      <c r="FF160">
        <v>40.91862962962963</v>
      </c>
      <c r="FG160">
        <v>1955.115555555556</v>
      </c>
      <c r="FH160">
        <v>39.90333333333333</v>
      </c>
      <c r="FI160">
        <v>0</v>
      </c>
      <c r="FJ160">
        <v>1758472805</v>
      </c>
      <c r="FK160">
        <v>0</v>
      </c>
      <c r="FL160">
        <v>194.489923076923</v>
      </c>
      <c r="FM160">
        <v>3.27692308081736</v>
      </c>
      <c r="FN160">
        <v>60.37435887716913</v>
      </c>
      <c r="FO160">
        <v>3988.837307692308</v>
      </c>
      <c r="FP160">
        <v>15</v>
      </c>
      <c r="FQ160">
        <v>0</v>
      </c>
      <c r="FR160" t="s">
        <v>441</v>
      </c>
      <c r="FS160">
        <v>1747247426.5</v>
      </c>
      <c r="FT160">
        <v>1747247420.5</v>
      </c>
      <c r="FU160">
        <v>0</v>
      </c>
      <c r="FV160">
        <v>1.027</v>
      </c>
      <c r="FW160">
        <v>0.031</v>
      </c>
      <c r="FX160">
        <v>0.02</v>
      </c>
      <c r="FY160">
        <v>0.05</v>
      </c>
      <c r="FZ160">
        <v>420</v>
      </c>
      <c r="GA160">
        <v>16</v>
      </c>
      <c r="GB160">
        <v>0.01</v>
      </c>
      <c r="GC160">
        <v>0.1</v>
      </c>
      <c r="GD160">
        <v>-30.51945365853659</v>
      </c>
      <c r="GE160">
        <v>-1.883629965156829</v>
      </c>
      <c r="GF160">
        <v>0.2410616408343249</v>
      </c>
      <c r="GG160">
        <v>0</v>
      </c>
      <c r="GH160">
        <v>194.3051470588235</v>
      </c>
      <c r="GI160">
        <v>2.969304817795385</v>
      </c>
      <c r="GJ160">
        <v>0.3253899138276459</v>
      </c>
      <c r="GK160">
        <v>-1</v>
      </c>
      <c r="GL160">
        <v>0.8472538292682928</v>
      </c>
      <c r="GM160">
        <v>-0.04293303135888563</v>
      </c>
      <c r="GN160">
        <v>0.004329414706696279</v>
      </c>
      <c r="GO160">
        <v>1</v>
      </c>
      <c r="GP160">
        <v>1</v>
      </c>
      <c r="GQ160">
        <v>2</v>
      </c>
      <c r="GR160" t="s">
        <v>442</v>
      </c>
      <c r="GS160">
        <v>3.1362</v>
      </c>
      <c r="GT160">
        <v>2.71367</v>
      </c>
      <c r="GU160">
        <v>0.143041</v>
      </c>
      <c r="GV160">
        <v>0.14543</v>
      </c>
      <c r="GW160">
        <v>0.10393</v>
      </c>
      <c r="GX160">
        <v>0.100032</v>
      </c>
      <c r="GY160">
        <v>27281.7</v>
      </c>
      <c r="GZ160">
        <v>27234.3</v>
      </c>
      <c r="HA160">
        <v>29593.5</v>
      </c>
      <c r="HB160">
        <v>29450.7</v>
      </c>
      <c r="HC160">
        <v>35044.3</v>
      </c>
      <c r="HD160">
        <v>35104.3</v>
      </c>
      <c r="HE160">
        <v>41654</v>
      </c>
      <c r="HF160">
        <v>41839.4</v>
      </c>
      <c r="HG160">
        <v>1.92447</v>
      </c>
      <c r="HH160">
        <v>1.87237</v>
      </c>
      <c r="HI160">
        <v>0.104848</v>
      </c>
      <c r="HJ160">
        <v>0</v>
      </c>
      <c r="HK160">
        <v>28.3028</v>
      </c>
      <c r="HL160">
        <v>999.9</v>
      </c>
      <c r="HM160">
        <v>51.9</v>
      </c>
      <c r="HN160">
        <v>31.9</v>
      </c>
      <c r="HO160">
        <v>27.2732</v>
      </c>
      <c r="HP160">
        <v>62.0193</v>
      </c>
      <c r="HQ160">
        <v>28.109</v>
      </c>
      <c r="HR160">
        <v>1</v>
      </c>
      <c r="HS160">
        <v>0.06896339999999999</v>
      </c>
      <c r="HT160">
        <v>-0.467372</v>
      </c>
      <c r="HU160">
        <v>20.3382</v>
      </c>
      <c r="HV160">
        <v>5.21654</v>
      </c>
      <c r="HW160">
        <v>12.0108</v>
      </c>
      <c r="HX160">
        <v>4.98855</v>
      </c>
      <c r="HY160">
        <v>3.28758</v>
      </c>
      <c r="HZ160">
        <v>9999</v>
      </c>
      <c r="IA160">
        <v>9999</v>
      </c>
      <c r="IB160">
        <v>9999</v>
      </c>
      <c r="IC160">
        <v>999.9</v>
      </c>
      <c r="ID160">
        <v>1.86765</v>
      </c>
      <c r="IE160">
        <v>1.86676</v>
      </c>
      <c r="IF160">
        <v>1.8661</v>
      </c>
      <c r="IG160">
        <v>1.86605</v>
      </c>
      <c r="IH160">
        <v>1.86789</v>
      </c>
      <c r="II160">
        <v>1.87028</v>
      </c>
      <c r="IJ160">
        <v>1.86899</v>
      </c>
      <c r="IK160">
        <v>1.87042</v>
      </c>
      <c r="IL160">
        <v>0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-0.44</v>
      </c>
      <c r="IZ160">
        <v>0.128</v>
      </c>
      <c r="JA160">
        <v>-0.08705980112953694</v>
      </c>
      <c r="JB160">
        <v>-0.0002224285535733669</v>
      </c>
      <c r="JC160">
        <v>-3.124052291438484E-07</v>
      </c>
      <c r="JD160">
        <v>-1.20421793702977E-11</v>
      </c>
      <c r="JE160">
        <v>-0.06546867123436634</v>
      </c>
      <c r="JF160">
        <v>-0.004605065362839568</v>
      </c>
      <c r="JG160">
        <v>0.0008613744513886047</v>
      </c>
      <c r="JH160">
        <v>-1.299212498533341E-05</v>
      </c>
      <c r="JI160">
        <v>3</v>
      </c>
      <c r="JJ160">
        <v>2327</v>
      </c>
      <c r="JK160">
        <v>1</v>
      </c>
      <c r="JL160">
        <v>27</v>
      </c>
      <c r="JM160">
        <v>187089.6</v>
      </c>
      <c r="JN160">
        <v>187089.7</v>
      </c>
      <c r="JO160">
        <v>1.74316</v>
      </c>
      <c r="JP160">
        <v>2.25342</v>
      </c>
      <c r="JQ160">
        <v>1.39648</v>
      </c>
      <c r="JR160">
        <v>2.35229</v>
      </c>
      <c r="JS160">
        <v>1.49536</v>
      </c>
      <c r="JT160">
        <v>2.72339</v>
      </c>
      <c r="JU160">
        <v>37.2181</v>
      </c>
      <c r="JV160">
        <v>24.0875</v>
      </c>
      <c r="JW160">
        <v>18</v>
      </c>
      <c r="JX160">
        <v>488.847</v>
      </c>
      <c r="JY160">
        <v>446.151</v>
      </c>
      <c r="JZ160">
        <v>28.379</v>
      </c>
      <c r="KA160">
        <v>28.4831</v>
      </c>
      <c r="KB160">
        <v>30</v>
      </c>
      <c r="KC160">
        <v>28.3781</v>
      </c>
      <c r="KD160">
        <v>28.3129</v>
      </c>
      <c r="KE160">
        <v>34.9513</v>
      </c>
      <c r="KF160">
        <v>24.1059</v>
      </c>
      <c r="KG160">
        <v>67.9434</v>
      </c>
      <c r="KH160">
        <v>28.3633</v>
      </c>
      <c r="KI160">
        <v>808.2380000000001</v>
      </c>
      <c r="KJ160">
        <v>22.4068</v>
      </c>
      <c r="KK160">
        <v>101.156</v>
      </c>
      <c r="KL160">
        <v>100.611</v>
      </c>
    </row>
    <row r="161" spans="1:298">
      <c r="A161">
        <v>145</v>
      </c>
      <c r="B161">
        <v>1758472810</v>
      </c>
      <c r="C161">
        <v>3934.5</v>
      </c>
      <c r="D161" t="s">
        <v>734</v>
      </c>
      <c r="E161" t="s">
        <v>735</v>
      </c>
      <c r="F161">
        <v>5</v>
      </c>
      <c r="G161" t="s">
        <v>639</v>
      </c>
      <c r="H161" t="s">
        <v>437</v>
      </c>
      <c r="I161" t="s">
        <v>438</v>
      </c>
      <c r="J161">
        <v>1758472802.214286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811.8965771521393</v>
      </c>
      <c r="AL161">
        <v>790.0500727272724</v>
      </c>
      <c r="AM161">
        <v>3.422455747404041</v>
      </c>
      <c r="AN161">
        <v>65.30962307595503</v>
      </c>
      <c r="AO161">
        <f>(AQ161 - AP161 + DZ161*1E3/(8.314*(EB161+273.15)) * AS161/DY161 * AR161) * DY161/(100*DM161) * 1000/(1000 - AQ161)</f>
        <v>0</v>
      </c>
      <c r="AP161">
        <v>22.4143205046907</v>
      </c>
      <c r="AQ161">
        <v>23.24522666666666</v>
      </c>
      <c r="AR161">
        <v>-6.607497475936198E-05</v>
      </c>
      <c r="AS161">
        <v>111.5491609248493</v>
      </c>
      <c r="AT161">
        <v>2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1.65</v>
      </c>
      <c r="DN161">
        <v>0.5</v>
      </c>
      <c r="DO161" t="s">
        <v>440</v>
      </c>
      <c r="DP161">
        <v>2</v>
      </c>
      <c r="DQ161" t="b">
        <v>1</v>
      </c>
      <c r="DR161">
        <v>1758472802.214286</v>
      </c>
      <c r="DS161">
        <v>747.23525</v>
      </c>
      <c r="DT161">
        <v>777.8701785714286</v>
      </c>
      <c r="DU161">
        <v>23.25388214285714</v>
      </c>
      <c r="DV161">
        <v>22.4142</v>
      </c>
      <c r="DW161">
        <v>747.6683214285715</v>
      </c>
      <c r="DX161">
        <v>23.12586428571429</v>
      </c>
      <c r="DY161">
        <v>500.0176071428572</v>
      </c>
      <c r="DZ161">
        <v>90.35550357142857</v>
      </c>
      <c r="EA161">
        <v>0.05331733214285714</v>
      </c>
      <c r="EB161">
        <v>29.78063214285714</v>
      </c>
      <c r="EC161">
        <v>30.01980357142857</v>
      </c>
      <c r="ED161">
        <v>999.9000000000002</v>
      </c>
      <c r="EE161">
        <v>0</v>
      </c>
      <c r="EF161">
        <v>0</v>
      </c>
      <c r="EG161">
        <v>10002.07928571429</v>
      </c>
      <c r="EH161">
        <v>0</v>
      </c>
      <c r="EI161">
        <v>11.11321071428571</v>
      </c>
      <c r="EJ161">
        <v>-30.63491785714286</v>
      </c>
      <c r="EK161">
        <v>765.0249285714286</v>
      </c>
      <c r="EL161">
        <v>795.7053214285714</v>
      </c>
      <c r="EM161">
        <v>0.8396788214285714</v>
      </c>
      <c r="EN161">
        <v>777.8701785714286</v>
      </c>
      <c r="EO161">
        <v>22.4142</v>
      </c>
      <c r="EP161">
        <v>2.101116785714286</v>
      </c>
      <c r="EQ161">
        <v>2.025246071428572</v>
      </c>
      <c r="ER161">
        <v>18.22764285714286</v>
      </c>
      <c r="ES161">
        <v>17.64310357142857</v>
      </c>
      <c r="ET161">
        <v>2000.0025</v>
      </c>
      <c r="EU161">
        <v>0.9799958214285714</v>
      </c>
      <c r="EV161">
        <v>0.02000411428571428</v>
      </c>
      <c r="EW161">
        <v>0</v>
      </c>
      <c r="EX161">
        <v>194.7232857142857</v>
      </c>
      <c r="EY161">
        <v>5.00097</v>
      </c>
      <c r="EZ161">
        <v>3993.517142857142</v>
      </c>
      <c r="FA161">
        <v>16707.58214285714</v>
      </c>
      <c r="FB161">
        <v>40.31199999999999</v>
      </c>
      <c r="FC161">
        <v>40.71625</v>
      </c>
      <c r="FD161">
        <v>40.25</v>
      </c>
      <c r="FE161">
        <v>40.3097857142857</v>
      </c>
      <c r="FF161">
        <v>40.91707142857143</v>
      </c>
      <c r="FG161">
        <v>1955.097857142857</v>
      </c>
      <c r="FH161">
        <v>39.90464285714285</v>
      </c>
      <c r="FI161">
        <v>0</v>
      </c>
      <c r="FJ161">
        <v>1758472809.8</v>
      </c>
      <c r="FK161">
        <v>0</v>
      </c>
      <c r="FL161">
        <v>194.7278461538461</v>
      </c>
      <c r="FM161">
        <v>2.640341880715963</v>
      </c>
      <c r="FN161">
        <v>59.53435901948809</v>
      </c>
      <c r="FO161">
        <v>3993.643846153846</v>
      </c>
      <c r="FP161">
        <v>15</v>
      </c>
      <c r="FQ161">
        <v>0</v>
      </c>
      <c r="FR161" t="s">
        <v>441</v>
      </c>
      <c r="FS161">
        <v>1747247426.5</v>
      </c>
      <c r="FT161">
        <v>1747247420.5</v>
      </c>
      <c r="FU161">
        <v>0</v>
      </c>
      <c r="FV161">
        <v>1.027</v>
      </c>
      <c r="FW161">
        <v>0.031</v>
      </c>
      <c r="FX161">
        <v>0.02</v>
      </c>
      <c r="FY161">
        <v>0.05</v>
      </c>
      <c r="FZ161">
        <v>420</v>
      </c>
      <c r="GA161">
        <v>16</v>
      </c>
      <c r="GB161">
        <v>0.01</v>
      </c>
      <c r="GC161">
        <v>0.1</v>
      </c>
      <c r="GD161">
        <v>-30.60053170731707</v>
      </c>
      <c r="GE161">
        <v>0.09451149825771671</v>
      </c>
      <c r="GF161">
        <v>0.1478878999305406</v>
      </c>
      <c r="GG161">
        <v>1</v>
      </c>
      <c r="GH161">
        <v>194.5678235294118</v>
      </c>
      <c r="GI161">
        <v>3.017112302870446</v>
      </c>
      <c r="GJ161">
        <v>0.3381238435307637</v>
      </c>
      <c r="GK161">
        <v>-1</v>
      </c>
      <c r="GL161">
        <v>0.8420589756097561</v>
      </c>
      <c r="GM161">
        <v>-0.05732997909407714</v>
      </c>
      <c r="GN161">
        <v>0.005714511085878176</v>
      </c>
      <c r="GO161">
        <v>1</v>
      </c>
      <c r="GP161">
        <v>2</v>
      </c>
      <c r="GQ161">
        <v>2</v>
      </c>
      <c r="GR161" t="s">
        <v>736</v>
      </c>
      <c r="GS161">
        <v>3.13636</v>
      </c>
      <c r="GT161">
        <v>2.71361</v>
      </c>
      <c r="GU161">
        <v>0.145161</v>
      </c>
      <c r="GV161">
        <v>0.147514</v>
      </c>
      <c r="GW161">
        <v>0.103912</v>
      </c>
      <c r="GX161">
        <v>0.10003</v>
      </c>
      <c r="GY161">
        <v>27215</v>
      </c>
      <c r="GZ161">
        <v>27168</v>
      </c>
      <c r="HA161">
        <v>29594.4</v>
      </c>
      <c r="HB161">
        <v>29450.8</v>
      </c>
      <c r="HC161">
        <v>35045.8</v>
      </c>
      <c r="HD161">
        <v>35104.4</v>
      </c>
      <c r="HE161">
        <v>41654.9</v>
      </c>
      <c r="HF161">
        <v>41839.4</v>
      </c>
      <c r="HG161">
        <v>1.92477</v>
      </c>
      <c r="HH161">
        <v>1.87278</v>
      </c>
      <c r="HI161">
        <v>0.104945</v>
      </c>
      <c r="HJ161">
        <v>0</v>
      </c>
      <c r="HK161">
        <v>28.3003</v>
      </c>
      <c r="HL161">
        <v>999.9</v>
      </c>
      <c r="HM161">
        <v>51.9</v>
      </c>
      <c r="HN161">
        <v>31.9</v>
      </c>
      <c r="HO161">
        <v>27.2702</v>
      </c>
      <c r="HP161">
        <v>62.0293</v>
      </c>
      <c r="HQ161">
        <v>28.0729</v>
      </c>
      <c r="HR161">
        <v>1</v>
      </c>
      <c r="HS161">
        <v>0.0690091</v>
      </c>
      <c r="HT161">
        <v>-0.486639</v>
      </c>
      <c r="HU161">
        <v>20.3383</v>
      </c>
      <c r="HV161">
        <v>5.21624</v>
      </c>
      <c r="HW161">
        <v>12.0102</v>
      </c>
      <c r="HX161">
        <v>4.9886</v>
      </c>
      <c r="HY161">
        <v>3.28755</v>
      </c>
      <c r="HZ161">
        <v>9999</v>
      </c>
      <c r="IA161">
        <v>9999</v>
      </c>
      <c r="IB161">
        <v>9999</v>
      </c>
      <c r="IC161">
        <v>999.9</v>
      </c>
      <c r="ID161">
        <v>1.86766</v>
      </c>
      <c r="IE161">
        <v>1.86676</v>
      </c>
      <c r="IF161">
        <v>1.8661</v>
      </c>
      <c r="IG161">
        <v>1.86608</v>
      </c>
      <c r="IH161">
        <v>1.86789</v>
      </c>
      <c r="II161">
        <v>1.87029</v>
      </c>
      <c r="IJ161">
        <v>1.86898</v>
      </c>
      <c r="IK161">
        <v>1.87043</v>
      </c>
      <c r="IL161">
        <v>0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-0.452</v>
      </c>
      <c r="IZ161">
        <v>0.1279</v>
      </c>
      <c r="JA161">
        <v>-0.08705980112953694</v>
      </c>
      <c r="JB161">
        <v>-0.0002224285535733669</v>
      </c>
      <c r="JC161">
        <v>-3.124052291438484E-07</v>
      </c>
      <c r="JD161">
        <v>-1.20421793702977E-11</v>
      </c>
      <c r="JE161">
        <v>-0.06546867123436634</v>
      </c>
      <c r="JF161">
        <v>-0.004605065362839568</v>
      </c>
      <c r="JG161">
        <v>0.0008613744513886047</v>
      </c>
      <c r="JH161">
        <v>-1.299212498533341E-05</v>
      </c>
      <c r="JI161">
        <v>3</v>
      </c>
      <c r="JJ161">
        <v>2327</v>
      </c>
      <c r="JK161">
        <v>1</v>
      </c>
      <c r="JL161">
        <v>27</v>
      </c>
      <c r="JM161">
        <v>187089.7</v>
      </c>
      <c r="JN161">
        <v>187089.8</v>
      </c>
      <c r="JO161">
        <v>1.77124</v>
      </c>
      <c r="JP161">
        <v>2.24854</v>
      </c>
      <c r="JQ161">
        <v>1.39771</v>
      </c>
      <c r="JR161">
        <v>2.34741</v>
      </c>
      <c r="JS161">
        <v>1.49536</v>
      </c>
      <c r="JT161">
        <v>2.66968</v>
      </c>
      <c r="JU161">
        <v>37.2181</v>
      </c>
      <c r="JV161">
        <v>24.0875</v>
      </c>
      <c r="JW161">
        <v>18</v>
      </c>
      <c r="JX161">
        <v>489.017</v>
      </c>
      <c r="JY161">
        <v>446.384</v>
      </c>
      <c r="JZ161">
        <v>28.355</v>
      </c>
      <c r="KA161">
        <v>28.4827</v>
      </c>
      <c r="KB161">
        <v>30</v>
      </c>
      <c r="KC161">
        <v>28.3756</v>
      </c>
      <c r="KD161">
        <v>28.3111</v>
      </c>
      <c r="KE161">
        <v>35.4937</v>
      </c>
      <c r="KF161">
        <v>24.1059</v>
      </c>
      <c r="KG161">
        <v>67.9434</v>
      </c>
      <c r="KH161">
        <v>28.3527</v>
      </c>
      <c r="KI161">
        <v>821.596</v>
      </c>
      <c r="KJ161">
        <v>22.4068</v>
      </c>
      <c r="KK161">
        <v>101.159</v>
      </c>
      <c r="KL161">
        <v>100.611</v>
      </c>
    </row>
    <row r="162" spans="1:298">
      <c r="A162">
        <v>146</v>
      </c>
      <c r="B162">
        <v>1758472814.5</v>
      </c>
      <c r="C162">
        <v>3939</v>
      </c>
      <c r="D162" t="s">
        <v>737</v>
      </c>
      <c r="E162" t="s">
        <v>738</v>
      </c>
      <c r="F162">
        <v>5</v>
      </c>
      <c r="G162" t="s">
        <v>639</v>
      </c>
      <c r="H162" t="s">
        <v>437</v>
      </c>
      <c r="I162" t="s">
        <v>438</v>
      </c>
      <c r="J162">
        <v>1758472806.660714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827.3358198188854</v>
      </c>
      <c r="AL162">
        <v>805.506018181818</v>
      </c>
      <c r="AM162">
        <v>3.430334734480994</v>
      </c>
      <c r="AN162">
        <v>65.30962307595503</v>
      </c>
      <c r="AO162">
        <f>(AQ162 - AP162 + DZ162*1E3/(8.314*(EB162+273.15)) * AS162/DY162 * AR162) * DY162/(100*DM162) * 1000/(1000 - AQ162)</f>
        <v>0</v>
      </c>
      <c r="AP162">
        <v>22.41203968857803</v>
      </c>
      <c r="AQ162">
        <v>23.24153939393939</v>
      </c>
      <c r="AR162">
        <v>-2.593357523567069E-05</v>
      </c>
      <c r="AS162">
        <v>111.5491609248493</v>
      </c>
      <c r="AT162">
        <v>2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1.65</v>
      </c>
      <c r="DN162">
        <v>0.5</v>
      </c>
      <c r="DO162" t="s">
        <v>440</v>
      </c>
      <c r="DP162">
        <v>2</v>
      </c>
      <c r="DQ162" t="b">
        <v>1</v>
      </c>
      <c r="DR162">
        <v>1758472806.660714</v>
      </c>
      <c r="DS162">
        <v>762.1947857142857</v>
      </c>
      <c r="DT162">
        <v>792.7456071428571</v>
      </c>
      <c r="DU162">
        <v>23.24877857142857</v>
      </c>
      <c r="DV162">
        <v>22.41344285714286</v>
      </c>
      <c r="DW162">
        <v>762.6385357142857</v>
      </c>
      <c r="DX162">
        <v>23.12084642857143</v>
      </c>
      <c r="DY162">
        <v>500.0046428571429</v>
      </c>
      <c r="DZ162">
        <v>90.35615714285714</v>
      </c>
      <c r="EA162">
        <v>0.05338165714285715</v>
      </c>
      <c r="EB162">
        <v>29.77625</v>
      </c>
      <c r="EC162">
        <v>30.01496428571428</v>
      </c>
      <c r="ED162">
        <v>999.9000000000002</v>
      </c>
      <c r="EE162">
        <v>0</v>
      </c>
      <c r="EF162">
        <v>0</v>
      </c>
      <c r="EG162">
        <v>10001.96571428572</v>
      </c>
      <c r="EH162">
        <v>0</v>
      </c>
      <c r="EI162">
        <v>11.11521428571429</v>
      </c>
      <c r="EJ162">
        <v>-30.55091071428572</v>
      </c>
      <c r="EK162">
        <v>780.3365357142856</v>
      </c>
      <c r="EL162">
        <v>810.92125</v>
      </c>
      <c r="EM162">
        <v>0.8353428571428571</v>
      </c>
      <c r="EN162">
        <v>792.7456071428571</v>
      </c>
      <c r="EO162">
        <v>22.41344285714286</v>
      </c>
      <c r="EP162">
        <v>2.100670714285714</v>
      </c>
      <c r="EQ162">
        <v>2.0251925</v>
      </c>
      <c r="ER162">
        <v>18.22426428571429</v>
      </c>
      <c r="ES162">
        <v>17.64267857142857</v>
      </c>
      <c r="ET162">
        <v>2000.003214285714</v>
      </c>
      <c r="EU162">
        <v>0.9799958214285717</v>
      </c>
      <c r="EV162">
        <v>0.02000409999999999</v>
      </c>
      <c r="EW162">
        <v>0</v>
      </c>
      <c r="EX162">
        <v>194.9847857142857</v>
      </c>
      <c r="EY162">
        <v>5.00097</v>
      </c>
      <c r="EZ162">
        <v>3997.8525</v>
      </c>
      <c r="FA162">
        <v>16707.58928571429</v>
      </c>
      <c r="FB162">
        <v>40.31199999999999</v>
      </c>
      <c r="FC162">
        <v>40.70949999999999</v>
      </c>
      <c r="FD162">
        <v>40.25</v>
      </c>
      <c r="FE162">
        <v>40.3097857142857</v>
      </c>
      <c r="FF162">
        <v>40.90821428571428</v>
      </c>
      <c r="FG162">
        <v>1955.098571428571</v>
      </c>
      <c r="FH162">
        <v>39.90464285714286</v>
      </c>
      <c r="FI162">
        <v>0</v>
      </c>
      <c r="FJ162">
        <v>1758472814.6</v>
      </c>
      <c r="FK162">
        <v>0</v>
      </c>
      <c r="FL162">
        <v>194.9930384615384</v>
      </c>
      <c r="FM162">
        <v>3.298495734576154</v>
      </c>
      <c r="FN162">
        <v>58.04307693379679</v>
      </c>
      <c r="FO162">
        <v>3998.342307692307</v>
      </c>
      <c r="FP162">
        <v>15</v>
      </c>
      <c r="FQ162">
        <v>0</v>
      </c>
      <c r="FR162" t="s">
        <v>441</v>
      </c>
      <c r="FS162">
        <v>1747247426.5</v>
      </c>
      <c r="FT162">
        <v>1747247420.5</v>
      </c>
      <c r="FU162">
        <v>0</v>
      </c>
      <c r="FV162">
        <v>1.027</v>
      </c>
      <c r="FW162">
        <v>0.031</v>
      </c>
      <c r="FX162">
        <v>0.02</v>
      </c>
      <c r="FY162">
        <v>0.05</v>
      </c>
      <c r="FZ162">
        <v>420</v>
      </c>
      <c r="GA162">
        <v>16</v>
      </c>
      <c r="GB162">
        <v>0.01</v>
      </c>
      <c r="GC162">
        <v>0.1</v>
      </c>
      <c r="GD162">
        <v>-30.60695609756097</v>
      </c>
      <c r="GE162">
        <v>0.8655240418117689</v>
      </c>
      <c r="GF162">
        <v>0.143160198598702</v>
      </c>
      <c r="GG162">
        <v>0</v>
      </c>
      <c r="GH162">
        <v>194.7994411764706</v>
      </c>
      <c r="GI162">
        <v>3.169121469397996</v>
      </c>
      <c r="GJ162">
        <v>0.3635867233045279</v>
      </c>
      <c r="GK162">
        <v>-1</v>
      </c>
      <c r="GL162">
        <v>0.8383544634146343</v>
      </c>
      <c r="GM162">
        <v>-0.06069181881533102</v>
      </c>
      <c r="GN162">
        <v>0.006024631570953912</v>
      </c>
      <c r="GO162">
        <v>1</v>
      </c>
      <c r="GP162">
        <v>1</v>
      </c>
      <c r="GQ162">
        <v>2</v>
      </c>
      <c r="GR162" t="s">
        <v>442</v>
      </c>
      <c r="GS162">
        <v>3.13615</v>
      </c>
      <c r="GT162">
        <v>2.71382</v>
      </c>
      <c r="GU162">
        <v>0.147054</v>
      </c>
      <c r="GV162">
        <v>0.149348</v>
      </c>
      <c r="GW162">
        <v>0.103898</v>
      </c>
      <c r="GX162">
        <v>0.100027</v>
      </c>
      <c r="GY162">
        <v>27154.7</v>
      </c>
      <c r="GZ162">
        <v>27109.8</v>
      </c>
      <c r="HA162">
        <v>29594.4</v>
      </c>
      <c r="HB162">
        <v>29451.1</v>
      </c>
      <c r="HC162">
        <v>35046.6</v>
      </c>
      <c r="HD162">
        <v>35104.8</v>
      </c>
      <c r="HE162">
        <v>41655.2</v>
      </c>
      <c r="HF162">
        <v>41839.7</v>
      </c>
      <c r="HG162">
        <v>1.92432</v>
      </c>
      <c r="HH162">
        <v>1.87232</v>
      </c>
      <c r="HI162">
        <v>0.104807</v>
      </c>
      <c r="HJ162">
        <v>0</v>
      </c>
      <c r="HK162">
        <v>28.2977</v>
      </c>
      <c r="HL162">
        <v>999.9</v>
      </c>
      <c r="HM162">
        <v>51.9</v>
      </c>
      <c r="HN162">
        <v>31.9</v>
      </c>
      <c r="HO162">
        <v>27.2739</v>
      </c>
      <c r="HP162">
        <v>62.0793</v>
      </c>
      <c r="HQ162">
        <v>28.0889</v>
      </c>
      <c r="HR162">
        <v>1</v>
      </c>
      <c r="HS162">
        <v>0.0690371</v>
      </c>
      <c r="HT162">
        <v>-0.509493</v>
      </c>
      <c r="HU162">
        <v>20.3381</v>
      </c>
      <c r="HV162">
        <v>5.21669</v>
      </c>
      <c r="HW162">
        <v>12.0102</v>
      </c>
      <c r="HX162">
        <v>4.9885</v>
      </c>
      <c r="HY162">
        <v>3.2875</v>
      </c>
      <c r="HZ162">
        <v>9999</v>
      </c>
      <c r="IA162">
        <v>9999</v>
      </c>
      <c r="IB162">
        <v>9999</v>
      </c>
      <c r="IC162">
        <v>999.9</v>
      </c>
      <c r="ID162">
        <v>1.86766</v>
      </c>
      <c r="IE162">
        <v>1.86676</v>
      </c>
      <c r="IF162">
        <v>1.86609</v>
      </c>
      <c r="IG162">
        <v>1.86606</v>
      </c>
      <c r="IH162">
        <v>1.8679</v>
      </c>
      <c r="II162">
        <v>1.87029</v>
      </c>
      <c r="IJ162">
        <v>1.869</v>
      </c>
      <c r="IK162">
        <v>1.87042</v>
      </c>
      <c r="IL162">
        <v>0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-0.463</v>
      </c>
      <c r="IZ162">
        <v>0.1279</v>
      </c>
      <c r="JA162">
        <v>-0.08705980112953694</v>
      </c>
      <c r="JB162">
        <v>-0.0002224285535733669</v>
      </c>
      <c r="JC162">
        <v>-3.124052291438484E-07</v>
      </c>
      <c r="JD162">
        <v>-1.20421793702977E-11</v>
      </c>
      <c r="JE162">
        <v>-0.06546867123436634</v>
      </c>
      <c r="JF162">
        <v>-0.004605065362839568</v>
      </c>
      <c r="JG162">
        <v>0.0008613744513886047</v>
      </c>
      <c r="JH162">
        <v>-1.299212498533341E-05</v>
      </c>
      <c r="JI162">
        <v>3</v>
      </c>
      <c r="JJ162">
        <v>2327</v>
      </c>
      <c r="JK162">
        <v>1</v>
      </c>
      <c r="JL162">
        <v>27</v>
      </c>
      <c r="JM162">
        <v>187089.8</v>
      </c>
      <c r="JN162">
        <v>187089.9</v>
      </c>
      <c r="JO162">
        <v>1.79688</v>
      </c>
      <c r="JP162">
        <v>2.2522</v>
      </c>
      <c r="JQ162">
        <v>1.39648</v>
      </c>
      <c r="JR162">
        <v>2.35229</v>
      </c>
      <c r="JS162">
        <v>1.49536</v>
      </c>
      <c r="JT162">
        <v>2.65869</v>
      </c>
      <c r="JU162">
        <v>37.2181</v>
      </c>
      <c r="JV162">
        <v>24.0787</v>
      </c>
      <c r="JW162">
        <v>18</v>
      </c>
      <c r="JX162">
        <v>488.726</v>
      </c>
      <c r="JY162">
        <v>446.1</v>
      </c>
      <c r="JZ162">
        <v>28.3446</v>
      </c>
      <c r="KA162">
        <v>28.4805</v>
      </c>
      <c r="KB162">
        <v>30</v>
      </c>
      <c r="KC162">
        <v>28.3747</v>
      </c>
      <c r="KD162">
        <v>28.3103</v>
      </c>
      <c r="KE162">
        <v>36.0711</v>
      </c>
      <c r="KF162">
        <v>24.1059</v>
      </c>
      <c r="KG162">
        <v>67.9434</v>
      </c>
      <c r="KH162">
        <v>28.3407</v>
      </c>
      <c r="KI162">
        <v>841.663</v>
      </c>
      <c r="KJ162">
        <v>22.4068</v>
      </c>
      <c r="KK162">
        <v>101.159</v>
      </c>
      <c r="KL162">
        <v>100.612</v>
      </c>
    </row>
    <row r="163" spans="1:298">
      <c r="A163">
        <v>147</v>
      </c>
      <c r="B163">
        <v>1758472819.5</v>
      </c>
      <c r="C163">
        <v>3944</v>
      </c>
      <c r="D163" t="s">
        <v>739</v>
      </c>
      <c r="E163" t="s">
        <v>740</v>
      </c>
      <c r="F163">
        <v>5</v>
      </c>
      <c r="G163" t="s">
        <v>639</v>
      </c>
      <c r="H163" t="s">
        <v>437</v>
      </c>
      <c r="I163" t="s">
        <v>438</v>
      </c>
      <c r="J163">
        <v>1758472811.962963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844.7364409966103</v>
      </c>
      <c r="AL163">
        <v>822.7069212121211</v>
      </c>
      <c r="AM163">
        <v>3.446413241283774</v>
      </c>
      <c r="AN163">
        <v>65.30962307595503</v>
      </c>
      <c r="AO163">
        <f>(AQ163 - AP163 + DZ163*1E3/(8.314*(EB163+273.15)) * AS163/DY163 * AR163) * DY163/(100*DM163) * 1000/(1000 - AQ163)</f>
        <v>0</v>
      </c>
      <c r="AP163">
        <v>22.41308419457573</v>
      </c>
      <c r="AQ163">
        <v>23.23712606060606</v>
      </c>
      <c r="AR163">
        <v>-2.391829667834264E-05</v>
      </c>
      <c r="AS163">
        <v>111.5491609248493</v>
      </c>
      <c r="AT163">
        <v>2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1.65</v>
      </c>
      <c r="DN163">
        <v>0.5</v>
      </c>
      <c r="DO163" t="s">
        <v>440</v>
      </c>
      <c r="DP163">
        <v>2</v>
      </c>
      <c r="DQ163" t="b">
        <v>1</v>
      </c>
      <c r="DR163">
        <v>1758472811.962963</v>
      </c>
      <c r="DS163">
        <v>779.9632222222222</v>
      </c>
      <c r="DT163">
        <v>810.5473333333333</v>
      </c>
      <c r="DU163">
        <v>23.24311111111111</v>
      </c>
      <c r="DV163">
        <v>22.41323703703704</v>
      </c>
      <c r="DW163">
        <v>780.419888888889</v>
      </c>
      <c r="DX163">
        <v>23.11526296296297</v>
      </c>
      <c r="DY163">
        <v>500.0203703703704</v>
      </c>
      <c r="DZ163">
        <v>90.35604074074072</v>
      </c>
      <c r="EA163">
        <v>0.05336626666666667</v>
      </c>
      <c r="EB163">
        <v>29.77107407407407</v>
      </c>
      <c r="EC163">
        <v>30.00776666666666</v>
      </c>
      <c r="ED163">
        <v>999.9000000000001</v>
      </c>
      <c r="EE163">
        <v>0</v>
      </c>
      <c r="EF163">
        <v>0</v>
      </c>
      <c r="EG163">
        <v>10001.71111111111</v>
      </c>
      <c r="EH163">
        <v>0</v>
      </c>
      <c r="EI163">
        <v>11.11435185185185</v>
      </c>
      <c r="EJ163">
        <v>-30.5842</v>
      </c>
      <c r="EK163">
        <v>798.5232962962965</v>
      </c>
      <c r="EL163">
        <v>829.1309259259259</v>
      </c>
      <c r="EM163">
        <v>0.8298832962962962</v>
      </c>
      <c r="EN163">
        <v>810.5473333333333</v>
      </c>
      <c r="EO163">
        <v>22.41323703703704</v>
      </c>
      <c r="EP163">
        <v>2.100156666666667</v>
      </c>
      <c r="EQ163">
        <v>2.025171851851852</v>
      </c>
      <c r="ER163">
        <v>18.22036296296296</v>
      </c>
      <c r="ES163">
        <v>17.64252222222222</v>
      </c>
      <c r="ET163">
        <v>2000.007037037037</v>
      </c>
      <c r="EU163">
        <v>0.9799947777777777</v>
      </c>
      <c r="EV163">
        <v>0.02000515925925925</v>
      </c>
      <c r="EW163">
        <v>0</v>
      </c>
      <c r="EX163">
        <v>195.210962962963</v>
      </c>
      <c r="EY163">
        <v>5.00097</v>
      </c>
      <c r="EZ163">
        <v>4002.98074074074</v>
      </c>
      <c r="FA163">
        <v>16707.60740740741</v>
      </c>
      <c r="FB163">
        <v>40.31199999999999</v>
      </c>
      <c r="FC163">
        <v>40.71033333333334</v>
      </c>
      <c r="FD163">
        <v>40.25</v>
      </c>
      <c r="FE163">
        <v>40.3097037037037</v>
      </c>
      <c r="FF163">
        <v>40.90944444444444</v>
      </c>
      <c r="FG163">
        <v>1955.098518518519</v>
      </c>
      <c r="FH163">
        <v>39.90666666666667</v>
      </c>
      <c r="FI163">
        <v>0</v>
      </c>
      <c r="FJ163">
        <v>1758472819.4</v>
      </c>
      <c r="FK163">
        <v>0</v>
      </c>
      <c r="FL163">
        <v>195.2074230769231</v>
      </c>
      <c r="FM163">
        <v>3.427042736402175</v>
      </c>
      <c r="FN163">
        <v>57.02803419868748</v>
      </c>
      <c r="FO163">
        <v>4002.979615384615</v>
      </c>
      <c r="FP163">
        <v>15</v>
      </c>
      <c r="FQ163">
        <v>0</v>
      </c>
      <c r="FR163" t="s">
        <v>441</v>
      </c>
      <c r="FS163">
        <v>1747247426.5</v>
      </c>
      <c r="FT163">
        <v>1747247420.5</v>
      </c>
      <c r="FU163">
        <v>0</v>
      </c>
      <c r="FV163">
        <v>1.027</v>
      </c>
      <c r="FW163">
        <v>0.031</v>
      </c>
      <c r="FX163">
        <v>0.02</v>
      </c>
      <c r="FY163">
        <v>0.05</v>
      </c>
      <c r="FZ163">
        <v>420</v>
      </c>
      <c r="GA163">
        <v>16</v>
      </c>
      <c r="GB163">
        <v>0.01</v>
      </c>
      <c r="GC163">
        <v>0.1</v>
      </c>
      <c r="GD163">
        <v>-30.59710487804878</v>
      </c>
      <c r="GE163">
        <v>-0.0768585365853709</v>
      </c>
      <c r="GF163">
        <v>0.127424018395315</v>
      </c>
      <c r="GG163">
        <v>1</v>
      </c>
      <c r="GH163">
        <v>195.0616176470588</v>
      </c>
      <c r="GI163">
        <v>3.038120703623399</v>
      </c>
      <c r="GJ163">
        <v>0.3896641098588775</v>
      </c>
      <c r="GK163">
        <v>-1</v>
      </c>
      <c r="GL163">
        <v>0.8335225365853659</v>
      </c>
      <c r="GM163">
        <v>-0.06063022996515431</v>
      </c>
      <c r="GN163">
        <v>0.006019016968995159</v>
      </c>
      <c r="GO163">
        <v>1</v>
      </c>
      <c r="GP163">
        <v>2</v>
      </c>
      <c r="GQ163">
        <v>2</v>
      </c>
      <c r="GR163" t="s">
        <v>736</v>
      </c>
      <c r="GS163">
        <v>3.1363</v>
      </c>
      <c r="GT163">
        <v>2.71345</v>
      </c>
      <c r="GU163">
        <v>0.149136</v>
      </c>
      <c r="GV163">
        <v>0.15138</v>
      </c>
      <c r="GW163">
        <v>0.103887</v>
      </c>
      <c r="GX163">
        <v>0.10003</v>
      </c>
      <c r="GY163">
        <v>27088</v>
      </c>
      <c r="GZ163">
        <v>27044.9</v>
      </c>
      <c r="HA163">
        <v>29593.9</v>
      </c>
      <c r="HB163">
        <v>29450.9</v>
      </c>
      <c r="HC163">
        <v>35046.8</v>
      </c>
      <c r="HD163">
        <v>35104.6</v>
      </c>
      <c r="HE163">
        <v>41654.8</v>
      </c>
      <c r="HF163">
        <v>41839.5</v>
      </c>
      <c r="HG163">
        <v>1.92485</v>
      </c>
      <c r="HH163">
        <v>1.87237</v>
      </c>
      <c r="HI163">
        <v>0.104912</v>
      </c>
      <c r="HJ163">
        <v>0</v>
      </c>
      <c r="HK163">
        <v>28.2939</v>
      </c>
      <c r="HL163">
        <v>999.9</v>
      </c>
      <c r="HM163">
        <v>51.9</v>
      </c>
      <c r="HN163">
        <v>31.9</v>
      </c>
      <c r="HO163">
        <v>27.2726</v>
      </c>
      <c r="HP163">
        <v>62.1193</v>
      </c>
      <c r="HQ163">
        <v>27.9848</v>
      </c>
      <c r="HR163">
        <v>1</v>
      </c>
      <c r="HS163">
        <v>0.0689482</v>
      </c>
      <c r="HT163">
        <v>-0.527614</v>
      </c>
      <c r="HU163">
        <v>20.3382</v>
      </c>
      <c r="HV163">
        <v>5.21654</v>
      </c>
      <c r="HW163">
        <v>12.0101</v>
      </c>
      <c r="HX163">
        <v>4.98845</v>
      </c>
      <c r="HY163">
        <v>3.28758</v>
      </c>
      <c r="HZ163">
        <v>9999</v>
      </c>
      <c r="IA163">
        <v>9999</v>
      </c>
      <c r="IB163">
        <v>9999</v>
      </c>
      <c r="IC163">
        <v>999.9</v>
      </c>
      <c r="ID163">
        <v>1.86764</v>
      </c>
      <c r="IE163">
        <v>1.86676</v>
      </c>
      <c r="IF163">
        <v>1.86608</v>
      </c>
      <c r="IG163">
        <v>1.86604</v>
      </c>
      <c r="IH163">
        <v>1.86787</v>
      </c>
      <c r="II163">
        <v>1.87028</v>
      </c>
      <c r="IJ163">
        <v>1.86898</v>
      </c>
      <c r="IK163">
        <v>1.87042</v>
      </c>
      <c r="IL163">
        <v>0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-0.475</v>
      </c>
      <c r="IZ163">
        <v>0.1277</v>
      </c>
      <c r="JA163">
        <v>-0.08705980112953694</v>
      </c>
      <c r="JB163">
        <v>-0.0002224285535733669</v>
      </c>
      <c r="JC163">
        <v>-3.124052291438484E-07</v>
      </c>
      <c r="JD163">
        <v>-1.20421793702977E-11</v>
      </c>
      <c r="JE163">
        <v>-0.06546867123436634</v>
      </c>
      <c r="JF163">
        <v>-0.004605065362839568</v>
      </c>
      <c r="JG163">
        <v>0.0008613744513886047</v>
      </c>
      <c r="JH163">
        <v>-1.299212498533341E-05</v>
      </c>
      <c r="JI163">
        <v>3</v>
      </c>
      <c r="JJ163">
        <v>2327</v>
      </c>
      <c r="JK163">
        <v>1</v>
      </c>
      <c r="JL163">
        <v>27</v>
      </c>
      <c r="JM163">
        <v>187089.9</v>
      </c>
      <c r="JN163">
        <v>187090</v>
      </c>
      <c r="JO163">
        <v>1.82739</v>
      </c>
      <c r="JP163">
        <v>2.25708</v>
      </c>
      <c r="JQ163">
        <v>1.39648</v>
      </c>
      <c r="JR163">
        <v>2.35229</v>
      </c>
      <c r="JS163">
        <v>1.49536</v>
      </c>
      <c r="JT163">
        <v>2.72461</v>
      </c>
      <c r="JU163">
        <v>37.2181</v>
      </c>
      <c r="JV163">
        <v>24.0787</v>
      </c>
      <c r="JW163">
        <v>18</v>
      </c>
      <c r="JX163">
        <v>489.041</v>
      </c>
      <c r="JY163">
        <v>446.114</v>
      </c>
      <c r="JZ163">
        <v>28.3344</v>
      </c>
      <c r="KA163">
        <v>28.4803</v>
      </c>
      <c r="KB163">
        <v>30</v>
      </c>
      <c r="KC163">
        <v>28.3728</v>
      </c>
      <c r="KD163">
        <v>28.3081</v>
      </c>
      <c r="KE163">
        <v>36.617</v>
      </c>
      <c r="KF163">
        <v>24.1059</v>
      </c>
      <c r="KG163">
        <v>67.9434</v>
      </c>
      <c r="KH163">
        <v>28.3371</v>
      </c>
      <c r="KI163">
        <v>855.037</v>
      </c>
      <c r="KJ163">
        <v>22.4077</v>
      </c>
      <c r="KK163">
        <v>101.158</v>
      </c>
      <c r="KL163">
        <v>100.612</v>
      </c>
    </row>
    <row r="164" spans="1:298">
      <c r="A164">
        <v>148</v>
      </c>
      <c r="B164">
        <v>1758472824.5</v>
      </c>
      <c r="C164">
        <v>3949</v>
      </c>
      <c r="D164" t="s">
        <v>741</v>
      </c>
      <c r="E164" t="s">
        <v>742</v>
      </c>
      <c r="F164">
        <v>5</v>
      </c>
      <c r="G164" t="s">
        <v>639</v>
      </c>
      <c r="H164" t="s">
        <v>437</v>
      </c>
      <c r="I164" t="s">
        <v>438</v>
      </c>
      <c r="J164">
        <v>1758472816.981482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861.7775055488847</v>
      </c>
      <c r="AL164">
        <v>839.7263212121211</v>
      </c>
      <c r="AM164">
        <v>3.396733123142054</v>
      </c>
      <c r="AN164">
        <v>65.30962307595503</v>
      </c>
      <c r="AO164">
        <f>(AQ164 - AP164 + DZ164*1E3/(8.314*(EB164+273.15)) * AS164/DY164 * AR164) * DY164/(100*DM164) * 1000/(1000 - AQ164)</f>
        <v>0</v>
      </c>
      <c r="AP164">
        <v>22.41145174026736</v>
      </c>
      <c r="AQ164">
        <v>23.22896545454546</v>
      </c>
      <c r="AR164">
        <v>-6.496989874112991E-05</v>
      </c>
      <c r="AS164">
        <v>111.5491609248493</v>
      </c>
      <c r="AT164">
        <v>2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1.65</v>
      </c>
      <c r="DN164">
        <v>0.5</v>
      </c>
      <c r="DO164" t="s">
        <v>440</v>
      </c>
      <c r="DP164">
        <v>2</v>
      </c>
      <c r="DQ164" t="b">
        <v>1</v>
      </c>
      <c r="DR164">
        <v>1758472816.981482</v>
      </c>
      <c r="DS164">
        <v>796.7797777777779</v>
      </c>
      <c r="DT164">
        <v>827.4098148148148</v>
      </c>
      <c r="DU164">
        <v>23.23773333333333</v>
      </c>
      <c r="DV164">
        <v>22.41249259259259</v>
      </c>
      <c r="DW164">
        <v>797.2488518518519</v>
      </c>
      <c r="DX164">
        <v>23.10995555555556</v>
      </c>
      <c r="DY164">
        <v>499.9936296296296</v>
      </c>
      <c r="DZ164">
        <v>90.35562592592593</v>
      </c>
      <c r="EA164">
        <v>0.0533705</v>
      </c>
      <c r="EB164">
        <v>29.76544814814815</v>
      </c>
      <c r="EC164">
        <v>30.00492222222222</v>
      </c>
      <c r="ED164">
        <v>999.9000000000001</v>
      </c>
      <c r="EE164">
        <v>0</v>
      </c>
      <c r="EF164">
        <v>0</v>
      </c>
      <c r="EG164">
        <v>9999.209629629631</v>
      </c>
      <c r="EH164">
        <v>0</v>
      </c>
      <c r="EI164">
        <v>11.10477777777778</v>
      </c>
      <c r="EJ164">
        <v>-30.63012962962963</v>
      </c>
      <c r="EK164">
        <v>815.7355925925925</v>
      </c>
      <c r="EL164">
        <v>846.3793333333334</v>
      </c>
      <c r="EM164">
        <v>0.8252524074074075</v>
      </c>
      <c r="EN164">
        <v>827.4098148148148</v>
      </c>
      <c r="EO164">
        <v>22.41249259259259</v>
      </c>
      <c r="EP164">
        <v>2.09966</v>
      </c>
      <c r="EQ164">
        <v>2.025094444444445</v>
      </c>
      <c r="ER164">
        <v>18.2166037037037</v>
      </c>
      <c r="ES164">
        <v>17.64191481481481</v>
      </c>
      <c r="ET164">
        <v>2000.009629629629</v>
      </c>
      <c r="EU164">
        <v>0.9799964444444446</v>
      </c>
      <c r="EV164">
        <v>0.02000344074074074</v>
      </c>
      <c r="EW164">
        <v>0</v>
      </c>
      <c r="EX164">
        <v>195.4992222222222</v>
      </c>
      <c r="EY164">
        <v>5.00097</v>
      </c>
      <c r="EZ164">
        <v>4007.68962962963</v>
      </c>
      <c r="FA164">
        <v>16707.63333333334</v>
      </c>
      <c r="FB164">
        <v>40.31199999999999</v>
      </c>
      <c r="FC164">
        <v>40.70566666666667</v>
      </c>
      <c r="FD164">
        <v>40.25</v>
      </c>
      <c r="FE164">
        <v>40.3097037037037</v>
      </c>
      <c r="FF164">
        <v>40.90485185185185</v>
      </c>
      <c r="FG164">
        <v>1955.102222222222</v>
      </c>
      <c r="FH164">
        <v>39.90333333333333</v>
      </c>
      <c r="FI164">
        <v>0</v>
      </c>
      <c r="FJ164">
        <v>1758472824.8</v>
      </c>
      <c r="FK164">
        <v>0</v>
      </c>
      <c r="FL164">
        <v>195.55468</v>
      </c>
      <c r="FM164">
        <v>3.747230775689819</v>
      </c>
      <c r="FN164">
        <v>55.63153855431919</v>
      </c>
      <c r="FO164">
        <v>4008.3144</v>
      </c>
      <c r="FP164">
        <v>15</v>
      </c>
      <c r="FQ164">
        <v>0</v>
      </c>
      <c r="FR164" t="s">
        <v>441</v>
      </c>
      <c r="FS164">
        <v>1747247426.5</v>
      </c>
      <c r="FT164">
        <v>1747247420.5</v>
      </c>
      <c r="FU164">
        <v>0</v>
      </c>
      <c r="FV164">
        <v>1.027</v>
      </c>
      <c r="FW164">
        <v>0.031</v>
      </c>
      <c r="FX164">
        <v>0.02</v>
      </c>
      <c r="FY164">
        <v>0.05</v>
      </c>
      <c r="FZ164">
        <v>420</v>
      </c>
      <c r="GA164">
        <v>16</v>
      </c>
      <c r="GB164">
        <v>0.01</v>
      </c>
      <c r="GC164">
        <v>0.1</v>
      </c>
      <c r="GD164">
        <v>-30.59618</v>
      </c>
      <c r="GE164">
        <v>-0.724748217635992</v>
      </c>
      <c r="GF164">
        <v>0.1048556250279405</v>
      </c>
      <c r="GG164">
        <v>0</v>
      </c>
      <c r="GH164">
        <v>195.3586764705882</v>
      </c>
      <c r="GI164">
        <v>3.700611152948597</v>
      </c>
      <c r="GJ164">
        <v>0.4636413878259681</v>
      </c>
      <c r="GK164">
        <v>-1</v>
      </c>
      <c r="GL164">
        <v>0.8277110750000001</v>
      </c>
      <c r="GM164">
        <v>-0.05550892682927219</v>
      </c>
      <c r="GN164">
        <v>0.005356789534728334</v>
      </c>
      <c r="GO164">
        <v>1</v>
      </c>
      <c r="GP164">
        <v>1</v>
      </c>
      <c r="GQ164">
        <v>2</v>
      </c>
      <c r="GR164" t="s">
        <v>442</v>
      </c>
      <c r="GS164">
        <v>3.13609</v>
      </c>
      <c r="GT164">
        <v>2.71371</v>
      </c>
      <c r="GU164">
        <v>0.151185</v>
      </c>
      <c r="GV164">
        <v>0.153367</v>
      </c>
      <c r="GW164">
        <v>0.103864</v>
      </c>
      <c r="GX164">
        <v>0.100025</v>
      </c>
      <c r="GY164">
        <v>27022.8</v>
      </c>
      <c r="GZ164">
        <v>26981.6</v>
      </c>
      <c r="HA164">
        <v>29593.9</v>
      </c>
      <c r="HB164">
        <v>29450.9</v>
      </c>
      <c r="HC164">
        <v>35047.5</v>
      </c>
      <c r="HD164">
        <v>35104.9</v>
      </c>
      <c r="HE164">
        <v>41654.6</v>
      </c>
      <c r="HF164">
        <v>41839.7</v>
      </c>
      <c r="HG164">
        <v>1.92435</v>
      </c>
      <c r="HH164">
        <v>1.87255</v>
      </c>
      <c r="HI164">
        <v>0.105269</v>
      </c>
      <c r="HJ164">
        <v>0</v>
      </c>
      <c r="HK164">
        <v>28.2904</v>
      </c>
      <c r="HL164">
        <v>999.9</v>
      </c>
      <c r="HM164">
        <v>51.9</v>
      </c>
      <c r="HN164">
        <v>31.9</v>
      </c>
      <c r="HO164">
        <v>27.2729</v>
      </c>
      <c r="HP164">
        <v>62.0693</v>
      </c>
      <c r="HQ164">
        <v>28.097</v>
      </c>
      <c r="HR164">
        <v>1</v>
      </c>
      <c r="HS164">
        <v>0.0689075</v>
      </c>
      <c r="HT164">
        <v>-0.5513479999999999</v>
      </c>
      <c r="HU164">
        <v>20.3382</v>
      </c>
      <c r="HV164">
        <v>5.21639</v>
      </c>
      <c r="HW164">
        <v>12.0108</v>
      </c>
      <c r="HX164">
        <v>4.9885</v>
      </c>
      <c r="HY164">
        <v>3.2875</v>
      </c>
      <c r="HZ164">
        <v>9999</v>
      </c>
      <c r="IA164">
        <v>9999</v>
      </c>
      <c r="IB164">
        <v>9999</v>
      </c>
      <c r="IC164">
        <v>999.9</v>
      </c>
      <c r="ID164">
        <v>1.86767</v>
      </c>
      <c r="IE164">
        <v>1.86676</v>
      </c>
      <c r="IF164">
        <v>1.86612</v>
      </c>
      <c r="IG164">
        <v>1.86611</v>
      </c>
      <c r="IH164">
        <v>1.8679</v>
      </c>
      <c r="II164">
        <v>1.87027</v>
      </c>
      <c r="IJ164">
        <v>1.86896</v>
      </c>
      <c r="IK164">
        <v>1.87042</v>
      </c>
      <c r="IL164">
        <v>0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-0.488</v>
      </c>
      <c r="IZ164">
        <v>0.1277</v>
      </c>
      <c r="JA164">
        <v>-0.08705980112953694</v>
      </c>
      <c r="JB164">
        <v>-0.0002224285535733669</v>
      </c>
      <c r="JC164">
        <v>-3.124052291438484E-07</v>
      </c>
      <c r="JD164">
        <v>-1.20421793702977E-11</v>
      </c>
      <c r="JE164">
        <v>-0.06546867123436634</v>
      </c>
      <c r="JF164">
        <v>-0.004605065362839568</v>
      </c>
      <c r="JG164">
        <v>0.0008613744513886047</v>
      </c>
      <c r="JH164">
        <v>-1.299212498533341E-05</v>
      </c>
      <c r="JI164">
        <v>3</v>
      </c>
      <c r="JJ164">
        <v>2327</v>
      </c>
      <c r="JK164">
        <v>1</v>
      </c>
      <c r="JL164">
        <v>27</v>
      </c>
      <c r="JM164">
        <v>187090</v>
      </c>
      <c r="JN164">
        <v>187090.1</v>
      </c>
      <c r="JO164">
        <v>1.85425</v>
      </c>
      <c r="JP164">
        <v>2.26196</v>
      </c>
      <c r="JQ164">
        <v>1.39648</v>
      </c>
      <c r="JR164">
        <v>2.35229</v>
      </c>
      <c r="JS164">
        <v>1.49536</v>
      </c>
      <c r="JT164">
        <v>2.66479</v>
      </c>
      <c r="JU164">
        <v>37.2181</v>
      </c>
      <c r="JV164">
        <v>24.0787</v>
      </c>
      <c r="JW164">
        <v>18</v>
      </c>
      <c r="JX164">
        <v>488.71</v>
      </c>
      <c r="JY164">
        <v>446.204</v>
      </c>
      <c r="JZ164">
        <v>28.3317</v>
      </c>
      <c r="KA164">
        <v>28.4778</v>
      </c>
      <c r="KB164">
        <v>29.9999</v>
      </c>
      <c r="KC164">
        <v>28.3709</v>
      </c>
      <c r="KD164">
        <v>28.3057</v>
      </c>
      <c r="KE164">
        <v>37.2302</v>
      </c>
      <c r="KF164">
        <v>24.1059</v>
      </c>
      <c r="KG164">
        <v>67.9434</v>
      </c>
      <c r="KH164">
        <v>28.3366</v>
      </c>
      <c r="KI164">
        <v>875.075</v>
      </c>
      <c r="KJ164">
        <v>22.4075</v>
      </c>
      <c r="KK164">
        <v>101.158</v>
      </c>
      <c r="KL164">
        <v>100.612</v>
      </c>
    </row>
    <row r="165" spans="1:298">
      <c r="A165">
        <v>149</v>
      </c>
      <c r="B165">
        <v>1758472829.5</v>
      </c>
      <c r="C165">
        <v>3954</v>
      </c>
      <c r="D165" t="s">
        <v>743</v>
      </c>
      <c r="E165" t="s">
        <v>744</v>
      </c>
      <c r="F165">
        <v>5</v>
      </c>
      <c r="G165" t="s">
        <v>639</v>
      </c>
      <c r="H165" t="s">
        <v>437</v>
      </c>
      <c r="I165" t="s">
        <v>438</v>
      </c>
      <c r="J165">
        <v>1758472822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878.7899104749715</v>
      </c>
      <c r="AL165">
        <v>856.8174666666667</v>
      </c>
      <c r="AM165">
        <v>3.413384006393478</v>
      </c>
      <c r="AN165">
        <v>65.30962307595503</v>
      </c>
      <c r="AO165">
        <f>(AQ165 - AP165 + DZ165*1E3/(8.314*(EB165+273.15)) * AS165/DY165 * AR165) * DY165/(100*DM165) * 1000/(1000 - AQ165)</f>
        <v>0</v>
      </c>
      <c r="AP165">
        <v>22.41202046161815</v>
      </c>
      <c r="AQ165">
        <v>23.22564787878787</v>
      </c>
      <c r="AR165">
        <v>-2.505587234918379E-05</v>
      </c>
      <c r="AS165">
        <v>111.5491609248493</v>
      </c>
      <c r="AT165">
        <v>3</v>
      </c>
      <c r="AU165">
        <v>1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1.65</v>
      </c>
      <c r="DN165">
        <v>0.5</v>
      </c>
      <c r="DO165" t="s">
        <v>440</v>
      </c>
      <c r="DP165">
        <v>2</v>
      </c>
      <c r="DQ165" t="b">
        <v>1</v>
      </c>
      <c r="DR165">
        <v>1758472822</v>
      </c>
      <c r="DS165">
        <v>813.5613703703704</v>
      </c>
      <c r="DT165">
        <v>844.2361111111111</v>
      </c>
      <c r="DU165">
        <v>23.2326074074074</v>
      </c>
      <c r="DV165">
        <v>22.41231851851852</v>
      </c>
      <c r="DW165">
        <v>814.043074074074</v>
      </c>
      <c r="DX165">
        <v>23.10488518518519</v>
      </c>
      <c r="DY165">
        <v>500.0116296296296</v>
      </c>
      <c r="DZ165">
        <v>90.35607777777778</v>
      </c>
      <c r="EA165">
        <v>0.05333942222222222</v>
      </c>
      <c r="EB165">
        <v>29.76018888888889</v>
      </c>
      <c r="EC165">
        <v>30.00327037037037</v>
      </c>
      <c r="ED165">
        <v>999.9000000000001</v>
      </c>
      <c r="EE165">
        <v>0</v>
      </c>
      <c r="EF165">
        <v>0</v>
      </c>
      <c r="EG165">
        <v>10002.17407407407</v>
      </c>
      <c r="EH165">
        <v>0</v>
      </c>
      <c r="EI165">
        <v>11.09922222222222</v>
      </c>
      <c r="EJ165">
        <v>-30.67473703703704</v>
      </c>
      <c r="EK165">
        <v>832.9121111111111</v>
      </c>
      <c r="EL165">
        <v>863.5912222222221</v>
      </c>
      <c r="EM165">
        <v>0.8202894814814814</v>
      </c>
      <c r="EN165">
        <v>844.2361111111111</v>
      </c>
      <c r="EO165">
        <v>22.41231851851852</v>
      </c>
      <c r="EP165">
        <v>2.099207407407408</v>
      </c>
      <c r="EQ165">
        <v>2.025088888888889</v>
      </c>
      <c r="ER165">
        <v>18.21317037037037</v>
      </c>
      <c r="ES165">
        <v>17.64187407407408</v>
      </c>
      <c r="ET165">
        <v>2000.012962962963</v>
      </c>
      <c r="EU165">
        <v>0.9799964444444446</v>
      </c>
      <c r="EV165">
        <v>0.02000343333333333</v>
      </c>
      <c r="EW165">
        <v>0</v>
      </c>
      <c r="EX165">
        <v>195.7341111111111</v>
      </c>
      <c r="EY165">
        <v>5.00097</v>
      </c>
      <c r="EZ165">
        <v>4012.328888888889</v>
      </c>
      <c r="FA165">
        <v>16707.65925925926</v>
      </c>
      <c r="FB165">
        <v>40.31199999999999</v>
      </c>
      <c r="FC165">
        <v>40.70566666666667</v>
      </c>
      <c r="FD165">
        <v>40.25</v>
      </c>
      <c r="FE165">
        <v>40.30051851851851</v>
      </c>
      <c r="FF165">
        <v>40.90944444444444</v>
      </c>
      <c r="FG165">
        <v>1955.103703703704</v>
      </c>
      <c r="FH165">
        <v>39.90333333333333</v>
      </c>
      <c r="FI165">
        <v>0</v>
      </c>
      <c r="FJ165">
        <v>1758472829.6</v>
      </c>
      <c r="FK165">
        <v>0</v>
      </c>
      <c r="FL165">
        <v>195.78448</v>
      </c>
      <c r="FM165">
        <v>3.875000001293025</v>
      </c>
      <c r="FN165">
        <v>53.84769238939766</v>
      </c>
      <c r="FO165">
        <v>4012.7216</v>
      </c>
      <c r="FP165">
        <v>15</v>
      </c>
      <c r="FQ165">
        <v>0</v>
      </c>
      <c r="FR165" t="s">
        <v>441</v>
      </c>
      <c r="FS165">
        <v>1747247426.5</v>
      </c>
      <c r="FT165">
        <v>1747247420.5</v>
      </c>
      <c r="FU165">
        <v>0</v>
      </c>
      <c r="FV165">
        <v>1.027</v>
      </c>
      <c r="FW165">
        <v>0.031</v>
      </c>
      <c r="FX165">
        <v>0.02</v>
      </c>
      <c r="FY165">
        <v>0.05</v>
      </c>
      <c r="FZ165">
        <v>420</v>
      </c>
      <c r="GA165">
        <v>16</v>
      </c>
      <c r="GB165">
        <v>0.01</v>
      </c>
      <c r="GC165">
        <v>0.1</v>
      </c>
      <c r="GD165">
        <v>-30.6270375</v>
      </c>
      <c r="GE165">
        <v>-0.2716063789868774</v>
      </c>
      <c r="GF165">
        <v>0.08144871910441595</v>
      </c>
      <c r="GG165">
        <v>0</v>
      </c>
      <c r="GH165">
        <v>195.5561764705882</v>
      </c>
      <c r="GI165">
        <v>3.625546218099608</v>
      </c>
      <c r="GJ165">
        <v>0.4599289888020573</v>
      </c>
      <c r="GK165">
        <v>-1</v>
      </c>
      <c r="GL165">
        <v>0.8238623</v>
      </c>
      <c r="GM165">
        <v>-0.05794259662289081</v>
      </c>
      <c r="GN165">
        <v>0.005597401545360133</v>
      </c>
      <c r="GO165">
        <v>1</v>
      </c>
      <c r="GP165">
        <v>1</v>
      </c>
      <c r="GQ165">
        <v>2</v>
      </c>
      <c r="GR165" t="s">
        <v>442</v>
      </c>
      <c r="GS165">
        <v>3.1363</v>
      </c>
      <c r="GT165">
        <v>2.71358</v>
      </c>
      <c r="GU165">
        <v>0.153216</v>
      </c>
      <c r="GV165">
        <v>0.155357</v>
      </c>
      <c r="GW165">
        <v>0.103856</v>
      </c>
      <c r="GX165">
        <v>0.100028</v>
      </c>
      <c r="GY165">
        <v>26958</v>
      </c>
      <c r="GZ165">
        <v>26918.3</v>
      </c>
      <c r="HA165">
        <v>29593.8</v>
      </c>
      <c r="HB165">
        <v>29451.1</v>
      </c>
      <c r="HC165">
        <v>35048</v>
      </c>
      <c r="HD165">
        <v>35105.2</v>
      </c>
      <c r="HE165">
        <v>41654.7</v>
      </c>
      <c r="HF165">
        <v>41840.2</v>
      </c>
      <c r="HG165">
        <v>1.9246</v>
      </c>
      <c r="HH165">
        <v>1.87265</v>
      </c>
      <c r="HI165">
        <v>0.10512</v>
      </c>
      <c r="HJ165">
        <v>0</v>
      </c>
      <c r="HK165">
        <v>28.2873</v>
      </c>
      <c r="HL165">
        <v>999.9</v>
      </c>
      <c r="HM165">
        <v>51.9</v>
      </c>
      <c r="HN165">
        <v>31.9</v>
      </c>
      <c r="HO165">
        <v>27.2717</v>
      </c>
      <c r="HP165">
        <v>61.9593</v>
      </c>
      <c r="HQ165">
        <v>27.9367</v>
      </c>
      <c r="HR165">
        <v>1</v>
      </c>
      <c r="HS165">
        <v>0.06851119999999999</v>
      </c>
      <c r="HT165">
        <v>-0.551397</v>
      </c>
      <c r="HU165">
        <v>20.3382</v>
      </c>
      <c r="HV165">
        <v>5.21744</v>
      </c>
      <c r="HW165">
        <v>12.0107</v>
      </c>
      <c r="HX165">
        <v>4.98895</v>
      </c>
      <c r="HY165">
        <v>3.28775</v>
      </c>
      <c r="HZ165">
        <v>9999</v>
      </c>
      <c r="IA165">
        <v>9999</v>
      </c>
      <c r="IB165">
        <v>9999</v>
      </c>
      <c r="IC165">
        <v>999.9</v>
      </c>
      <c r="ID165">
        <v>1.86764</v>
      </c>
      <c r="IE165">
        <v>1.86676</v>
      </c>
      <c r="IF165">
        <v>1.86611</v>
      </c>
      <c r="IG165">
        <v>1.86606</v>
      </c>
      <c r="IH165">
        <v>1.86789</v>
      </c>
      <c r="II165">
        <v>1.87027</v>
      </c>
      <c r="IJ165">
        <v>1.86898</v>
      </c>
      <c r="IK165">
        <v>1.87042</v>
      </c>
      <c r="IL165">
        <v>0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-0.501</v>
      </c>
      <c r="IZ165">
        <v>0.1277</v>
      </c>
      <c r="JA165">
        <v>-0.08705980112953694</v>
      </c>
      <c r="JB165">
        <v>-0.0002224285535733669</v>
      </c>
      <c r="JC165">
        <v>-3.124052291438484E-07</v>
      </c>
      <c r="JD165">
        <v>-1.20421793702977E-11</v>
      </c>
      <c r="JE165">
        <v>-0.06546867123436634</v>
      </c>
      <c r="JF165">
        <v>-0.004605065362839568</v>
      </c>
      <c r="JG165">
        <v>0.0008613744513886047</v>
      </c>
      <c r="JH165">
        <v>-1.299212498533341E-05</v>
      </c>
      <c r="JI165">
        <v>3</v>
      </c>
      <c r="JJ165">
        <v>2327</v>
      </c>
      <c r="JK165">
        <v>1</v>
      </c>
      <c r="JL165">
        <v>27</v>
      </c>
      <c r="JM165">
        <v>187090</v>
      </c>
      <c r="JN165">
        <v>187090.1</v>
      </c>
      <c r="JO165">
        <v>1.88477</v>
      </c>
      <c r="JP165">
        <v>2.2644</v>
      </c>
      <c r="JQ165">
        <v>1.39648</v>
      </c>
      <c r="JR165">
        <v>2.34863</v>
      </c>
      <c r="JS165">
        <v>1.49536</v>
      </c>
      <c r="JT165">
        <v>2.64526</v>
      </c>
      <c r="JU165">
        <v>37.2181</v>
      </c>
      <c r="JV165">
        <v>24.0787</v>
      </c>
      <c r="JW165">
        <v>18</v>
      </c>
      <c r="JX165">
        <v>488.855</v>
      </c>
      <c r="JY165">
        <v>446.259</v>
      </c>
      <c r="JZ165">
        <v>28.3325</v>
      </c>
      <c r="KA165">
        <v>28.4774</v>
      </c>
      <c r="KB165">
        <v>30</v>
      </c>
      <c r="KC165">
        <v>28.3691</v>
      </c>
      <c r="KD165">
        <v>28.3048</v>
      </c>
      <c r="KE165">
        <v>37.777</v>
      </c>
      <c r="KF165">
        <v>24.1059</v>
      </c>
      <c r="KG165">
        <v>67.9434</v>
      </c>
      <c r="KH165">
        <v>28.3291</v>
      </c>
      <c r="KI165">
        <v>888.433</v>
      </c>
      <c r="KJ165">
        <v>22.4118</v>
      </c>
      <c r="KK165">
        <v>101.158</v>
      </c>
      <c r="KL165">
        <v>100.613</v>
      </c>
    </row>
    <row r="166" spans="1:298">
      <c r="A166">
        <v>150</v>
      </c>
      <c r="B166">
        <v>1758472834.5</v>
      </c>
      <c r="C166">
        <v>3959</v>
      </c>
      <c r="D166" t="s">
        <v>745</v>
      </c>
      <c r="E166" t="s">
        <v>746</v>
      </c>
      <c r="F166">
        <v>5</v>
      </c>
      <c r="G166" t="s">
        <v>639</v>
      </c>
      <c r="H166" t="s">
        <v>437</v>
      </c>
      <c r="I166" t="s">
        <v>438</v>
      </c>
      <c r="J166">
        <v>1758472826.714286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895.9406903895734</v>
      </c>
      <c r="AL166">
        <v>873.9198242424239</v>
      </c>
      <c r="AM166">
        <v>3.410179942950691</v>
      </c>
      <c r="AN166">
        <v>65.30962307595503</v>
      </c>
      <c r="AO166">
        <f>(AQ166 - AP166 + DZ166*1E3/(8.314*(EB166+273.15)) * AS166/DY166 * AR166) * DY166/(100*DM166) * 1000/(1000 - AQ166)</f>
        <v>0</v>
      </c>
      <c r="AP166">
        <v>22.41137236034779</v>
      </c>
      <c r="AQ166">
        <v>23.22092424242424</v>
      </c>
      <c r="AR166">
        <v>-2.948980349216689E-05</v>
      </c>
      <c r="AS166">
        <v>111.5491609248493</v>
      </c>
      <c r="AT166">
        <v>2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1.65</v>
      </c>
      <c r="DN166">
        <v>0.5</v>
      </c>
      <c r="DO166" t="s">
        <v>440</v>
      </c>
      <c r="DP166">
        <v>2</v>
      </c>
      <c r="DQ166" t="b">
        <v>1</v>
      </c>
      <c r="DR166">
        <v>1758472826.714286</v>
      </c>
      <c r="DS166">
        <v>829.3142142857143</v>
      </c>
      <c r="DT166">
        <v>859.9851071428573</v>
      </c>
      <c r="DU166">
        <v>23.22781071428571</v>
      </c>
      <c r="DV166">
        <v>22.41191785714286</v>
      </c>
      <c r="DW166">
        <v>829.8078214285715</v>
      </c>
      <c r="DX166">
        <v>23.10015357142857</v>
      </c>
      <c r="DY166">
        <v>500.0017499999999</v>
      </c>
      <c r="DZ166">
        <v>90.35647857142858</v>
      </c>
      <c r="EA166">
        <v>0.05325133214285714</v>
      </c>
      <c r="EB166">
        <v>29.75631785714285</v>
      </c>
      <c r="EC166">
        <v>30.00256785714285</v>
      </c>
      <c r="ED166">
        <v>999.9000000000002</v>
      </c>
      <c r="EE166">
        <v>0</v>
      </c>
      <c r="EF166">
        <v>0</v>
      </c>
      <c r="EG166">
        <v>10001.53857142857</v>
      </c>
      <c r="EH166">
        <v>0</v>
      </c>
      <c r="EI166">
        <v>11.09140357142857</v>
      </c>
      <c r="EJ166">
        <v>-30.6709</v>
      </c>
      <c r="EK166">
        <v>849.0354285714285</v>
      </c>
      <c r="EL166">
        <v>879.7008214285714</v>
      </c>
      <c r="EM166">
        <v>0.8158962857142857</v>
      </c>
      <c r="EN166">
        <v>859.9851071428573</v>
      </c>
      <c r="EO166">
        <v>22.41191785714286</v>
      </c>
      <c r="EP166">
        <v>2.098782857142858</v>
      </c>
      <c r="EQ166">
        <v>2.025061071428572</v>
      </c>
      <c r="ER166">
        <v>18.20995</v>
      </c>
      <c r="ES166">
        <v>17.64165714285714</v>
      </c>
      <c r="ET166">
        <v>2000.004642857143</v>
      </c>
      <c r="EU166">
        <v>0.9799973214285717</v>
      </c>
      <c r="EV166">
        <v>0.02000252142857143</v>
      </c>
      <c r="EW166">
        <v>0</v>
      </c>
      <c r="EX166">
        <v>195.9962857142857</v>
      </c>
      <c r="EY166">
        <v>5.00097</v>
      </c>
      <c r="EZ166">
        <v>4016.561071428572</v>
      </c>
      <c r="FA166">
        <v>16707.6</v>
      </c>
      <c r="FB166">
        <v>40.31199999999999</v>
      </c>
      <c r="FC166">
        <v>40.71625</v>
      </c>
      <c r="FD166">
        <v>40.25</v>
      </c>
      <c r="FE166">
        <v>40.30092857142856</v>
      </c>
      <c r="FF166">
        <v>40.89714285714285</v>
      </c>
      <c r="FG166">
        <v>1955.097857142857</v>
      </c>
      <c r="FH166">
        <v>39.90142857142857</v>
      </c>
      <c r="FI166">
        <v>0</v>
      </c>
      <c r="FJ166">
        <v>1758472834.4</v>
      </c>
      <c r="FK166">
        <v>0</v>
      </c>
      <c r="FL166">
        <v>196.00256</v>
      </c>
      <c r="FM166">
        <v>1.909769216098644</v>
      </c>
      <c r="FN166">
        <v>54.08538454232677</v>
      </c>
      <c r="FO166">
        <v>4017.0564</v>
      </c>
      <c r="FP166">
        <v>15</v>
      </c>
      <c r="FQ166">
        <v>0</v>
      </c>
      <c r="FR166" t="s">
        <v>441</v>
      </c>
      <c r="FS166">
        <v>1747247426.5</v>
      </c>
      <c r="FT166">
        <v>1747247420.5</v>
      </c>
      <c r="FU166">
        <v>0</v>
      </c>
      <c r="FV166">
        <v>1.027</v>
      </c>
      <c r="FW166">
        <v>0.031</v>
      </c>
      <c r="FX166">
        <v>0.02</v>
      </c>
      <c r="FY166">
        <v>0.05</v>
      </c>
      <c r="FZ166">
        <v>420</v>
      </c>
      <c r="GA166">
        <v>16</v>
      </c>
      <c r="GB166">
        <v>0.01</v>
      </c>
      <c r="GC166">
        <v>0.1</v>
      </c>
      <c r="GD166">
        <v>-30.6777325</v>
      </c>
      <c r="GE166">
        <v>-0.1092146341463329</v>
      </c>
      <c r="GF166">
        <v>0.06151492659306357</v>
      </c>
      <c r="GG166">
        <v>0</v>
      </c>
      <c r="GH166">
        <v>195.8392352941176</v>
      </c>
      <c r="GI166">
        <v>2.976837275673129</v>
      </c>
      <c r="GJ166">
        <v>0.4093103998925592</v>
      </c>
      <c r="GK166">
        <v>-1</v>
      </c>
      <c r="GL166">
        <v>0.8182566250000001</v>
      </c>
      <c r="GM166">
        <v>-0.05659478048780626</v>
      </c>
      <c r="GN166">
        <v>0.005461693412704072</v>
      </c>
      <c r="GO166">
        <v>1</v>
      </c>
      <c r="GP166">
        <v>1</v>
      </c>
      <c r="GQ166">
        <v>2</v>
      </c>
      <c r="GR166" t="s">
        <v>442</v>
      </c>
      <c r="GS166">
        <v>3.13623</v>
      </c>
      <c r="GT166">
        <v>2.71334</v>
      </c>
      <c r="GU166">
        <v>0.155223</v>
      </c>
      <c r="GV166">
        <v>0.157325</v>
      </c>
      <c r="GW166">
        <v>0.103836</v>
      </c>
      <c r="GX166">
        <v>0.100027</v>
      </c>
      <c r="GY166">
        <v>26893.9</v>
      </c>
      <c r="GZ166">
        <v>26855.2</v>
      </c>
      <c r="HA166">
        <v>29593.6</v>
      </c>
      <c r="HB166">
        <v>29450.8</v>
      </c>
      <c r="HC166">
        <v>35048.4</v>
      </c>
      <c r="HD166">
        <v>35105</v>
      </c>
      <c r="HE166">
        <v>41654.2</v>
      </c>
      <c r="HF166">
        <v>41839.8</v>
      </c>
      <c r="HG166">
        <v>1.92455</v>
      </c>
      <c r="HH166">
        <v>1.87283</v>
      </c>
      <c r="HI166">
        <v>0.10515</v>
      </c>
      <c r="HJ166">
        <v>0</v>
      </c>
      <c r="HK166">
        <v>28.2835</v>
      </c>
      <c r="HL166">
        <v>999.9</v>
      </c>
      <c r="HM166">
        <v>51.9</v>
      </c>
      <c r="HN166">
        <v>31.9</v>
      </c>
      <c r="HO166">
        <v>27.2723</v>
      </c>
      <c r="HP166">
        <v>62.0593</v>
      </c>
      <c r="HQ166">
        <v>28.117</v>
      </c>
      <c r="HR166">
        <v>1</v>
      </c>
      <c r="HS166">
        <v>0.0685518</v>
      </c>
      <c r="HT166">
        <v>-0.548739</v>
      </c>
      <c r="HU166">
        <v>20.3382</v>
      </c>
      <c r="HV166">
        <v>5.21744</v>
      </c>
      <c r="HW166">
        <v>12.0105</v>
      </c>
      <c r="HX166">
        <v>4.9889</v>
      </c>
      <c r="HY166">
        <v>3.2879</v>
      </c>
      <c r="HZ166">
        <v>9999</v>
      </c>
      <c r="IA166">
        <v>9999</v>
      </c>
      <c r="IB166">
        <v>9999</v>
      </c>
      <c r="IC166">
        <v>999.9</v>
      </c>
      <c r="ID166">
        <v>1.86767</v>
      </c>
      <c r="IE166">
        <v>1.86676</v>
      </c>
      <c r="IF166">
        <v>1.86612</v>
      </c>
      <c r="IG166">
        <v>1.86608</v>
      </c>
      <c r="IH166">
        <v>1.86791</v>
      </c>
      <c r="II166">
        <v>1.87028</v>
      </c>
      <c r="IJ166">
        <v>1.869</v>
      </c>
      <c r="IK166">
        <v>1.87043</v>
      </c>
      <c r="IL166">
        <v>0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-0.513</v>
      </c>
      <c r="IZ166">
        <v>0.1275</v>
      </c>
      <c r="JA166">
        <v>-0.08705980112953694</v>
      </c>
      <c r="JB166">
        <v>-0.0002224285535733669</v>
      </c>
      <c r="JC166">
        <v>-3.124052291438484E-07</v>
      </c>
      <c r="JD166">
        <v>-1.20421793702977E-11</v>
      </c>
      <c r="JE166">
        <v>-0.06546867123436634</v>
      </c>
      <c r="JF166">
        <v>-0.004605065362839568</v>
      </c>
      <c r="JG166">
        <v>0.0008613744513886047</v>
      </c>
      <c r="JH166">
        <v>-1.299212498533341E-05</v>
      </c>
      <c r="JI166">
        <v>3</v>
      </c>
      <c r="JJ166">
        <v>2327</v>
      </c>
      <c r="JK166">
        <v>1</v>
      </c>
      <c r="JL166">
        <v>27</v>
      </c>
      <c r="JM166">
        <v>187090.1</v>
      </c>
      <c r="JN166">
        <v>187090.2</v>
      </c>
      <c r="JO166">
        <v>1.91162</v>
      </c>
      <c r="JP166">
        <v>2.26318</v>
      </c>
      <c r="JQ166">
        <v>1.39648</v>
      </c>
      <c r="JR166">
        <v>2.35229</v>
      </c>
      <c r="JS166">
        <v>1.49536</v>
      </c>
      <c r="JT166">
        <v>2.66113</v>
      </c>
      <c r="JU166">
        <v>37.2181</v>
      </c>
      <c r="JV166">
        <v>24.0787</v>
      </c>
      <c r="JW166">
        <v>18</v>
      </c>
      <c r="JX166">
        <v>488.817</v>
      </c>
      <c r="JY166">
        <v>446.356</v>
      </c>
      <c r="JZ166">
        <v>28.3279</v>
      </c>
      <c r="KA166">
        <v>28.4754</v>
      </c>
      <c r="KB166">
        <v>30.0001</v>
      </c>
      <c r="KC166">
        <v>28.3684</v>
      </c>
      <c r="KD166">
        <v>28.3033</v>
      </c>
      <c r="KE166">
        <v>38.383</v>
      </c>
      <c r="KF166">
        <v>24.1059</v>
      </c>
      <c r="KG166">
        <v>67.9434</v>
      </c>
      <c r="KH166">
        <v>28.3283</v>
      </c>
      <c r="KI166">
        <v>908.468</v>
      </c>
      <c r="KJ166">
        <v>22.4247</v>
      </c>
      <c r="KK166">
        <v>101.157</v>
      </c>
      <c r="KL166">
        <v>100.612</v>
      </c>
    </row>
    <row r="167" spans="1:298">
      <c r="A167">
        <v>151</v>
      </c>
      <c r="B167">
        <v>1758472839.5</v>
      </c>
      <c r="C167">
        <v>3964</v>
      </c>
      <c r="D167" t="s">
        <v>747</v>
      </c>
      <c r="E167" t="s">
        <v>748</v>
      </c>
      <c r="F167">
        <v>5</v>
      </c>
      <c r="G167" t="s">
        <v>639</v>
      </c>
      <c r="H167" t="s">
        <v>437</v>
      </c>
      <c r="I167" t="s">
        <v>438</v>
      </c>
      <c r="J167">
        <v>1758472832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913.1458005435348</v>
      </c>
      <c r="AL167">
        <v>891.0893515151516</v>
      </c>
      <c r="AM167">
        <v>3.431675243880593</v>
      </c>
      <c r="AN167">
        <v>65.30962307595503</v>
      </c>
      <c r="AO167">
        <f>(AQ167 - AP167 + DZ167*1E3/(8.314*(EB167+273.15)) * AS167/DY167 * AR167) * DY167/(100*DM167) * 1000/(1000 - AQ167)</f>
        <v>0</v>
      </c>
      <c r="AP167">
        <v>22.41158793611942</v>
      </c>
      <c r="AQ167">
        <v>23.21764242424242</v>
      </c>
      <c r="AR167">
        <v>-5.809852378331241E-06</v>
      </c>
      <c r="AS167">
        <v>111.5491609248493</v>
      </c>
      <c r="AT167">
        <v>2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1.65</v>
      </c>
      <c r="DN167">
        <v>0.5</v>
      </c>
      <c r="DO167" t="s">
        <v>440</v>
      </c>
      <c r="DP167">
        <v>2</v>
      </c>
      <c r="DQ167" t="b">
        <v>1</v>
      </c>
      <c r="DR167">
        <v>1758472832</v>
      </c>
      <c r="DS167">
        <v>846.9774814814814</v>
      </c>
      <c r="DT167">
        <v>877.6921111111112</v>
      </c>
      <c r="DU167">
        <v>23.22263703703704</v>
      </c>
      <c r="DV167">
        <v>22.41170370370371</v>
      </c>
      <c r="DW167">
        <v>847.4847777777779</v>
      </c>
      <c r="DX167">
        <v>23.09505185185186</v>
      </c>
      <c r="DY167">
        <v>500.0079629629629</v>
      </c>
      <c r="DZ167">
        <v>90.35699999999997</v>
      </c>
      <c r="EA167">
        <v>0.05328789259259259</v>
      </c>
      <c r="EB167">
        <v>29.75130740740741</v>
      </c>
      <c r="EC167">
        <v>30.00191111111111</v>
      </c>
      <c r="ED167">
        <v>999.9000000000001</v>
      </c>
      <c r="EE167">
        <v>0</v>
      </c>
      <c r="EF167">
        <v>0</v>
      </c>
      <c r="EG167">
        <v>9998.147407407407</v>
      </c>
      <c r="EH167">
        <v>0</v>
      </c>
      <c r="EI167">
        <v>11.09365185185185</v>
      </c>
      <c r="EJ167">
        <v>-30.71452222222222</v>
      </c>
      <c r="EK167">
        <v>867.1142222222223</v>
      </c>
      <c r="EL167">
        <v>897.8135185185185</v>
      </c>
      <c r="EM167">
        <v>0.8109342962962962</v>
      </c>
      <c r="EN167">
        <v>877.6921111111112</v>
      </c>
      <c r="EO167">
        <v>22.41170370370371</v>
      </c>
      <c r="EP167">
        <v>2.098326666666666</v>
      </c>
      <c r="EQ167">
        <v>2.025054074074074</v>
      </c>
      <c r="ER167">
        <v>18.20648888888889</v>
      </c>
      <c r="ES167">
        <v>17.64160740740741</v>
      </c>
      <c r="ET167">
        <v>2000.021481481481</v>
      </c>
      <c r="EU167">
        <v>0.9799971111111113</v>
      </c>
      <c r="EV167">
        <v>0.02000274074074074</v>
      </c>
      <c r="EW167">
        <v>0</v>
      </c>
      <c r="EX167">
        <v>196.2019629629629</v>
      </c>
      <c r="EY167">
        <v>5.00097</v>
      </c>
      <c r="EZ167">
        <v>4021.355185185186</v>
      </c>
      <c r="FA167">
        <v>16707.74074074074</v>
      </c>
      <c r="FB167">
        <v>40.31199999999999</v>
      </c>
      <c r="FC167">
        <v>40.72433333333333</v>
      </c>
      <c r="FD167">
        <v>40.25</v>
      </c>
      <c r="FE167">
        <v>40.30281481481481</v>
      </c>
      <c r="FF167">
        <v>40.88648148148148</v>
      </c>
      <c r="FG167">
        <v>1955.114814814815</v>
      </c>
      <c r="FH167">
        <v>39.90222222222222</v>
      </c>
      <c r="FI167">
        <v>0</v>
      </c>
      <c r="FJ167">
        <v>1758472839.2</v>
      </c>
      <c r="FK167">
        <v>0</v>
      </c>
      <c r="FL167">
        <v>196.16944</v>
      </c>
      <c r="FM167">
        <v>2.206846160920074</v>
      </c>
      <c r="FN167">
        <v>53.56538461294444</v>
      </c>
      <c r="FO167">
        <v>4021.3536</v>
      </c>
      <c r="FP167">
        <v>15</v>
      </c>
      <c r="FQ167">
        <v>0</v>
      </c>
      <c r="FR167" t="s">
        <v>441</v>
      </c>
      <c r="FS167">
        <v>1747247426.5</v>
      </c>
      <c r="FT167">
        <v>1747247420.5</v>
      </c>
      <c r="FU167">
        <v>0</v>
      </c>
      <c r="FV167">
        <v>1.027</v>
      </c>
      <c r="FW167">
        <v>0.031</v>
      </c>
      <c r="FX167">
        <v>0.02</v>
      </c>
      <c r="FY167">
        <v>0.05</v>
      </c>
      <c r="FZ167">
        <v>420</v>
      </c>
      <c r="GA167">
        <v>16</v>
      </c>
      <c r="GB167">
        <v>0.01</v>
      </c>
      <c r="GC167">
        <v>0.1</v>
      </c>
      <c r="GD167">
        <v>-30.6969675</v>
      </c>
      <c r="GE167">
        <v>-0.5924634146340507</v>
      </c>
      <c r="GF167">
        <v>0.07142417093498518</v>
      </c>
      <c r="GG167">
        <v>0</v>
      </c>
      <c r="GH167">
        <v>196.0808823529412</v>
      </c>
      <c r="GI167">
        <v>2.169809015509478</v>
      </c>
      <c r="GJ167">
        <v>0.3289526843059821</v>
      </c>
      <c r="GK167">
        <v>-1</v>
      </c>
      <c r="GL167">
        <v>0.8135065000000001</v>
      </c>
      <c r="GM167">
        <v>-0.05515168480300209</v>
      </c>
      <c r="GN167">
        <v>0.005344059898616406</v>
      </c>
      <c r="GO167">
        <v>1</v>
      </c>
      <c r="GP167">
        <v>1</v>
      </c>
      <c r="GQ167">
        <v>2</v>
      </c>
      <c r="GR167" t="s">
        <v>442</v>
      </c>
      <c r="GS167">
        <v>3.13627</v>
      </c>
      <c r="GT167">
        <v>2.71352</v>
      </c>
      <c r="GU167">
        <v>0.157228</v>
      </c>
      <c r="GV167">
        <v>0.159281</v>
      </c>
      <c r="GW167">
        <v>0.103832</v>
      </c>
      <c r="GX167">
        <v>0.10003</v>
      </c>
      <c r="GY167">
        <v>26830.1</v>
      </c>
      <c r="GZ167">
        <v>26792.6</v>
      </c>
      <c r="HA167">
        <v>29593.6</v>
      </c>
      <c r="HB167">
        <v>29450.5</v>
      </c>
      <c r="HC167">
        <v>35048.4</v>
      </c>
      <c r="HD167">
        <v>35104.7</v>
      </c>
      <c r="HE167">
        <v>41654.1</v>
      </c>
      <c r="HF167">
        <v>41839.5</v>
      </c>
      <c r="HG167">
        <v>1.92477</v>
      </c>
      <c r="HH167">
        <v>1.87258</v>
      </c>
      <c r="HI167">
        <v>0.105508</v>
      </c>
      <c r="HJ167">
        <v>0</v>
      </c>
      <c r="HK167">
        <v>28.2791</v>
      </c>
      <c r="HL167">
        <v>999.9</v>
      </c>
      <c r="HM167">
        <v>51.9</v>
      </c>
      <c r="HN167">
        <v>31.9</v>
      </c>
      <c r="HO167">
        <v>27.2712</v>
      </c>
      <c r="HP167">
        <v>61.8293</v>
      </c>
      <c r="HQ167">
        <v>28.0489</v>
      </c>
      <c r="HR167">
        <v>1</v>
      </c>
      <c r="HS167">
        <v>0.06856710000000001</v>
      </c>
      <c r="HT167">
        <v>-0.722394</v>
      </c>
      <c r="HU167">
        <v>20.3375</v>
      </c>
      <c r="HV167">
        <v>5.21774</v>
      </c>
      <c r="HW167">
        <v>12.0107</v>
      </c>
      <c r="HX167">
        <v>4.989</v>
      </c>
      <c r="HY167">
        <v>3.28778</v>
      </c>
      <c r="HZ167">
        <v>9999</v>
      </c>
      <c r="IA167">
        <v>9999</v>
      </c>
      <c r="IB167">
        <v>9999</v>
      </c>
      <c r="IC167">
        <v>999.9</v>
      </c>
      <c r="ID167">
        <v>1.86765</v>
      </c>
      <c r="IE167">
        <v>1.86676</v>
      </c>
      <c r="IF167">
        <v>1.86613</v>
      </c>
      <c r="IG167">
        <v>1.86607</v>
      </c>
      <c r="IH167">
        <v>1.86788</v>
      </c>
      <c r="II167">
        <v>1.87027</v>
      </c>
      <c r="IJ167">
        <v>1.86899</v>
      </c>
      <c r="IK167">
        <v>1.87043</v>
      </c>
      <c r="IL167">
        <v>0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-0.527</v>
      </c>
      <c r="IZ167">
        <v>0.1275</v>
      </c>
      <c r="JA167">
        <v>-0.08705980112953694</v>
      </c>
      <c r="JB167">
        <v>-0.0002224285535733669</v>
      </c>
      <c r="JC167">
        <v>-3.124052291438484E-07</v>
      </c>
      <c r="JD167">
        <v>-1.20421793702977E-11</v>
      </c>
      <c r="JE167">
        <v>-0.06546867123436634</v>
      </c>
      <c r="JF167">
        <v>-0.004605065362839568</v>
      </c>
      <c r="JG167">
        <v>0.0008613744513886047</v>
      </c>
      <c r="JH167">
        <v>-1.299212498533341E-05</v>
      </c>
      <c r="JI167">
        <v>3</v>
      </c>
      <c r="JJ167">
        <v>2327</v>
      </c>
      <c r="JK167">
        <v>1</v>
      </c>
      <c r="JL167">
        <v>27</v>
      </c>
      <c r="JM167">
        <v>187090.2</v>
      </c>
      <c r="JN167">
        <v>187090.3</v>
      </c>
      <c r="JO167">
        <v>1.94214</v>
      </c>
      <c r="JP167">
        <v>2.2583</v>
      </c>
      <c r="JQ167">
        <v>1.39648</v>
      </c>
      <c r="JR167">
        <v>2.35229</v>
      </c>
      <c r="JS167">
        <v>1.49536</v>
      </c>
      <c r="JT167">
        <v>2.56714</v>
      </c>
      <c r="JU167">
        <v>37.2181</v>
      </c>
      <c r="JV167">
        <v>24.0787</v>
      </c>
      <c r="JW167">
        <v>18</v>
      </c>
      <c r="JX167">
        <v>488.939</v>
      </c>
      <c r="JY167">
        <v>446.185</v>
      </c>
      <c r="JZ167">
        <v>28.3289</v>
      </c>
      <c r="KA167">
        <v>28.4743</v>
      </c>
      <c r="KB167">
        <v>30.0001</v>
      </c>
      <c r="KC167">
        <v>28.366</v>
      </c>
      <c r="KD167">
        <v>28.3011</v>
      </c>
      <c r="KE167">
        <v>38.9178</v>
      </c>
      <c r="KF167">
        <v>24.1059</v>
      </c>
      <c r="KG167">
        <v>67.9434</v>
      </c>
      <c r="KH167">
        <v>28.4177</v>
      </c>
      <c r="KI167">
        <v>921.825</v>
      </c>
      <c r="KJ167">
        <v>22.4284</v>
      </c>
      <c r="KK167">
        <v>101.157</v>
      </c>
      <c r="KL167">
        <v>100.611</v>
      </c>
    </row>
    <row r="168" spans="1:298">
      <c r="A168">
        <v>152</v>
      </c>
      <c r="B168">
        <v>1758472844.5</v>
      </c>
      <c r="C168">
        <v>3969</v>
      </c>
      <c r="D168" t="s">
        <v>749</v>
      </c>
      <c r="E168" t="s">
        <v>750</v>
      </c>
      <c r="F168">
        <v>5</v>
      </c>
      <c r="G168" t="s">
        <v>639</v>
      </c>
      <c r="H168" t="s">
        <v>437</v>
      </c>
      <c r="I168" t="s">
        <v>438</v>
      </c>
      <c r="J168">
        <v>1758472836.714286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930.4146837773693</v>
      </c>
      <c r="AL168">
        <v>908.276206060606</v>
      </c>
      <c r="AM168">
        <v>3.433830936257123</v>
      </c>
      <c r="AN168">
        <v>65.30962307595503</v>
      </c>
      <c r="AO168">
        <f>(AQ168 - AP168 + DZ168*1E3/(8.314*(EB168+273.15)) * AS168/DY168 * AR168) * DY168/(100*DM168) * 1000/(1000 - AQ168)</f>
        <v>0</v>
      </c>
      <c r="AP168">
        <v>22.4119005136206</v>
      </c>
      <c r="AQ168">
        <v>23.21514787878787</v>
      </c>
      <c r="AR168">
        <v>-9.538193704160595E-06</v>
      </c>
      <c r="AS168">
        <v>111.5491609248493</v>
      </c>
      <c r="AT168">
        <v>2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1.65</v>
      </c>
      <c r="DN168">
        <v>0.5</v>
      </c>
      <c r="DO168" t="s">
        <v>440</v>
      </c>
      <c r="DP168">
        <v>2</v>
      </c>
      <c r="DQ168" t="b">
        <v>1</v>
      </c>
      <c r="DR168">
        <v>1758472836.714286</v>
      </c>
      <c r="DS168">
        <v>862.7675714285715</v>
      </c>
      <c r="DT168">
        <v>893.5403928571428</v>
      </c>
      <c r="DU168">
        <v>23.21910714285715</v>
      </c>
      <c r="DV168">
        <v>22.411675</v>
      </c>
      <c r="DW168">
        <v>863.2872500000002</v>
      </c>
      <c r="DX168">
        <v>23.09157857142857</v>
      </c>
      <c r="DY168">
        <v>500.0037857142857</v>
      </c>
      <c r="DZ168">
        <v>90.35771428571427</v>
      </c>
      <c r="EA168">
        <v>0.0532377107142857</v>
      </c>
      <c r="EB168">
        <v>29.74715357142857</v>
      </c>
      <c r="EC168">
        <v>29.996675</v>
      </c>
      <c r="ED168">
        <v>999.9000000000002</v>
      </c>
      <c r="EE168">
        <v>0</v>
      </c>
      <c r="EF168">
        <v>0</v>
      </c>
      <c r="EG168">
        <v>9994.795357142857</v>
      </c>
      <c r="EH168">
        <v>0</v>
      </c>
      <c r="EI168">
        <v>11.09311071428571</v>
      </c>
      <c r="EJ168">
        <v>-30.77271071428572</v>
      </c>
      <c r="EK168">
        <v>883.2764999999999</v>
      </c>
      <c r="EL168">
        <v>914.0250357142858</v>
      </c>
      <c r="EM168">
        <v>0.8074282142857142</v>
      </c>
      <c r="EN168">
        <v>893.5403928571428</v>
      </c>
      <c r="EO168">
        <v>22.411675</v>
      </c>
      <c r="EP168">
        <v>2.098024285714286</v>
      </c>
      <c r="EQ168">
        <v>2.0250675</v>
      </c>
      <c r="ER168">
        <v>18.20418928571429</v>
      </c>
      <c r="ES168">
        <v>17.64171428571428</v>
      </c>
      <c r="ET168">
        <v>2000.015357142857</v>
      </c>
      <c r="EU168">
        <v>0.9799963571428572</v>
      </c>
      <c r="EV168">
        <v>0.02000350714285714</v>
      </c>
      <c r="EW168">
        <v>0</v>
      </c>
      <c r="EX168">
        <v>196.4088928571428</v>
      </c>
      <c r="EY168">
        <v>5.00097</v>
      </c>
      <c r="EZ168">
        <v>4025.448571428572</v>
      </c>
      <c r="FA168">
        <v>16707.67857142857</v>
      </c>
      <c r="FB168">
        <v>40.31199999999999</v>
      </c>
      <c r="FC168">
        <v>40.72525</v>
      </c>
      <c r="FD168">
        <v>40.25</v>
      </c>
      <c r="FE168">
        <v>40.31199999999999</v>
      </c>
      <c r="FF168">
        <v>40.88164285714286</v>
      </c>
      <c r="FG168">
        <v>1955.1075</v>
      </c>
      <c r="FH168">
        <v>39.90357142857142</v>
      </c>
      <c r="FI168">
        <v>0</v>
      </c>
      <c r="FJ168">
        <v>1758472844.6</v>
      </c>
      <c r="FK168">
        <v>0</v>
      </c>
      <c r="FL168">
        <v>196.4146923076923</v>
      </c>
      <c r="FM168">
        <v>3.748307695607529</v>
      </c>
      <c r="FN168">
        <v>51.06051281963487</v>
      </c>
      <c r="FO168">
        <v>4025.763846153846</v>
      </c>
      <c r="FP168">
        <v>15</v>
      </c>
      <c r="FQ168">
        <v>0</v>
      </c>
      <c r="FR168" t="s">
        <v>441</v>
      </c>
      <c r="FS168">
        <v>1747247426.5</v>
      </c>
      <c r="FT168">
        <v>1747247420.5</v>
      </c>
      <c r="FU168">
        <v>0</v>
      </c>
      <c r="FV168">
        <v>1.027</v>
      </c>
      <c r="FW168">
        <v>0.031</v>
      </c>
      <c r="FX168">
        <v>0.02</v>
      </c>
      <c r="FY168">
        <v>0.05</v>
      </c>
      <c r="FZ168">
        <v>420</v>
      </c>
      <c r="GA168">
        <v>16</v>
      </c>
      <c r="GB168">
        <v>0.01</v>
      </c>
      <c r="GC168">
        <v>0.1</v>
      </c>
      <c r="GD168">
        <v>-30.73764878048781</v>
      </c>
      <c r="GE168">
        <v>-0.7757498257839729</v>
      </c>
      <c r="GF168">
        <v>0.08664925688097373</v>
      </c>
      <c r="GG168">
        <v>0</v>
      </c>
      <c r="GH168">
        <v>196.2815882352941</v>
      </c>
      <c r="GI168">
        <v>2.573720400900627</v>
      </c>
      <c r="GJ168">
        <v>0.3389259955356436</v>
      </c>
      <c r="GK168">
        <v>-1</v>
      </c>
      <c r="GL168">
        <v>0.8099497317073171</v>
      </c>
      <c r="GM168">
        <v>-0.04760560975609705</v>
      </c>
      <c r="GN168">
        <v>0.004760508535165637</v>
      </c>
      <c r="GO168">
        <v>1</v>
      </c>
      <c r="GP168">
        <v>1</v>
      </c>
      <c r="GQ168">
        <v>2</v>
      </c>
      <c r="GR168" t="s">
        <v>442</v>
      </c>
      <c r="GS168">
        <v>3.13617</v>
      </c>
      <c r="GT168">
        <v>2.71358</v>
      </c>
      <c r="GU168">
        <v>0.159207</v>
      </c>
      <c r="GV168">
        <v>0.161201</v>
      </c>
      <c r="GW168">
        <v>0.103828</v>
      </c>
      <c r="GX168">
        <v>0.100031</v>
      </c>
      <c r="GY168">
        <v>26767</v>
      </c>
      <c r="GZ168">
        <v>26731.6</v>
      </c>
      <c r="HA168">
        <v>29593.6</v>
      </c>
      <c r="HB168">
        <v>29450.7</v>
      </c>
      <c r="HC168">
        <v>35048.8</v>
      </c>
      <c r="HD168">
        <v>35104.8</v>
      </c>
      <c r="HE168">
        <v>41654.3</v>
      </c>
      <c r="HF168">
        <v>41839.6</v>
      </c>
      <c r="HG168">
        <v>1.92475</v>
      </c>
      <c r="HH168">
        <v>1.87302</v>
      </c>
      <c r="HI168">
        <v>0.105128</v>
      </c>
      <c r="HJ168">
        <v>0</v>
      </c>
      <c r="HK168">
        <v>28.2747</v>
      </c>
      <c r="HL168">
        <v>999.9</v>
      </c>
      <c r="HM168">
        <v>51.9</v>
      </c>
      <c r="HN168">
        <v>31.9</v>
      </c>
      <c r="HO168">
        <v>27.274</v>
      </c>
      <c r="HP168">
        <v>62.0493</v>
      </c>
      <c r="HQ168">
        <v>28.153</v>
      </c>
      <c r="HR168">
        <v>1</v>
      </c>
      <c r="HS168">
        <v>0.06872209999999999</v>
      </c>
      <c r="HT168">
        <v>-0.809739</v>
      </c>
      <c r="HU168">
        <v>20.337</v>
      </c>
      <c r="HV168">
        <v>5.21804</v>
      </c>
      <c r="HW168">
        <v>12.0117</v>
      </c>
      <c r="HX168">
        <v>4.9889</v>
      </c>
      <c r="HY168">
        <v>3.28775</v>
      </c>
      <c r="HZ168">
        <v>9999</v>
      </c>
      <c r="IA168">
        <v>9999</v>
      </c>
      <c r="IB168">
        <v>9999</v>
      </c>
      <c r="IC168">
        <v>999.9</v>
      </c>
      <c r="ID168">
        <v>1.86765</v>
      </c>
      <c r="IE168">
        <v>1.86676</v>
      </c>
      <c r="IF168">
        <v>1.86611</v>
      </c>
      <c r="IG168">
        <v>1.86607</v>
      </c>
      <c r="IH168">
        <v>1.86788</v>
      </c>
      <c r="II168">
        <v>1.87027</v>
      </c>
      <c r="IJ168">
        <v>1.86902</v>
      </c>
      <c r="IK168">
        <v>1.87042</v>
      </c>
      <c r="IL168">
        <v>0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-0.54</v>
      </c>
      <c r="IZ168">
        <v>0.1275</v>
      </c>
      <c r="JA168">
        <v>-0.08705980112953694</v>
      </c>
      <c r="JB168">
        <v>-0.0002224285535733669</v>
      </c>
      <c r="JC168">
        <v>-3.124052291438484E-07</v>
      </c>
      <c r="JD168">
        <v>-1.20421793702977E-11</v>
      </c>
      <c r="JE168">
        <v>-0.06546867123436634</v>
      </c>
      <c r="JF168">
        <v>-0.004605065362839568</v>
      </c>
      <c r="JG168">
        <v>0.0008613744513886047</v>
      </c>
      <c r="JH168">
        <v>-1.299212498533341E-05</v>
      </c>
      <c r="JI168">
        <v>3</v>
      </c>
      <c r="JJ168">
        <v>2327</v>
      </c>
      <c r="JK168">
        <v>1</v>
      </c>
      <c r="JL168">
        <v>27</v>
      </c>
      <c r="JM168">
        <v>187090.3</v>
      </c>
      <c r="JN168">
        <v>187090.4</v>
      </c>
      <c r="JO168">
        <v>1.96899</v>
      </c>
      <c r="JP168">
        <v>2.24854</v>
      </c>
      <c r="JQ168">
        <v>1.39648</v>
      </c>
      <c r="JR168">
        <v>2.35229</v>
      </c>
      <c r="JS168">
        <v>1.49536</v>
      </c>
      <c r="JT168">
        <v>2.64648</v>
      </c>
      <c r="JU168">
        <v>37.1941</v>
      </c>
      <c r="JV168">
        <v>24.0787</v>
      </c>
      <c r="JW168">
        <v>18</v>
      </c>
      <c r="JX168">
        <v>488.916</v>
      </c>
      <c r="JY168">
        <v>446.459</v>
      </c>
      <c r="JZ168">
        <v>28.4052</v>
      </c>
      <c r="KA168">
        <v>28.473</v>
      </c>
      <c r="KB168">
        <v>30</v>
      </c>
      <c r="KC168">
        <v>28.3651</v>
      </c>
      <c r="KD168">
        <v>28.3007</v>
      </c>
      <c r="KE168">
        <v>39.5188</v>
      </c>
      <c r="KF168">
        <v>24.1059</v>
      </c>
      <c r="KG168">
        <v>67.9434</v>
      </c>
      <c r="KH168">
        <v>28.4215</v>
      </c>
      <c r="KI168">
        <v>941.861</v>
      </c>
      <c r="KJ168">
        <v>22.4318</v>
      </c>
      <c r="KK168">
        <v>101.157</v>
      </c>
      <c r="KL168">
        <v>100.612</v>
      </c>
    </row>
    <row r="169" spans="1:298">
      <c r="A169">
        <v>153</v>
      </c>
      <c r="B169">
        <v>1758472849.5</v>
      </c>
      <c r="C169">
        <v>3974</v>
      </c>
      <c r="D169" t="s">
        <v>751</v>
      </c>
      <c r="E169" t="s">
        <v>752</v>
      </c>
      <c r="F169">
        <v>5</v>
      </c>
      <c r="G169" t="s">
        <v>639</v>
      </c>
      <c r="H169" t="s">
        <v>437</v>
      </c>
      <c r="I169" t="s">
        <v>438</v>
      </c>
      <c r="J169">
        <v>1758472842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947.4410574384486</v>
      </c>
      <c r="AL169">
        <v>925.2774181818182</v>
      </c>
      <c r="AM169">
        <v>3.404633908879156</v>
      </c>
      <c r="AN169">
        <v>65.30962307595503</v>
      </c>
      <c r="AO169">
        <f>(AQ169 - AP169 + DZ169*1E3/(8.314*(EB169+273.15)) * AS169/DY169 * AR169) * DY169/(100*DM169) * 1000/(1000 - AQ169)</f>
        <v>0</v>
      </c>
      <c r="AP169">
        <v>22.41108171632981</v>
      </c>
      <c r="AQ169">
        <v>23.21406787878788</v>
      </c>
      <c r="AR169">
        <v>-1.400493910888637E-05</v>
      </c>
      <c r="AS169">
        <v>111.5491609248493</v>
      </c>
      <c r="AT169">
        <v>2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1.65</v>
      </c>
      <c r="DN169">
        <v>0.5</v>
      </c>
      <c r="DO169" t="s">
        <v>440</v>
      </c>
      <c r="DP169">
        <v>2</v>
      </c>
      <c r="DQ169" t="b">
        <v>1</v>
      </c>
      <c r="DR169">
        <v>1758472842</v>
      </c>
      <c r="DS169">
        <v>880.4467037037036</v>
      </c>
      <c r="DT169">
        <v>911.2716296296297</v>
      </c>
      <c r="DU169">
        <v>23.21633333333333</v>
      </c>
      <c r="DV169">
        <v>22.41157407407407</v>
      </c>
      <c r="DW169">
        <v>880.9804814814815</v>
      </c>
      <c r="DX169">
        <v>23.08885555555555</v>
      </c>
      <c r="DY169">
        <v>500.0130740740741</v>
      </c>
      <c r="DZ169">
        <v>90.35902222222224</v>
      </c>
      <c r="EA169">
        <v>0.05320757037037037</v>
      </c>
      <c r="EB169">
        <v>29.74338888888888</v>
      </c>
      <c r="EC169">
        <v>29.99405555555555</v>
      </c>
      <c r="ED169">
        <v>999.9000000000001</v>
      </c>
      <c r="EE169">
        <v>0</v>
      </c>
      <c r="EF169">
        <v>0</v>
      </c>
      <c r="EG169">
        <v>9994.39111111111</v>
      </c>
      <c r="EH169">
        <v>0</v>
      </c>
      <c r="EI169">
        <v>11.09192222222222</v>
      </c>
      <c r="EJ169">
        <v>-30.82488518518519</v>
      </c>
      <c r="EK169">
        <v>901.3733703703703</v>
      </c>
      <c r="EL169">
        <v>932.1627777777778</v>
      </c>
      <c r="EM169">
        <v>0.8047593703703703</v>
      </c>
      <c r="EN169">
        <v>911.2716296296297</v>
      </c>
      <c r="EO169">
        <v>22.41157407407407</v>
      </c>
      <c r="EP169">
        <v>2.097804814814815</v>
      </c>
      <c r="EQ169">
        <v>2.025087777777778</v>
      </c>
      <c r="ER169">
        <v>18.20252222222222</v>
      </c>
      <c r="ES169">
        <v>17.64187037037037</v>
      </c>
      <c r="ET169">
        <v>2000.011111111111</v>
      </c>
      <c r="EU169">
        <v>0.9799964444444447</v>
      </c>
      <c r="EV169">
        <v>0.02000344074074074</v>
      </c>
      <c r="EW169">
        <v>0</v>
      </c>
      <c r="EX169">
        <v>196.646962962963</v>
      </c>
      <c r="EY169">
        <v>5.00097</v>
      </c>
      <c r="EZ169">
        <v>4029.812962962963</v>
      </c>
      <c r="FA169">
        <v>16707.65555555556</v>
      </c>
      <c r="FB169">
        <v>40.31199999999999</v>
      </c>
      <c r="FC169">
        <v>40.72199999999999</v>
      </c>
      <c r="FD169">
        <v>40.25</v>
      </c>
      <c r="FE169">
        <v>40.3051111111111</v>
      </c>
      <c r="FF169">
        <v>40.87729629629629</v>
      </c>
      <c r="FG169">
        <v>1955.102962962963</v>
      </c>
      <c r="FH169">
        <v>39.90333333333333</v>
      </c>
      <c r="FI169">
        <v>0</v>
      </c>
      <c r="FJ169">
        <v>1758472849.4</v>
      </c>
      <c r="FK169">
        <v>0</v>
      </c>
      <c r="FL169">
        <v>196.6363461538461</v>
      </c>
      <c r="FM169">
        <v>3.011042742076278</v>
      </c>
      <c r="FN169">
        <v>48.25538460752828</v>
      </c>
      <c r="FO169">
        <v>4029.743461538462</v>
      </c>
      <c r="FP169">
        <v>15</v>
      </c>
      <c r="FQ169">
        <v>0</v>
      </c>
      <c r="FR169" t="s">
        <v>441</v>
      </c>
      <c r="FS169">
        <v>1747247426.5</v>
      </c>
      <c r="FT169">
        <v>1747247420.5</v>
      </c>
      <c r="FU169">
        <v>0</v>
      </c>
      <c r="FV169">
        <v>1.027</v>
      </c>
      <c r="FW169">
        <v>0.031</v>
      </c>
      <c r="FX169">
        <v>0.02</v>
      </c>
      <c r="FY169">
        <v>0.05</v>
      </c>
      <c r="FZ169">
        <v>420</v>
      </c>
      <c r="GA169">
        <v>16</v>
      </c>
      <c r="GB169">
        <v>0.01</v>
      </c>
      <c r="GC169">
        <v>0.1</v>
      </c>
      <c r="GD169">
        <v>-30.79181219512195</v>
      </c>
      <c r="GE169">
        <v>-0.5835533101045595</v>
      </c>
      <c r="GF169">
        <v>0.0734940621298901</v>
      </c>
      <c r="GG169">
        <v>0</v>
      </c>
      <c r="GH169">
        <v>196.499</v>
      </c>
      <c r="GI169">
        <v>3.265485105473109</v>
      </c>
      <c r="GJ169">
        <v>0.377335862251624</v>
      </c>
      <c r="GK169">
        <v>-1</v>
      </c>
      <c r="GL169">
        <v>0.8069529756097562</v>
      </c>
      <c r="GM169">
        <v>-0.03217645296167177</v>
      </c>
      <c r="GN169">
        <v>0.003461206609627205</v>
      </c>
      <c r="GO169">
        <v>1</v>
      </c>
      <c r="GP169">
        <v>1</v>
      </c>
      <c r="GQ169">
        <v>2</v>
      </c>
      <c r="GR169" t="s">
        <v>442</v>
      </c>
      <c r="GS169">
        <v>3.13608</v>
      </c>
      <c r="GT169">
        <v>2.71345</v>
      </c>
      <c r="GU169">
        <v>0.161151</v>
      </c>
      <c r="GV169">
        <v>0.163107</v>
      </c>
      <c r="GW169">
        <v>0.103821</v>
      </c>
      <c r="GX169">
        <v>0.100031</v>
      </c>
      <c r="GY169">
        <v>26704.5</v>
      </c>
      <c r="GZ169">
        <v>26670.8</v>
      </c>
      <c r="HA169">
        <v>29592.9</v>
      </c>
      <c r="HB169">
        <v>29450.7</v>
      </c>
      <c r="HC169">
        <v>35048.5</v>
      </c>
      <c r="HD169">
        <v>35104.7</v>
      </c>
      <c r="HE169">
        <v>41653.5</v>
      </c>
      <c r="HF169">
        <v>41839.5</v>
      </c>
      <c r="HG169">
        <v>1.92465</v>
      </c>
      <c r="HH169">
        <v>1.87322</v>
      </c>
      <c r="HI169">
        <v>0.105798</v>
      </c>
      <c r="HJ169">
        <v>0</v>
      </c>
      <c r="HK169">
        <v>28.271</v>
      </c>
      <c r="HL169">
        <v>999.9</v>
      </c>
      <c r="HM169">
        <v>51.9</v>
      </c>
      <c r="HN169">
        <v>31.9</v>
      </c>
      <c r="HO169">
        <v>27.2731</v>
      </c>
      <c r="HP169">
        <v>61.9693</v>
      </c>
      <c r="HQ169">
        <v>27.9688</v>
      </c>
      <c r="HR169">
        <v>1</v>
      </c>
      <c r="HS169">
        <v>0.06848319999999999</v>
      </c>
      <c r="HT169">
        <v>-0.7148910000000001</v>
      </c>
      <c r="HU169">
        <v>20.3374</v>
      </c>
      <c r="HV169">
        <v>5.21744</v>
      </c>
      <c r="HW169">
        <v>12.0107</v>
      </c>
      <c r="HX169">
        <v>4.9889</v>
      </c>
      <c r="HY169">
        <v>3.28775</v>
      </c>
      <c r="HZ169">
        <v>9999</v>
      </c>
      <c r="IA169">
        <v>9999</v>
      </c>
      <c r="IB169">
        <v>9999</v>
      </c>
      <c r="IC169">
        <v>999.9</v>
      </c>
      <c r="ID169">
        <v>1.86763</v>
      </c>
      <c r="IE169">
        <v>1.86676</v>
      </c>
      <c r="IF169">
        <v>1.86612</v>
      </c>
      <c r="IG169">
        <v>1.86606</v>
      </c>
      <c r="IH169">
        <v>1.86787</v>
      </c>
      <c r="II169">
        <v>1.87029</v>
      </c>
      <c r="IJ169">
        <v>1.86902</v>
      </c>
      <c r="IK169">
        <v>1.87043</v>
      </c>
      <c r="IL169">
        <v>0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-0.554</v>
      </c>
      <c r="IZ169">
        <v>0.1274</v>
      </c>
      <c r="JA169">
        <v>-0.08705980112953694</v>
      </c>
      <c r="JB169">
        <v>-0.0002224285535733669</v>
      </c>
      <c r="JC169">
        <v>-3.124052291438484E-07</v>
      </c>
      <c r="JD169">
        <v>-1.20421793702977E-11</v>
      </c>
      <c r="JE169">
        <v>-0.06546867123436634</v>
      </c>
      <c r="JF169">
        <v>-0.004605065362839568</v>
      </c>
      <c r="JG169">
        <v>0.0008613744513886047</v>
      </c>
      <c r="JH169">
        <v>-1.299212498533341E-05</v>
      </c>
      <c r="JI169">
        <v>3</v>
      </c>
      <c r="JJ169">
        <v>2327</v>
      </c>
      <c r="JK169">
        <v>1</v>
      </c>
      <c r="JL169">
        <v>27</v>
      </c>
      <c r="JM169">
        <v>187090.4</v>
      </c>
      <c r="JN169">
        <v>187090.5</v>
      </c>
      <c r="JO169">
        <v>1.99951</v>
      </c>
      <c r="JP169">
        <v>2.2522</v>
      </c>
      <c r="JQ169">
        <v>1.39648</v>
      </c>
      <c r="JR169">
        <v>2.34985</v>
      </c>
      <c r="JS169">
        <v>1.49536</v>
      </c>
      <c r="JT169">
        <v>2.68555</v>
      </c>
      <c r="JU169">
        <v>37.2181</v>
      </c>
      <c r="JV169">
        <v>24.0787</v>
      </c>
      <c r="JW169">
        <v>18</v>
      </c>
      <c r="JX169">
        <v>488.841</v>
      </c>
      <c r="JY169">
        <v>446.567</v>
      </c>
      <c r="JZ169">
        <v>28.4307</v>
      </c>
      <c r="KA169">
        <v>28.4719</v>
      </c>
      <c r="KB169">
        <v>30.0001</v>
      </c>
      <c r="KC169">
        <v>28.3636</v>
      </c>
      <c r="KD169">
        <v>28.2986</v>
      </c>
      <c r="KE169">
        <v>40.0561</v>
      </c>
      <c r="KF169">
        <v>24.1059</v>
      </c>
      <c r="KG169">
        <v>67.9434</v>
      </c>
      <c r="KH169">
        <v>28.4281</v>
      </c>
      <c r="KI169">
        <v>955.218</v>
      </c>
      <c r="KJ169">
        <v>22.4412</v>
      </c>
      <c r="KK169">
        <v>101.155</v>
      </c>
      <c r="KL169">
        <v>100.611</v>
      </c>
    </row>
    <row r="170" spans="1:298">
      <c r="A170">
        <v>154</v>
      </c>
      <c r="B170">
        <v>1758472854.5</v>
      </c>
      <c r="C170">
        <v>3979</v>
      </c>
      <c r="D170" t="s">
        <v>753</v>
      </c>
      <c r="E170" t="s">
        <v>754</v>
      </c>
      <c r="F170">
        <v>5</v>
      </c>
      <c r="G170" t="s">
        <v>639</v>
      </c>
      <c r="H170" t="s">
        <v>437</v>
      </c>
      <c r="I170" t="s">
        <v>438</v>
      </c>
      <c r="J170">
        <v>1758472846.714286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964.511756389324</v>
      </c>
      <c r="AL170">
        <v>942.3826121212119</v>
      </c>
      <c r="AM170">
        <v>3.420492138333075</v>
      </c>
      <c r="AN170">
        <v>65.30962307595503</v>
      </c>
      <c r="AO170">
        <f>(AQ170 - AP170 + DZ170*1E3/(8.314*(EB170+273.15)) * AS170/DY170 * AR170) * DY170/(100*DM170) * 1000/(1000 - AQ170)</f>
        <v>0</v>
      </c>
      <c r="AP170">
        <v>22.41140737637861</v>
      </c>
      <c r="AQ170">
        <v>23.21111090909091</v>
      </c>
      <c r="AR170">
        <v>-1.572307753183097E-05</v>
      </c>
      <c r="AS170">
        <v>111.5491609248493</v>
      </c>
      <c r="AT170">
        <v>3</v>
      </c>
      <c r="AU170">
        <v>1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1.65</v>
      </c>
      <c r="DN170">
        <v>0.5</v>
      </c>
      <c r="DO170" t="s">
        <v>440</v>
      </c>
      <c r="DP170">
        <v>2</v>
      </c>
      <c r="DQ170" t="b">
        <v>1</v>
      </c>
      <c r="DR170">
        <v>1758472846.714286</v>
      </c>
      <c r="DS170">
        <v>896.1925714285715</v>
      </c>
      <c r="DT170">
        <v>927.063392857143</v>
      </c>
      <c r="DU170">
        <v>23.21462142857143</v>
      </c>
      <c r="DV170">
        <v>22.41148214285715</v>
      </c>
      <c r="DW170">
        <v>896.7390000000001</v>
      </c>
      <c r="DX170">
        <v>23.08716785714286</v>
      </c>
      <c r="DY170">
        <v>500.0146071428572</v>
      </c>
      <c r="DZ170">
        <v>90.36013928571428</v>
      </c>
      <c r="EA170">
        <v>0.05314686785714285</v>
      </c>
      <c r="EB170">
        <v>29.743025</v>
      </c>
      <c r="EC170">
        <v>29.99313571428571</v>
      </c>
      <c r="ED170">
        <v>999.9000000000002</v>
      </c>
      <c r="EE170">
        <v>0</v>
      </c>
      <c r="EF170">
        <v>0</v>
      </c>
      <c r="EG170">
        <v>10001.40285714286</v>
      </c>
      <c r="EH170">
        <v>0</v>
      </c>
      <c r="EI170">
        <v>11.08738214285714</v>
      </c>
      <c r="EJ170">
        <v>-30.87088928571428</v>
      </c>
      <c r="EK170">
        <v>917.49175</v>
      </c>
      <c r="EL170">
        <v>948.3165357142858</v>
      </c>
      <c r="EM170">
        <v>0.8031377857142858</v>
      </c>
      <c r="EN170">
        <v>927.063392857143</v>
      </c>
      <c r="EO170">
        <v>22.41148214285715</v>
      </c>
      <c r="EP170">
        <v>2.0976775</v>
      </c>
      <c r="EQ170">
        <v>2.025105357142857</v>
      </c>
      <c r="ER170">
        <v>18.20155</v>
      </c>
      <c r="ES170">
        <v>17.64200714285714</v>
      </c>
      <c r="ET170">
        <v>2000.015714285714</v>
      </c>
      <c r="EU170">
        <v>0.9799963571428574</v>
      </c>
      <c r="EV170">
        <v>0.020003525</v>
      </c>
      <c r="EW170">
        <v>0</v>
      </c>
      <c r="EX170">
        <v>196.8684285714286</v>
      </c>
      <c r="EY170">
        <v>5.00097</v>
      </c>
      <c r="EZ170">
        <v>4033.610357142857</v>
      </c>
      <c r="FA170">
        <v>16707.7</v>
      </c>
      <c r="FB170">
        <v>40.31199999999999</v>
      </c>
      <c r="FC170">
        <v>40.72075</v>
      </c>
      <c r="FD170">
        <v>40.25</v>
      </c>
      <c r="FE170">
        <v>40.28985714285714</v>
      </c>
      <c r="FF170">
        <v>40.87721428571428</v>
      </c>
      <c r="FG170">
        <v>1955.106785714286</v>
      </c>
      <c r="FH170">
        <v>39.90357142857143</v>
      </c>
      <c r="FI170">
        <v>0</v>
      </c>
      <c r="FJ170">
        <v>1758472854.8</v>
      </c>
      <c r="FK170">
        <v>0</v>
      </c>
      <c r="FL170">
        <v>196.88356</v>
      </c>
      <c r="FM170">
        <v>1.609307691908404</v>
      </c>
      <c r="FN170">
        <v>48.42384621725255</v>
      </c>
      <c r="FO170">
        <v>4034.3144</v>
      </c>
      <c r="FP170">
        <v>15</v>
      </c>
      <c r="FQ170">
        <v>0</v>
      </c>
      <c r="FR170" t="s">
        <v>441</v>
      </c>
      <c r="FS170">
        <v>1747247426.5</v>
      </c>
      <c r="FT170">
        <v>1747247420.5</v>
      </c>
      <c r="FU170">
        <v>0</v>
      </c>
      <c r="FV170">
        <v>1.027</v>
      </c>
      <c r="FW170">
        <v>0.031</v>
      </c>
      <c r="FX170">
        <v>0.02</v>
      </c>
      <c r="FY170">
        <v>0.05</v>
      </c>
      <c r="FZ170">
        <v>420</v>
      </c>
      <c r="GA170">
        <v>16</v>
      </c>
      <c r="GB170">
        <v>0.01</v>
      </c>
      <c r="GC170">
        <v>0.1</v>
      </c>
      <c r="GD170">
        <v>-30.8476925</v>
      </c>
      <c r="GE170">
        <v>-0.5411673545965188</v>
      </c>
      <c r="GF170">
        <v>0.07308256080454495</v>
      </c>
      <c r="GG170">
        <v>0</v>
      </c>
      <c r="GH170">
        <v>196.7156764705882</v>
      </c>
      <c r="GI170">
        <v>2.44906035521996</v>
      </c>
      <c r="GJ170">
        <v>0.3282185176505432</v>
      </c>
      <c r="GK170">
        <v>-1</v>
      </c>
      <c r="GL170">
        <v>0.8039184500000001</v>
      </c>
      <c r="GM170">
        <v>-0.01964330206379266</v>
      </c>
      <c r="GN170">
        <v>0.002042081364074404</v>
      </c>
      <c r="GO170">
        <v>1</v>
      </c>
      <c r="GP170">
        <v>1</v>
      </c>
      <c r="GQ170">
        <v>2</v>
      </c>
      <c r="GR170" t="s">
        <v>442</v>
      </c>
      <c r="GS170">
        <v>3.13644</v>
      </c>
      <c r="GT170">
        <v>2.71323</v>
      </c>
      <c r="GU170">
        <v>0.16309</v>
      </c>
      <c r="GV170">
        <v>0.165011</v>
      </c>
      <c r="GW170">
        <v>0.103813</v>
      </c>
      <c r="GX170">
        <v>0.100032</v>
      </c>
      <c r="GY170">
        <v>26643.1</v>
      </c>
      <c r="GZ170">
        <v>26610.1</v>
      </c>
      <c r="HA170">
        <v>29593.3</v>
      </c>
      <c r="HB170">
        <v>29450.6</v>
      </c>
      <c r="HC170">
        <v>35049.2</v>
      </c>
      <c r="HD170">
        <v>35104.7</v>
      </c>
      <c r="HE170">
        <v>41653.9</v>
      </c>
      <c r="HF170">
        <v>41839.5</v>
      </c>
      <c r="HG170">
        <v>1.92472</v>
      </c>
      <c r="HH170">
        <v>1.87285</v>
      </c>
      <c r="HI170">
        <v>0.10594</v>
      </c>
      <c r="HJ170">
        <v>0</v>
      </c>
      <c r="HK170">
        <v>28.2675</v>
      </c>
      <c r="HL170">
        <v>999.9</v>
      </c>
      <c r="HM170">
        <v>51.9</v>
      </c>
      <c r="HN170">
        <v>31.9</v>
      </c>
      <c r="HO170">
        <v>27.2709</v>
      </c>
      <c r="HP170">
        <v>61.9793</v>
      </c>
      <c r="HQ170">
        <v>27.8886</v>
      </c>
      <c r="HR170">
        <v>1</v>
      </c>
      <c r="HS170">
        <v>0.06844509999999999</v>
      </c>
      <c r="HT170">
        <v>-0.672565</v>
      </c>
      <c r="HU170">
        <v>20.3378</v>
      </c>
      <c r="HV170">
        <v>5.21729</v>
      </c>
      <c r="HW170">
        <v>12.0105</v>
      </c>
      <c r="HX170">
        <v>4.98885</v>
      </c>
      <c r="HY170">
        <v>3.2878</v>
      </c>
      <c r="HZ170">
        <v>9999</v>
      </c>
      <c r="IA170">
        <v>9999</v>
      </c>
      <c r="IB170">
        <v>9999</v>
      </c>
      <c r="IC170">
        <v>999.9</v>
      </c>
      <c r="ID170">
        <v>1.86763</v>
      </c>
      <c r="IE170">
        <v>1.86676</v>
      </c>
      <c r="IF170">
        <v>1.86608</v>
      </c>
      <c r="IG170">
        <v>1.86604</v>
      </c>
      <c r="IH170">
        <v>1.86786</v>
      </c>
      <c r="II170">
        <v>1.87029</v>
      </c>
      <c r="IJ170">
        <v>1.869</v>
      </c>
      <c r="IK170">
        <v>1.87043</v>
      </c>
      <c r="IL170">
        <v>0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-0.5679999999999999</v>
      </c>
      <c r="IZ170">
        <v>0.1274</v>
      </c>
      <c r="JA170">
        <v>-0.08705980112953694</v>
      </c>
      <c r="JB170">
        <v>-0.0002224285535733669</v>
      </c>
      <c r="JC170">
        <v>-3.124052291438484E-07</v>
      </c>
      <c r="JD170">
        <v>-1.20421793702977E-11</v>
      </c>
      <c r="JE170">
        <v>-0.06546867123436634</v>
      </c>
      <c r="JF170">
        <v>-0.004605065362839568</v>
      </c>
      <c r="JG170">
        <v>0.0008613744513886047</v>
      </c>
      <c r="JH170">
        <v>-1.299212498533341E-05</v>
      </c>
      <c r="JI170">
        <v>3</v>
      </c>
      <c r="JJ170">
        <v>2327</v>
      </c>
      <c r="JK170">
        <v>1</v>
      </c>
      <c r="JL170">
        <v>27</v>
      </c>
      <c r="JM170">
        <v>187090.5</v>
      </c>
      <c r="JN170">
        <v>187090.6</v>
      </c>
      <c r="JO170">
        <v>2.02515</v>
      </c>
      <c r="JP170">
        <v>2.24854</v>
      </c>
      <c r="JQ170">
        <v>1.39771</v>
      </c>
      <c r="JR170">
        <v>2.34985</v>
      </c>
      <c r="JS170">
        <v>1.49536</v>
      </c>
      <c r="JT170">
        <v>2.61353</v>
      </c>
      <c r="JU170">
        <v>37.2181</v>
      </c>
      <c r="JV170">
        <v>24.0875</v>
      </c>
      <c r="JW170">
        <v>18</v>
      </c>
      <c r="JX170">
        <v>488.871</v>
      </c>
      <c r="JY170">
        <v>446.319</v>
      </c>
      <c r="JZ170">
        <v>28.4378</v>
      </c>
      <c r="KA170">
        <v>28.4705</v>
      </c>
      <c r="KB170">
        <v>30</v>
      </c>
      <c r="KC170">
        <v>28.3615</v>
      </c>
      <c r="KD170">
        <v>28.2965</v>
      </c>
      <c r="KE170">
        <v>40.6514</v>
      </c>
      <c r="KF170">
        <v>24.1059</v>
      </c>
      <c r="KG170">
        <v>67.9434</v>
      </c>
      <c r="KH170">
        <v>28.4318</v>
      </c>
      <c r="KI170">
        <v>975.255</v>
      </c>
      <c r="KJ170">
        <v>22.4515</v>
      </c>
      <c r="KK170">
        <v>101.156</v>
      </c>
      <c r="KL170">
        <v>100.611</v>
      </c>
    </row>
    <row r="171" spans="1:298">
      <c r="A171">
        <v>155</v>
      </c>
      <c r="B171">
        <v>1758472859.5</v>
      </c>
      <c r="C171">
        <v>3984</v>
      </c>
      <c r="D171" t="s">
        <v>755</v>
      </c>
      <c r="E171" t="s">
        <v>756</v>
      </c>
      <c r="F171">
        <v>5</v>
      </c>
      <c r="G171" t="s">
        <v>639</v>
      </c>
      <c r="H171" t="s">
        <v>437</v>
      </c>
      <c r="I171" t="s">
        <v>438</v>
      </c>
      <c r="J171">
        <v>1758472852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981.53722727621</v>
      </c>
      <c r="AL171">
        <v>959.4213090909093</v>
      </c>
      <c r="AM171">
        <v>3.396315948497674</v>
      </c>
      <c r="AN171">
        <v>65.30962307595503</v>
      </c>
      <c r="AO171">
        <f>(AQ171 - AP171 + DZ171*1E3/(8.314*(EB171+273.15)) * AS171/DY171 * AR171) * DY171/(100*DM171) * 1000/(1000 - AQ171)</f>
        <v>0</v>
      </c>
      <c r="AP171">
        <v>22.41157236209126</v>
      </c>
      <c r="AQ171">
        <v>23.20784363636363</v>
      </c>
      <c r="AR171">
        <v>-1.064826169001668E-05</v>
      </c>
      <c r="AS171">
        <v>111.5491609248493</v>
      </c>
      <c r="AT171">
        <v>2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1.65</v>
      </c>
      <c r="DN171">
        <v>0.5</v>
      </c>
      <c r="DO171" t="s">
        <v>440</v>
      </c>
      <c r="DP171">
        <v>2</v>
      </c>
      <c r="DQ171" t="b">
        <v>1</v>
      </c>
      <c r="DR171">
        <v>1758472852</v>
      </c>
      <c r="DS171">
        <v>913.8288518518516</v>
      </c>
      <c r="DT171">
        <v>944.6933333333335</v>
      </c>
      <c r="DU171">
        <v>23.2121</v>
      </c>
      <c r="DV171">
        <v>22.41137407407408</v>
      </c>
      <c r="DW171">
        <v>914.3897407407408</v>
      </c>
      <c r="DX171">
        <v>23.08468148148149</v>
      </c>
      <c r="DY171">
        <v>500.0001851851852</v>
      </c>
      <c r="DZ171">
        <v>90.36041111111113</v>
      </c>
      <c r="EA171">
        <v>0.05310432962962963</v>
      </c>
      <c r="EB171">
        <v>29.74455185185185</v>
      </c>
      <c r="EC171">
        <v>29.99471851851852</v>
      </c>
      <c r="ED171">
        <v>999.9000000000001</v>
      </c>
      <c r="EE171">
        <v>0</v>
      </c>
      <c r="EF171">
        <v>0</v>
      </c>
      <c r="EG171">
        <v>9997.660740740739</v>
      </c>
      <c r="EH171">
        <v>0</v>
      </c>
      <c r="EI171">
        <v>11.08114444444445</v>
      </c>
      <c r="EJ171">
        <v>-30.86455555555556</v>
      </c>
      <c r="EK171">
        <v>935.5447777777778</v>
      </c>
      <c r="EL171">
        <v>966.3505555555554</v>
      </c>
      <c r="EM171">
        <v>0.8007383333333331</v>
      </c>
      <c r="EN171">
        <v>944.6933333333335</v>
      </c>
      <c r="EO171">
        <v>22.41137407407408</v>
      </c>
      <c r="EP171">
        <v>2.097455925925926</v>
      </c>
      <c r="EQ171">
        <v>2.025101481481481</v>
      </c>
      <c r="ER171">
        <v>18.19987777777778</v>
      </c>
      <c r="ES171">
        <v>17.64197407407407</v>
      </c>
      <c r="ET171">
        <v>2000.013703703704</v>
      </c>
      <c r="EU171">
        <v>0.9799975555555558</v>
      </c>
      <c r="EV171">
        <v>0.02000229629629629</v>
      </c>
      <c r="EW171">
        <v>0</v>
      </c>
      <c r="EX171">
        <v>197.0394444444445</v>
      </c>
      <c r="EY171">
        <v>5.00097</v>
      </c>
      <c r="EZ171">
        <v>4037.784814814815</v>
      </c>
      <c r="FA171">
        <v>16707.6962962963</v>
      </c>
      <c r="FB171">
        <v>40.31199999999999</v>
      </c>
      <c r="FC171">
        <v>40.71966666666666</v>
      </c>
      <c r="FD171">
        <v>40.25</v>
      </c>
      <c r="FE171">
        <v>40.28214814814815</v>
      </c>
      <c r="FF171">
        <v>40.875</v>
      </c>
      <c r="FG171">
        <v>1955.107037037037</v>
      </c>
      <c r="FH171">
        <v>39.90111111111111</v>
      </c>
      <c r="FI171">
        <v>0</v>
      </c>
      <c r="FJ171">
        <v>1758472859.6</v>
      </c>
      <c r="FK171">
        <v>0</v>
      </c>
      <c r="FL171">
        <v>197.03224</v>
      </c>
      <c r="FM171">
        <v>1.954461539611893</v>
      </c>
      <c r="FN171">
        <v>47.80230776237593</v>
      </c>
      <c r="FO171">
        <v>4038.1104</v>
      </c>
      <c r="FP171">
        <v>15</v>
      </c>
      <c r="FQ171">
        <v>0</v>
      </c>
      <c r="FR171" t="s">
        <v>441</v>
      </c>
      <c r="FS171">
        <v>1747247426.5</v>
      </c>
      <c r="FT171">
        <v>1747247420.5</v>
      </c>
      <c r="FU171">
        <v>0</v>
      </c>
      <c r="FV171">
        <v>1.027</v>
      </c>
      <c r="FW171">
        <v>0.031</v>
      </c>
      <c r="FX171">
        <v>0.02</v>
      </c>
      <c r="FY171">
        <v>0.05</v>
      </c>
      <c r="FZ171">
        <v>420</v>
      </c>
      <c r="GA171">
        <v>16</v>
      </c>
      <c r="GB171">
        <v>0.01</v>
      </c>
      <c r="GC171">
        <v>0.1</v>
      </c>
      <c r="GD171">
        <v>-30.860295</v>
      </c>
      <c r="GE171">
        <v>-0.1493223264540403</v>
      </c>
      <c r="GF171">
        <v>0.07919622134294022</v>
      </c>
      <c r="GG171">
        <v>0</v>
      </c>
      <c r="GH171">
        <v>196.8967647058823</v>
      </c>
      <c r="GI171">
        <v>1.850725748336524</v>
      </c>
      <c r="GJ171">
        <v>0.2788549126046321</v>
      </c>
      <c r="GK171">
        <v>-1</v>
      </c>
      <c r="GL171">
        <v>0.802133875</v>
      </c>
      <c r="GM171">
        <v>-0.02710479174484307</v>
      </c>
      <c r="GN171">
        <v>0.00280931584364858</v>
      </c>
      <c r="GO171">
        <v>1</v>
      </c>
      <c r="GP171">
        <v>1</v>
      </c>
      <c r="GQ171">
        <v>2</v>
      </c>
      <c r="GR171" t="s">
        <v>442</v>
      </c>
      <c r="GS171">
        <v>3.13617</v>
      </c>
      <c r="GT171">
        <v>2.71336</v>
      </c>
      <c r="GU171">
        <v>0.165004</v>
      </c>
      <c r="GV171">
        <v>0.166863</v>
      </c>
      <c r="GW171">
        <v>0.103807</v>
      </c>
      <c r="GX171">
        <v>0.100032</v>
      </c>
      <c r="GY171">
        <v>26582.1</v>
      </c>
      <c r="GZ171">
        <v>26551.2</v>
      </c>
      <c r="HA171">
        <v>29593.2</v>
      </c>
      <c r="HB171">
        <v>29450.9</v>
      </c>
      <c r="HC171">
        <v>35049.3</v>
      </c>
      <c r="HD171">
        <v>35105.2</v>
      </c>
      <c r="HE171">
        <v>41653.8</v>
      </c>
      <c r="HF171">
        <v>41840.1</v>
      </c>
      <c r="HG171">
        <v>1.92467</v>
      </c>
      <c r="HH171">
        <v>1.87297</v>
      </c>
      <c r="HI171">
        <v>0.10635</v>
      </c>
      <c r="HJ171">
        <v>0</v>
      </c>
      <c r="HK171">
        <v>28.2631</v>
      </c>
      <c r="HL171">
        <v>999.9</v>
      </c>
      <c r="HM171">
        <v>51.9</v>
      </c>
      <c r="HN171">
        <v>31.9</v>
      </c>
      <c r="HO171">
        <v>27.2711</v>
      </c>
      <c r="HP171">
        <v>62.0193</v>
      </c>
      <c r="HQ171">
        <v>28.129</v>
      </c>
      <c r="HR171">
        <v>1</v>
      </c>
      <c r="HS171">
        <v>0.0683994</v>
      </c>
      <c r="HT171">
        <v>-0.650596</v>
      </c>
      <c r="HU171">
        <v>20.3378</v>
      </c>
      <c r="HV171">
        <v>5.21729</v>
      </c>
      <c r="HW171">
        <v>12.0116</v>
      </c>
      <c r="HX171">
        <v>4.98875</v>
      </c>
      <c r="HY171">
        <v>3.28763</v>
      </c>
      <c r="HZ171">
        <v>9999</v>
      </c>
      <c r="IA171">
        <v>9999</v>
      </c>
      <c r="IB171">
        <v>9999</v>
      </c>
      <c r="IC171">
        <v>999.9</v>
      </c>
      <c r="ID171">
        <v>1.86765</v>
      </c>
      <c r="IE171">
        <v>1.86676</v>
      </c>
      <c r="IF171">
        <v>1.86611</v>
      </c>
      <c r="IG171">
        <v>1.86607</v>
      </c>
      <c r="IH171">
        <v>1.86787</v>
      </c>
      <c r="II171">
        <v>1.87027</v>
      </c>
      <c r="IJ171">
        <v>1.86895</v>
      </c>
      <c r="IK171">
        <v>1.87042</v>
      </c>
      <c r="IL171">
        <v>0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-0.582</v>
      </c>
      <c r="IZ171">
        <v>0.1274</v>
      </c>
      <c r="JA171">
        <v>-0.08705980112953694</v>
      </c>
      <c r="JB171">
        <v>-0.0002224285535733669</v>
      </c>
      <c r="JC171">
        <v>-3.124052291438484E-07</v>
      </c>
      <c r="JD171">
        <v>-1.20421793702977E-11</v>
      </c>
      <c r="JE171">
        <v>-0.06546867123436634</v>
      </c>
      <c r="JF171">
        <v>-0.004605065362839568</v>
      </c>
      <c r="JG171">
        <v>0.0008613744513886047</v>
      </c>
      <c r="JH171">
        <v>-1.299212498533341E-05</v>
      </c>
      <c r="JI171">
        <v>3</v>
      </c>
      <c r="JJ171">
        <v>2327</v>
      </c>
      <c r="JK171">
        <v>1</v>
      </c>
      <c r="JL171">
        <v>27</v>
      </c>
      <c r="JM171">
        <v>187090.5</v>
      </c>
      <c r="JN171">
        <v>187090.6</v>
      </c>
      <c r="JO171">
        <v>2.05566</v>
      </c>
      <c r="JP171">
        <v>2.24487</v>
      </c>
      <c r="JQ171">
        <v>1.39648</v>
      </c>
      <c r="JR171">
        <v>2.35229</v>
      </c>
      <c r="JS171">
        <v>1.49536</v>
      </c>
      <c r="JT171">
        <v>2.70508</v>
      </c>
      <c r="JU171">
        <v>37.2181</v>
      </c>
      <c r="JV171">
        <v>24.0875</v>
      </c>
      <c r="JW171">
        <v>18</v>
      </c>
      <c r="JX171">
        <v>488.829</v>
      </c>
      <c r="JY171">
        <v>446.387</v>
      </c>
      <c r="JZ171">
        <v>28.4386</v>
      </c>
      <c r="KA171">
        <v>28.4688</v>
      </c>
      <c r="KB171">
        <v>30</v>
      </c>
      <c r="KC171">
        <v>28.3601</v>
      </c>
      <c r="KD171">
        <v>28.2952</v>
      </c>
      <c r="KE171">
        <v>41.1915</v>
      </c>
      <c r="KF171">
        <v>24.1059</v>
      </c>
      <c r="KG171">
        <v>67.9434</v>
      </c>
      <c r="KH171">
        <v>28.4343</v>
      </c>
      <c r="KI171">
        <v>988.7380000000001</v>
      </c>
      <c r="KJ171">
        <v>22.459</v>
      </c>
      <c r="KK171">
        <v>101.156</v>
      </c>
      <c r="KL171">
        <v>100.612</v>
      </c>
    </row>
    <row r="172" spans="1:298">
      <c r="A172">
        <v>156</v>
      </c>
      <c r="B172">
        <v>1758472864.5</v>
      </c>
      <c r="C172">
        <v>3989</v>
      </c>
      <c r="D172" t="s">
        <v>757</v>
      </c>
      <c r="E172" t="s">
        <v>758</v>
      </c>
      <c r="F172">
        <v>5</v>
      </c>
      <c r="G172" t="s">
        <v>639</v>
      </c>
      <c r="H172" t="s">
        <v>437</v>
      </c>
      <c r="I172" t="s">
        <v>438</v>
      </c>
      <c r="J172">
        <v>1758472856.714286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998.8917124204165</v>
      </c>
      <c r="AL172">
        <v>976.6319030303031</v>
      </c>
      <c r="AM172">
        <v>3.451470960327676</v>
      </c>
      <c r="AN172">
        <v>65.30962307595503</v>
      </c>
      <c r="AO172">
        <f>(AQ172 - AP172 + DZ172*1E3/(8.314*(EB172+273.15)) * AS172/DY172 * AR172) * DY172/(100*DM172) * 1000/(1000 - AQ172)</f>
        <v>0</v>
      </c>
      <c r="AP172">
        <v>22.40985459588382</v>
      </c>
      <c r="AQ172">
        <v>23.20590545454544</v>
      </c>
      <c r="AR172">
        <v>-1.146207901080164E-05</v>
      </c>
      <c r="AS172">
        <v>111.5491609248493</v>
      </c>
      <c r="AT172">
        <v>2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1.65</v>
      </c>
      <c r="DN172">
        <v>0.5</v>
      </c>
      <c r="DO172" t="s">
        <v>440</v>
      </c>
      <c r="DP172">
        <v>2</v>
      </c>
      <c r="DQ172" t="b">
        <v>1</v>
      </c>
      <c r="DR172">
        <v>1758472856.714286</v>
      </c>
      <c r="DS172">
        <v>929.5716071428571</v>
      </c>
      <c r="DT172">
        <v>960.4997857142858</v>
      </c>
      <c r="DU172">
        <v>23.20953928571428</v>
      </c>
      <c r="DV172">
        <v>22.41100714285714</v>
      </c>
      <c r="DW172">
        <v>930.1455357142856</v>
      </c>
      <c r="DX172">
        <v>23.08215714285714</v>
      </c>
      <c r="DY172">
        <v>499.9904642857143</v>
      </c>
      <c r="DZ172">
        <v>90.36027857142855</v>
      </c>
      <c r="EA172">
        <v>0.05314808214285715</v>
      </c>
      <c r="EB172">
        <v>29.74504285714286</v>
      </c>
      <c r="EC172">
        <v>29.99551785714286</v>
      </c>
      <c r="ED172">
        <v>999.9000000000002</v>
      </c>
      <c r="EE172">
        <v>0</v>
      </c>
      <c r="EF172">
        <v>0</v>
      </c>
      <c r="EG172">
        <v>9999.058928571429</v>
      </c>
      <c r="EH172">
        <v>0</v>
      </c>
      <c r="EI172">
        <v>11.08055714285714</v>
      </c>
      <c r="EJ172">
        <v>-30.92823928571429</v>
      </c>
      <c r="EK172">
        <v>951.6591785714287</v>
      </c>
      <c r="EL172">
        <v>982.5189642857143</v>
      </c>
      <c r="EM172">
        <v>0.7985446071428572</v>
      </c>
      <c r="EN172">
        <v>960.4997857142858</v>
      </c>
      <c r="EO172">
        <v>22.41100714285714</v>
      </c>
      <c r="EP172">
        <v>2.097220714285714</v>
      </c>
      <c r="EQ172">
        <v>2.025065357142857</v>
      </c>
      <c r="ER172">
        <v>18.19810357142857</v>
      </c>
      <c r="ES172">
        <v>17.64169285714286</v>
      </c>
      <c r="ET172">
        <v>2000.035</v>
      </c>
      <c r="EU172">
        <v>0.9799970000000001</v>
      </c>
      <c r="EV172">
        <v>0.020002875</v>
      </c>
      <c r="EW172">
        <v>0</v>
      </c>
      <c r="EX172">
        <v>197.1861071428571</v>
      </c>
      <c r="EY172">
        <v>5.00097</v>
      </c>
      <c r="EZ172">
        <v>4041.619285714286</v>
      </c>
      <c r="FA172">
        <v>16707.86428571428</v>
      </c>
      <c r="FB172">
        <v>40.31199999999999</v>
      </c>
      <c r="FC172">
        <v>40.71399999999999</v>
      </c>
      <c r="FD172">
        <v>40.25</v>
      </c>
      <c r="FE172">
        <v>40.27878571428572</v>
      </c>
      <c r="FF172">
        <v>40.875</v>
      </c>
      <c r="FG172">
        <v>1955.125714285714</v>
      </c>
      <c r="FH172">
        <v>39.9025</v>
      </c>
      <c r="FI172">
        <v>0</v>
      </c>
      <c r="FJ172">
        <v>1758472864.4</v>
      </c>
      <c r="FK172">
        <v>0</v>
      </c>
      <c r="FL172">
        <v>197.22816</v>
      </c>
      <c r="FM172">
        <v>2.693076924896078</v>
      </c>
      <c r="FN172">
        <v>47.31538452779983</v>
      </c>
      <c r="FO172">
        <v>4041.9572</v>
      </c>
      <c r="FP172">
        <v>15</v>
      </c>
      <c r="FQ172">
        <v>0</v>
      </c>
      <c r="FR172" t="s">
        <v>441</v>
      </c>
      <c r="FS172">
        <v>1747247426.5</v>
      </c>
      <c r="FT172">
        <v>1747247420.5</v>
      </c>
      <c r="FU172">
        <v>0</v>
      </c>
      <c r="FV172">
        <v>1.027</v>
      </c>
      <c r="FW172">
        <v>0.031</v>
      </c>
      <c r="FX172">
        <v>0.02</v>
      </c>
      <c r="FY172">
        <v>0.05</v>
      </c>
      <c r="FZ172">
        <v>420</v>
      </c>
      <c r="GA172">
        <v>16</v>
      </c>
      <c r="GB172">
        <v>0.01</v>
      </c>
      <c r="GC172">
        <v>0.1</v>
      </c>
      <c r="GD172">
        <v>-30.913395</v>
      </c>
      <c r="GE172">
        <v>-0.5886799249531038</v>
      </c>
      <c r="GF172">
        <v>0.1125796139405355</v>
      </c>
      <c r="GG172">
        <v>0</v>
      </c>
      <c r="GH172">
        <v>197.0995</v>
      </c>
      <c r="GI172">
        <v>2.05343009854247</v>
      </c>
      <c r="GJ172">
        <v>0.2809475825089929</v>
      </c>
      <c r="GK172">
        <v>-1</v>
      </c>
      <c r="GL172">
        <v>0.799810025</v>
      </c>
      <c r="GM172">
        <v>-0.02960592495309682</v>
      </c>
      <c r="GN172">
        <v>0.00300187991504906</v>
      </c>
      <c r="GO172">
        <v>1</v>
      </c>
      <c r="GP172">
        <v>1</v>
      </c>
      <c r="GQ172">
        <v>2</v>
      </c>
      <c r="GR172" t="s">
        <v>442</v>
      </c>
      <c r="GS172">
        <v>3.13626</v>
      </c>
      <c r="GT172">
        <v>2.7136</v>
      </c>
      <c r="GU172">
        <v>0.166912</v>
      </c>
      <c r="GV172">
        <v>0.168734</v>
      </c>
      <c r="GW172">
        <v>0.103796</v>
      </c>
      <c r="GX172">
        <v>0.100026</v>
      </c>
      <c r="GY172">
        <v>26521.8</v>
      </c>
      <c r="GZ172">
        <v>26491.9</v>
      </c>
      <c r="HA172">
        <v>29593.8</v>
      </c>
      <c r="HB172">
        <v>29451.2</v>
      </c>
      <c r="HC172">
        <v>35050.6</v>
      </c>
      <c r="HD172">
        <v>35105.8</v>
      </c>
      <c r="HE172">
        <v>41654.7</v>
      </c>
      <c r="HF172">
        <v>41840.5</v>
      </c>
      <c r="HG172">
        <v>1.92472</v>
      </c>
      <c r="HH172">
        <v>1.8734</v>
      </c>
      <c r="HI172">
        <v>0.106554</v>
      </c>
      <c r="HJ172">
        <v>0</v>
      </c>
      <c r="HK172">
        <v>28.2608</v>
      </c>
      <c r="HL172">
        <v>999.9</v>
      </c>
      <c r="HM172">
        <v>51.9</v>
      </c>
      <c r="HN172">
        <v>31.9</v>
      </c>
      <c r="HO172">
        <v>27.2712</v>
      </c>
      <c r="HP172">
        <v>62.0293</v>
      </c>
      <c r="HQ172">
        <v>28.133</v>
      </c>
      <c r="HR172">
        <v>1</v>
      </c>
      <c r="HS172">
        <v>0.0683333</v>
      </c>
      <c r="HT172">
        <v>-0.645724</v>
      </c>
      <c r="HU172">
        <v>20.3377</v>
      </c>
      <c r="HV172">
        <v>5.21774</v>
      </c>
      <c r="HW172">
        <v>12.0108</v>
      </c>
      <c r="HX172">
        <v>4.98895</v>
      </c>
      <c r="HY172">
        <v>3.28768</v>
      </c>
      <c r="HZ172">
        <v>9999</v>
      </c>
      <c r="IA172">
        <v>9999</v>
      </c>
      <c r="IB172">
        <v>9999</v>
      </c>
      <c r="IC172">
        <v>999.9</v>
      </c>
      <c r="ID172">
        <v>1.86764</v>
      </c>
      <c r="IE172">
        <v>1.86676</v>
      </c>
      <c r="IF172">
        <v>1.86608</v>
      </c>
      <c r="IG172">
        <v>1.86605</v>
      </c>
      <c r="IH172">
        <v>1.86787</v>
      </c>
      <c r="II172">
        <v>1.87028</v>
      </c>
      <c r="IJ172">
        <v>1.86898</v>
      </c>
      <c r="IK172">
        <v>1.87043</v>
      </c>
      <c r="IL172">
        <v>0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-0.596</v>
      </c>
      <c r="IZ172">
        <v>0.1274</v>
      </c>
      <c r="JA172">
        <v>-0.08705980112953694</v>
      </c>
      <c r="JB172">
        <v>-0.0002224285535733669</v>
      </c>
      <c r="JC172">
        <v>-3.124052291438484E-07</v>
      </c>
      <c r="JD172">
        <v>-1.20421793702977E-11</v>
      </c>
      <c r="JE172">
        <v>-0.06546867123436634</v>
      </c>
      <c r="JF172">
        <v>-0.004605065362839568</v>
      </c>
      <c r="JG172">
        <v>0.0008613744513886047</v>
      </c>
      <c r="JH172">
        <v>-1.299212498533341E-05</v>
      </c>
      <c r="JI172">
        <v>3</v>
      </c>
      <c r="JJ172">
        <v>2327</v>
      </c>
      <c r="JK172">
        <v>1</v>
      </c>
      <c r="JL172">
        <v>27</v>
      </c>
      <c r="JM172">
        <v>187090.6</v>
      </c>
      <c r="JN172">
        <v>187090.7</v>
      </c>
      <c r="JO172">
        <v>2.08008</v>
      </c>
      <c r="JP172">
        <v>2.24365</v>
      </c>
      <c r="JQ172">
        <v>1.39771</v>
      </c>
      <c r="JR172">
        <v>2.34863</v>
      </c>
      <c r="JS172">
        <v>1.49536</v>
      </c>
      <c r="JT172">
        <v>2.68433</v>
      </c>
      <c r="JU172">
        <v>37.1941</v>
      </c>
      <c r="JV172">
        <v>24.0875</v>
      </c>
      <c r="JW172">
        <v>18</v>
      </c>
      <c r="JX172">
        <v>488.849</v>
      </c>
      <c r="JY172">
        <v>446.638</v>
      </c>
      <c r="JZ172">
        <v>28.4381</v>
      </c>
      <c r="KA172">
        <v>28.4681</v>
      </c>
      <c r="KB172">
        <v>30</v>
      </c>
      <c r="KC172">
        <v>28.3588</v>
      </c>
      <c r="KD172">
        <v>28.2938</v>
      </c>
      <c r="KE172">
        <v>41.7607</v>
      </c>
      <c r="KF172">
        <v>24.1059</v>
      </c>
      <c r="KG172">
        <v>67.9434</v>
      </c>
      <c r="KH172">
        <v>28.4375</v>
      </c>
      <c r="KI172">
        <v>1008.78</v>
      </c>
      <c r="KJ172">
        <v>22.4735</v>
      </c>
      <c r="KK172">
        <v>101.158</v>
      </c>
      <c r="KL172">
        <v>100.613</v>
      </c>
    </row>
    <row r="173" spans="1:298">
      <c r="A173">
        <v>157</v>
      </c>
      <c r="B173">
        <v>1758472869.5</v>
      </c>
      <c r="C173">
        <v>3994</v>
      </c>
      <c r="D173" t="s">
        <v>759</v>
      </c>
      <c r="E173" t="s">
        <v>760</v>
      </c>
      <c r="F173">
        <v>5</v>
      </c>
      <c r="G173" t="s">
        <v>639</v>
      </c>
      <c r="H173" t="s">
        <v>437</v>
      </c>
      <c r="I173" t="s">
        <v>438</v>
      </c>
      <c r="J173">
        <v>1758472862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1015.567712915408</v>
      </c>
      <c r="AL173">
        <v>993.6415212121211</v>
      </c>
      <c r="AM173">
        <v>3.397019746721779</v>
      </c>
      <c r="AN173">
        <v>65.30962307595503</v>
      </c>
      <c r="AO173">
        <f>(AQ173 - AP173 + DZ173*1E3/(8.314*(EB173+273.15)) * AS173/DY173 * AR173) * DY173/(100*DM173) * 1000/(1000 - AQ173)</f>
        <v>0</v>
      </c>
      <c r="AP173">
        <v>22.40899701473912</v>
      </c>
      <c r="AQ173">
        <v>23.2028903030303</v>
      </c>
      <c r="AR173">
        <v>-9.696779536156569E-06</v>
      </c>
      <c r="AS173">
        <v>111.5491609248493</v>
      </c>
      <c r="AT173">
        <v>2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1.65</v>
      </c>
      <c r="DN173">
        <v>0.5</v>
      </c>
      <c r="DO173" t="s">
        <v>440</v>
      </c>
      <c r="DP173">
        <v>2</v>
      </c>
      <c r="DQ173" t="b">
        <v>1</v>
      </c>
      <c r="DR173">
        <v>1758472862</v>
      </c>
      <c r="DS173">
        <v>947.2414074074075</v>
      </c>
      <c r="DT173">
        <v>978.0621851851852</v>
      </c>
      <c r="DU173">
        <v>23.20650740740741</v>
      </c>
      <c r="DV173">
        <v>22.41029629629629</v>
      </c>
      <c r="DW173">
        <v>947.8302962962961</v>
      </c>
      <c r="DX173">
        <v>23.07916666666667</v>
      </c>
      <c r="DY173">
        <v>500.0043333333334</v>
      </c>
      <c r="DZ173">
        <v>90.35965555555556</v>
      </c>
      <c r="EA173">
        <v>0.05317647777777778</v>
      </c>
      <c r="EB173">
        <v>29.74428518518518</v>
      </c>
      <c r="EC173">
        <v>29.99710740740741</v>
      </c>
      <c r="ED173">
        <v>999.9000000000001</v>
      </c>
      <c r="EE173">
        <v>0</v>
      </c>
      <c r="EF173">
        <v>0</v>
      </c>
      <c r="EG173">
        <v>9998.164814814812</v>
      </c>
      <c r="EH173">
        <v>0</v>
      </c>
      <c r="EI173">
        <v>11.08484074074074</v>
      </c>
      <c r="EJ173">
        <v>-30.8209</v>
      </c>
      <c r="EK173">
        <v>969.745888888889</v>
      </c>
      <c r="EL173">
        <v>1000.482666666667</v>
      </c>
      <c r="EM173">
        <v>0.7962275555555557</v>
      </c>
      <c r="EN173">
        <v>978.0621851851852</v>
      </c>
      <c r="EO173">
        <v>22.41029629629629</v>
      </c>
      <c r="EP173">
        <v>2.096931481481481</v>
      </c>
      <c r="EQ173">
        <v>2.024986296296296</v>
      </c>
      <c r="ER173">
        <v>18.19591111111111</v>
      </c>
      <c r="ES173">
        <v>17.64106296296297</v>
      </c>
      <c r="ET173">
        <v>2000.01</v>
      </c>
      <c r="EU173">
        <v>0.9799973333333334</v>
      </c>
      <c r="EV173">
        <v>0.02000254074074074</v>
      </c>
      <c r="EW173">
        <v>0</v>
      </c>
      <c r="EX173">
        <v>197.3845925925926</v>
      </c>
      <c r="EY173">
        <v>5.00097</v>
      </c>
      <c r="EZ173">
        <v>4045.596666666667</v>
      </c>
      <c r="FA173">
        <v>16707.65185185185</v>
      </c>
      <c r="FB173">
        <v>40.3074074074074</v>
      </c>
      <c r="FC173">
        <v>40.70566666666667</v>
      </c>
      <c r="FD173">
        <v>40.25</v>
      </c>
      <c r="FE173">
        <v>40.28674074074073</v>
      </c>
      <c r="FF173">
        <v>40.875</v>
      </c>
      <c r="FG173">
        <v>1955.100740740741</v>
      </c>
      <c r="FH173">
        <v>39.90111111111111</v>
      </c>
      <c r="FI173">
        <v>0</v>
      </c>
      <c r="FJ173">
        <v>1758472869.2</v>
      </c>
      <c r="FK173">
        <v>0</v>
      </c>
      <c r="FL173">
        <v>197.4112</v>
      </c>
      <c r="FM173">
        <v>1.605076926029482</v>
      </c>
      <c r="FN173">
        <v>44.99846154085211</v>
      </c>
      <c r="FO173">
        <v>4045.5372</v>
      </c>
      <c r="FP173">
        <v>15</v>
      </c>
      <c r="FQ173">
        <v>0</v>
      </c>
      <c r="FR173" t="s">
        <v>441</v>
      </c>
      <c r="FS173">
        <v>1747247426.5</v>
      </c>
      <c r="FT173">
        <v>1747247420.5</v>
      </c>
      <c r="FU173">
        <v>0</v>
      </c>
      <c r="FV173">
        <v>1.027</v>
      </c>
      <c r="FW173">
        <v>0.031</v>
      </c>
      <c r="FX173">
        <v>0.02</v>
      </c>
      <c r="FY173">
        <v>0.05</v>
      </c>
      <c r="FZ173">
        <v>420</v>
      </c>
      <c r="GA173">
        <v>16</v>
      </c>
      <c r="GB173">
        <v>0.01</v>
      </c>
      <c r="GC173">
        <v>0.1</v>
      </c>
      <c r="GD173">
        <v>-30.856215</v>
      </c>
      <c r="GE173">
        <v>0.8379151969980881</v>
      </c>
      <c r="GF173">
        <v>0.1963665431660905</v>
      </c>
      <c r="GG173">
        <v>0</v>
      </c>
      <c r="GH173">
        <v>197.2835294117647</v>
      </c>
      <c r="GI173">
        <v>2.376684492062131</v>
      </c>
      <c r="GJ173">
        <v>0.307014871769902</v>
      </c>
      <c r="GK173">
        <v>-1</v>
      </c>
      <c r="GL173">
        <v>0.7975019</v>
      </c>
      <c r="GM173">
        <v>-0.02375558724202647</v>
      </c>
      <c r="GN173">
        <v>0.002454217480175707</v>
      </c>
      <c r="GO173">
        <v>1</v>
      </c>
      <c r="GP173">
        <v>1</v>
      </c>
      <c r="GQ173">
        <v>2</v>
      </c>
      <c r="GR173" t="s">
        <v>442</v>
      </c>
      <c r="GS173">
        <v>3.13629</v>
      </c>
      <c r="GT173">
        <v>2.71359</v>
      </c>
      <c r="GU173">
        <v>0.168779</v>
      </c>
      <c r="GV173">
        <v>0.170504</v>
      </c>
      <c r="GW173">
        <v>0.103786</v>
      </c>
      <c r="GX173">
        <v>0.10002</v>
      </c>
      <c r="GY173">
        <v>26462.5</v>
      </c>
      <c r="GZ173">
        <v>26435.8</v>
      </c>
      <c r="HA173">
        <v>29593.9</v>
      </c>
      <c r="HB173">
        <v>29451.6</v>
      </c>
      <c r="HC173">
        <v>35051.1</v>
      </c>
      <c r="HD173">
        <v>35106.5</v>
      </c>
      <c r="HE173">
        <v>41654.8</v>
      </c>
      <c r="HF173">
        <v>41841</v>
      </c>
      <c r="HG173">
        <v>1.92507</v>
      </c>
      <c r="HH173">
        <v>1.87367</v>
      </c>
      <c r="HI173">
        <v>0.106618</v>
      </c>
      <c r="HJ173">
        <v>0</v>
      </c>
      <c r="HK173">
        <v>28.2583</v>
      </c>
      <c r="HL173">
        <v>999.9</v>
      </c>
      <c r="HM173">
        <v>51.9</v>
      </c>
      <c r="HN173">
        <v>31.9</v>
      </c>
      <c r="HO173">
        <v>27.2751</v>
      </c>
      <c r="HP173">
        <v>62.0093</v>
      </c>
      <c r="HQ173">
        <v>27.9327</v>
      </c>
      <c r="HR173">
        <v>1</v>
      </c>
      <c r="HS173">
        <v>0.0683028</v>
      </c>
      <c r="HT173">
        <v>-0.645496</v>
      </c>
      <c r="HU173">
        <v>20.338</v>
      </c>
      <c r="HV173">
        <v>5.21804</v>
      </c>
      <c r="HW173">
        <v>12.0111</v>
      </c>
      <c r="HX173">
        <v>4.98925</v>
      </c>
      <c r="HY173">
        <v>3.2878</v>
      </c>
      <c r="HZ173">
        <v>9999</v>
      </c>
      <c r="IA173">
        <v>9999</v>
      </c>
      <c r="IB173">
        <v>9999</v>
      </c>
      <c r="IC173">
        <v>999.9</v>
      </c>
      <c r="ID173">
        <v>1.86763</v>
      </c>
      <c r="IE173">
        <v>1.86676</v>
      </c>
      <c r="IF173">
        <v>1.86609</v>
      </c>
      <c r="IG173">
        <v>1.86605</v>
      </c>
      <c r="IH173">
        <v>1.8679</v>
      </c>
      <c r="II173">
        <v>1.87028</v>
      </c>
      <c r="IJ173">
        <v>1.869</v>
      </c>
      <c r="IK173">
        <v>1.87042</v>
      </c>
      <c r="IL173">
        <v>0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-0.61</v>
      </c>
      <c r="IZ173">
        <v>0.1273</v>
      </c>
      <c r="JA173">
        <v>-0.08705980112953694</v>
      </c>
      <c r="JB173">
        <v>-0.0002224285535733669</v>
      </c>
      <c r="JC173">
        <v>-3.124052291438484E-07</v>
      </c>
      <c r="JD173">
        <v>-1.20421793702977E-11</v>
      </c>
      <c r="JE173">
        <v>-0.06546867123436634</v>
      </c>
      <c r="JF173">
        <v>-0.004605065362839568</v>
      </c>
      <c r="JG173">
        <v>0.0008613744513886047</v>
      </c>
      <c r="JH173">
        <v>-1.299212498533341E-05</v>
      </c>
      <c r="JI173">
        <v>3</v>
      </c>
      <c r="JJ173">
        <v>2327</v>
      </c>
      <c r="JK173">
        <v>1</v>
      </c>
      <c r="JL173">
        <v>27</v>
      </c>
      <c r="JM173">
        <v>187090.7</v>
      </c>
      <c r="JN173">
        <v>187090.8</v>
      </c>
      <c r="JO173">
        <v>2.11182</v>
      </c>
      <c r="JP173">
        <v>2.2583</v>
      </c>
      <c r="JQ173">
        <v>1.39771</v>
      </c>
      <c r="JR173">
        <v>2.34375</v>
      </c>
      <c r="JS173">
        <v>1.49536</v>
      </c>
      <c r="JT173">
        <v>2.56714</v>
      </c>
      <c r="JU173">
        <v>37.1941</v>
      </c>
      <c r="JV173">
        <v>24.07</v>
      </c>
      <c r="JW173">
        <v>18</v>
      </c>
      <c r="JX173">
        <v>489.057</v>
      </c>
      <c r="JY173">
        <v>446.792</v>
      </c>
      <c r="JZ173">
        <v>28.4391</v>
      </c>
      <c r="KA173">
        <v>28.4664</v>
      </c>
      <c r="KB173">
        <v>29.9999</v>
      </c>
      <c r="KC173">
        <v>28.3571</v>
      </c>
      <c r="KD173">
        <v>28.2916</v>
      </c>
      <c r="KE173">
        <v>42.3226</v>
      </c>
      <c r="KF173">
        <v>24.1059</v>
      </c>
      <c r="KG173">
        <v>67.9434</v>
      </c>
      <c r="KH173">
        <v>28.4384</v>
      </c>
      <c r="KI173">
        <v>1022.16</v>
      </c>
      <c r="KJ173">
        <v>22.4809</v>
      </c>
      <c r="KK173">
        <v>101.158</v>
      </c>
      <c r="KL173">
        <v>100.615</v>
      </c>
    </row>
    <row r="174" spans="1:298">
      <c r="A174">
        <v>158</v>
      </c>
      <c r="B174">
        <v>1758472874.5</v>
      </c>
      <c r="C174">
        <v>3999</v>
      </c>
      <c r="D174" t="s">
        <v>761</v>
      </c>
      <c r="E174" t="s">
        <v>762</v>
      </c>
      <c r="F174">
        <v>5</v>
      </c>
      <c r="G174" t="s">
        <v>639</v>
      </c>
      <c r="H174" t="s">
        <v>437</v>
      </c>
      <c r="I174" t="s">
        <v>438</v>
      </c>
      <c r="J174">
        <v>1758472866.714286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1032.722296823131</v>
      </c>
      <c r="AL174">
        <v>1010.456351515151</v>
      </c>
      <c r="AM174">
        <v>3.379306030217608</v>
      </c>
      <c r="AN174">
        <v>65.30962307595503</v>
      </c>
      <c r="AO174">
        <f>(AQ174 - AP174 + DZ174*1E3/(8.314*(EB174+273.15)) * AS174/DY174 * AR174) * DY174/(100*DM174) * 1000/(1000 - AQ174)</f>
        <v>0</v>
      </c>
      <c r="AP174">
        <v>22.4089547064114</v>
      </c>
      <c r="AQ174">
        <v>23.1999703030303</v>
      </c>
      <c r="AR174">
        <v>-9.035209530916634E-06</v>
      </c>
      <c r="AS174">
        <v>111.5491609248493</v>
      </c>
      <c r="AT174">
        <v>2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1.65</v>
      </c>
      <c r="DN174">
        <v>0.5</v>
      </c>
      <c r="DO174" t="s">
        <v>440</v>
      </c>
      <c r="DP174">
        <v>2</v>
      </c>
      <c r="DQ174" t="b">
        <v>1</v>
      </c>
      <c r="DR174">
        <v>1758472866.714286</v>
      </c>
      <c r="DS174">
        <v>962.9039285714288</v>
      </c>
      <c r="DT174">
        <v>993.7978571428572</v>
      </c>
      <c r="DU174">
        <v>23.20402857142857</v>
      </c>
      <c r="DV174">
        <v>22.40948928571428</v>
      </c>
      <c r="DW174">
        <v>963.5062142857142</v>
      </c>
      <c r="DX174">
        <v>23.07672857142857</v>
      </c>
      <c r="DY174">
        <v>500.0002500000001</v>
      </c>
      <c r="DZ174">
        <v>90.35879285714286</v>
      </c>
      <c r="EA174">
        <v>0.05322921428571428</v>
      </c>
      <c r="EB174">
        <v>29.74192857142858</v>
      </c>
      <c r="EC174">
        <v>29.999075</v>
      </c>
      <c r="ED174">
        <v>999.9000000000002</v>
      </c>
      <c r="EE174">
        <v>0</v>
      </c>
      <c r="EF174">
        <v>0</v>
      </c>
      <c r="EG174">
        <v>10001.91071428571</v>
      </c>
      <c r="EH174">
        <v>0</v>
      </c>
      <c r="EI174">
        <v>11.08712142857143</v>
      </c>
      <c r="EJ174">
        <v>-30.89369642857143</v>
      </c>
      <c r="EK174">
        <v>985.7778571428572</v>
      </c>
      <c r="EL174">
        <v>1016.577892857143</v>
      </c>
      <c r="EM174">
        <v>0.7945509642857143</v>
      </c>
      <c r="EN174">
        <v>993.7978571428572</v>
      </c>
      <c r="EO174">
        <v>22.40948928571428</v>
      </c>
      <c r="EP174">
        <v>2.096687857142857</v>
      </c>
      <c r="EQ174">
        <v>2.024894642857143</v>
      </c>
      <c r="ER174">
        <v>18.19405357142857</v>
      </c>
      <c r="ES174">
        <v>17.64034642857143</v>
      </c>
      <c r="ET174">
        <v>2000.029285714286</v>
      </c>
      <c r="EU174">
        <v>0.9799967857142858</v>
      </c>
      <c r="EV174">
        <v>0.02000310714285714</v>
      </c>
      <c r="EW174">
        <v>0</v>
      </c>
      <c r="EX174">
        <v>197.5663571428572</v>
      </c>
      <c r="EY174">
        <v>5.00097</v>
      </c>
      <c r="EZ174">
        <v>4049.192142857143</v>
      </c>
      <c r="FA174">
        <v>16707.80714285714</v>
      </c>
      <c r="FB174">
        <v>40.30535714285713</v>
      </c>
      <c r="FC174">
        <v>40.69824999999999</v>
      </c>
      <c r="FD174">
        <v>40.25</v>
      </c>
      <c r="FE174">
        <v>40.27657142857142</v>
      </c>
      <c r="FF174">
        <v>40.875</v>
      </c>
      <c r="FG174">
        <v>1955.117857142857</v>
      </c>
      <c r="FH174">
        <v>39.9025</v>
      </c>
      <c r="FI174">
        <v>0</v>
      </c>
      <c r="FJ174">
        <v>1758472874.6</v>
      </c>
      <c r="FK174">
        <v>0</v>
      </c>
      <c r="FL174">
        <v>197.6168076923077</v>
      </c>
      <c r="FM174">
        <v>2.347042732996742</v>
      </c>
      <c r="FN174">
        <v>44.37880343148081</v>
      </c>
      <c r="FO174">
        <v>4049.367692307692</v>
      </c>
      <c r="FP174">
        <v>15</v>
      </c>
      <c r="FQ174">
        <v>0</v>
      </c>
      <c r="FR174" t="s">
        <v>441</v>
      </c>
      <c r="FS174">
        <v>1747247426.5</v>
      </c>
      <c r="FT174">
        <v>1747247420.5</v>
      </c>
      <c r="FU174">
        <v>0</v>
      </c>
      <c r="FV174">
        <v>1.027</v>
      </c>
      <c r="FW174">
        <v>0.031</v>
      </c>
      <c r="FX174">
        <v>0.02</v>
      </c>
      <c r="FY174">
        <v>0.05</v>
      </c>
      <c r="FZ174">
        <v>420</v>
      </c>
      <c r="GA174">
        <v>16</v>
      </c>
      <c r="GB174">
        <v>0.01</v>
      </c>
      <c r="GC174">
        <v>0.1</v>
      </c>
      <c r="GD174">
        <v>-30.8607175</v>
      </c>
      <c r="GE174">
        <v>0.4653039399625202</v>
      </c>
      <c r="GF174">
        <v>0.2267047428788158</v>
      </c>
      <c r="GG174">
        <v>0</v>
      </c>
      <c r="GH174">
        <v>197.4402058823529</v>
      </c>
      <c r="GI174">
        <v>2.026203209574176</v>
      </c>
      <c r="GJ174">
        <v>0.2604714932366448</v>
      </c>
      <c r="GK174">
        <v>-1</v>
      </c>
      <c r="GL174">
        <v>0.795743775</v>
      </c>
      <c r="GM174">
        <v>-0.02107527579737466</v>
      </c>
      <c r="GN174">
        <v>0.002177399888485121</v>
      </c>
      <c r="GO174">
        <v>1</v>
      </c>
      <c r="GP174">
        <v>1</v>
      </c>
      <c r="GQ174">
        <v>2</v>
      </c>
      <c r="GR174" t="s">
        <v>442</v>
      </c>
      <c r="GS174">
        <v>3.13624</v>
      </c>
      <c r="GT174">
        <v>2.7134</v>
      </c>
      <c r="GU174">
        <v>0.170625</v>
      </c>
      <c r="GV174">
        <v>0.172382</v>
      </c>
      <c r="GW174">
        <v>0.10378</v>
      </c>
      <c r="GX174">
        <v>0.100027</v>
      </c>
      <c r="GY174">
        <v>26404.1</v>
      </c>
      <c r="GZ174">
        <v>26375.8</v>
      </c>
      <c r="HA174">
        <v>29594.3</v>
      </c>
      <c r="HB174">
        <v>29451.5</v>
      </c>
      <c r="HC174">
        <v>35051.8</v>
      </c>
      <c r="HD174">
        <v>35106.3</v>
      </c>
      <c r="HE174">
        <v>41655.4</v>
      </c>
      <c r="HF174">
        <v>41841</v>
      </c>
      <c r="HG174">
        <v>1.92482</v>
      </c>
      <c r="HH174">
        <v>1.87322</v>
      </c>
      <c r="HI174">
        <v>0.107296</v>
      </c>
      <c r="HJ174">
        <v>0</v>
      </c>
      <c r="HK174">
        <v>28.2559</v>
      </c>
      <c r="HL174">
        <v>999.9</v>
      </c>
      <c r="HM174">
        <v>51.9</v>
      </c>
      <c r="HN174">
        <v>31.9</v>
      </c>
      <c r="HO174">
        <v>27.2733</v>
      </c>
      <c r="HP174">
        <v>61.9893</v>
      </c>
      <c r="HQ174">
        <v>27.9207</v>
      </c>
      <c r="HR174">
        <v>1</v>
      </c>
      <c r="HS174">
        <v>0.0678989</v>
      </c>
      <c r="HT174">
        <v>-0.623159</v>
      </c>
      <c r="HU174">
        <v>20.3382</v>
      </c>
      <c r="HV174">
        <v>5.21819</v>
      </c>
      <c r="HW174">
        <v>12.0113</v>
      </c>
      <c r="HX174">
        <v>4.9892</v>
      </c>
      <c r="HY174">
        <v>3.28772</v>
      </c>
      <c r="HZ174">
        <v>9999</v>
      </c>
      <c r="IA174">
        <v>9999</v>
      </c>
      <c r="IB174">
        <v>9999</v>
      </c>
      <c r="IC174">
        <v>999.9</v>
      </c>
      <c r="ID174">
        <v>1.86768</v>
      </c>
      <c r="IE174">
        <v>1.86676</v>
      </c>
      <c r="IF174">
        <v>1.86608</v>
      </c>
      <c r="IG174">
        <v>1.86606</v>
      </c>
      <c r="IH174">
        <v>1.86788</v>
      </c>
      <c r="II174">
        <v>1.87028</v>
      </c>
      <c r="IJ174">
        <v>1.86899</v>
      </c>
      <c r="IK174">
        <v>1.87042</v>
      </c>
      <c r="IL174">
        <v>0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-0.625</v>
      </c>
      <c r="IZ174">
        <v>0.1273</v>
      </c>
      <c r="JA174">
        <v>-0.08705980112953694</v>
      </c>
      <c r="JB174">
        <v>-0.0002224285535733669</v>
      </c>
      <c r="JC174">
        <v>-3.124052291438484E-07</v>
      </c>
      <c r="JD174">
        <v>-1.20421793702977E-11</v>
      </c>
      <c r="JE174">
        <v>-0.06546867123436634</v>
      </c>
      <c r="JF174">
        <v>-0.004605065362839568</v>
      </c>
      <c r="JG174">
        <v>0.0008613744513886047</v>
      </c>
      <c r="JH174">
        <v>-1.299212498533341E-05</v>
      </c>
      <c r="JI174">
        <v>3</v>
      </c>
      <c r="JJ174">
        <v>2327</v>
      </c>
      <c r="JK174">
        <v>1</v>
      </c>
      <c r="JL174">
        <v>27</v>
      </c>
      <c r="JM174">
        <v>187090.8</v>
      </c>
      <c r="JN174">
        <v>187090.9</v>
      </c>
      <c r="JO174">
        <v>2.13623</v>
      </c>
      <c r="JP174">
        <v>2.24243</v>
      </c>
      <c r="JQ174">
        <v>1.39648</v>
      </c>
      <c r="JR174">
        <v>2.34741</v>
      </c>
      <c r="JS174">
        <v>1.49536</v>
      </c>
      <c r="JT174">
        <v>2.69287</v>
      </c>
      <c r="JU174">
        <v>37.1941</v>
      </c>
      <c r="JV174">
        <v>24.0875</v>
      </c>
      <c r="JW174">
        <v>18</v>
      </c>
      <c r="JX174">
        <v>488.89</v>
      </c>
      <c r="JY174">
        <v>446.51</v>
      </c>
      <c r="JZ174">
        <v>28.4388</v>
      </c>
      <c r="KA174">
        <v>28.4657</v>
      </c>
      <c r="KB174">
        <v>30.0001</v>
      </c>
      <c r="KC174">
        <v>28.356</v>
      </c>
      <c r="KD174">
        <v>28.2911</v>
      </c>
      <c r="KE174">
        <v>42.7919</v>
      </c>
      <c r="KF174">
        <v>24.1059</v>
      </c>
      <c r="KG174">
        <v>67.9434</v>
      </c>
      <c r="KH174">
        <v>28.4285</v>
      </c>
      <c r="KI174">
        <v>1042.19</v>
      </c>
      <c r="KJ174">
        <v>22.4915</v>
      </c>
      <c r="KK174">
        <v>101.16</v>
      </c>
      <c r="KL174">
        <v>100.615</v>
      </c>
    </row>
    <row r="175" spans="1:298">
      <c r="A175">
        <v>159</v>
      </c>
      <c r="B175">
        <v>1758472879.5</v>
      </c>
      <c r="C175">
        <v>4004</v>
      </c>
      <c r="D175" t="s">
        <v>763</v>
      </c>
      <c r="E175" t="s">
        <v>764</v>
      </c>
      <c r="F175">
        <v>5</v>
      </c>
      <c r="G175" t="s">
        <v>639</v>
      </c>
      <c r="H175" t="s">
        <v>437</v>
      </c>
      <c r="I175" t="s">
        <v>438</v>
      </c>
      <c r="J175">
        <v>1758472872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1049.48098848328</v>
      </c>
      <c r="AL175">
        <v>1027.469212121211</v>
      </c>
      <c r="AM175">
        <v>3.381997898088576</v>
      </c>
      <c r="AN175">
        <v>65.30962307595503</v>
      </c>
      <c r="AO175">
        <f>(AQ175 - AP175 + DZ175*1E3/(8.314*(EB175+273.15)) * AS175/DY175 * AR175) * DY175/(100*DM175) * 1000/(1000 - AQ175)</f>
        <v>0</v>
      </c>
      <c r="AP175">
        <v>22.41071148066995</v>
      </c>
      <c r="AQ175">
        <v>23.19845333333333</v>
      </c>
      <c r="AR175">
        <v>-1.498431061429315E-05</v>
      </c>
      <c r="AS175">
        <v>111.5491609248493</v>
      </c>
      <c r="AT175">
        <v>2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1.65</v>
      </c>
      <c r="DN175">
        <v>0.5</v>
      </c>
      <c r="DO175" t="s">
        <v>440</v>
      </c>
      <c r="DP175">
        <v>2</v>
      </c>
      <c r="DQ175" t="b">
        <v>1</v>
      </c>
      <c r="DR175">
        <v>1758472872</v>
      </c>
      <c r="DS175">
        <v>980.4709259259258</v>
      </c>
      <c r="DT175">
        <v>1011.204555555556</v>
      </c>
      <c r="DU175">
        <v>23.20162962962963</v>
      </c>
      <c r="DV175">
        <v>22.40976296296297</v>
      </c>
      <c r="DW175">
        <v>981.0885185185185</v>
      </c>
      <c r="DX175">
        <v>23.07435555555556</v>
      </c>
      <c r="DY175">
        <v>500.0127037037037</v>
      </c>
      <c r="DZ175">
        <v>90.35771851851852</v>
      </c>
      <c r="EA175">
        <v>0.05316342962962962</v>
      </c>
      <c r="EB175">
        <v>29.74006296296297</v>
      </c>
      <c r="EC175">
        <v>30.00285185185185</v>
      </c>
      <c r="ED175">
        <v>999.9000000000001</v>
      </c>
      <c r="EE175">
        <v>0</v>
      </c>
      <c r="EF175">
        <v>0</v>
      </c>
      <c r="EG175">
        <v>10004.41666666667</v>
      </c>
      <c r="EH175">
        <v>0</v>
      </c>
      <c r="EI175">
        <v>11.0892037037037</v>
      </c>
      <c r="EJ175">
        <v>-30.73357037037037</v>
      </c>
      <c r="EK175">
        <v>1003.759592592593</v>
      </c>
      <c r="EL175">
        <v>1034.383703703704</v>
      </c>
      <c r="EM175">
        <v>0.791869962962963</v>
      </c>
      <c r="EN175">
        <v>1011.204555555556</v>
      </c>
      <c r="EO175">
        <v>22.40976296296297</v>
      </c>
      <c r="EP175">
        <v>2.096446666666667</v>
      </c>
      <c r="EQ175">
        <v>2.024895555555556</v>
      </c>
      <c r="ER175">
        <v>18.19220740740741</v>
      </c>
      <c r="ES175">
        <v>17.64035555555555</v>
      </c>
      <c r="ET175">
        <v>2000.015925925926</v>
      </c>
      <c r="EU175">
        <v>0.9799973333333334</v>
      </c>
      <c r="EV175">
        <v>0.02000255925925925</v>
      </c>
      <c r="EW175">
        <v>0</v>
      </c>
      <c r="EX175">
        <v>197.8004814814815</v>
      </c>
      <c r="EY175">
        <v>5.00097</v>
      </c>
      <c r="EZ175">
        <v>4053.035925925925</v>
      </c>
      <c r="FA175">
        <v>16707.69259259259</v>
      </c>
      <c r="FB175">
        <v>40.30051851851851</v>
      </c>
      <c r="FC175">
        <v>40.69166666666666</v>
      </c>
      <c r="FD175">
        <v>40.25</v>
      </c>
      <c r="FE175">
        <v>40.26607407407408</v>
      </c>
      <c r="FF175">
        <v>40.875</v>
      </c>
      <c r="FG175">
        <v>1955.105555555556</v>
      </c>
      <c r="FH175">
        <v>39.90111111111111</v>
      </c>
      <c r="FI175">
        <v>0</v>
      </c>
      <c r="FJ175">
        <v>1758472879.4</v>
      </c>
      <c r="FK175">
        <v>0</v>
      </c>
      <c r="FL175">
        <v>197.8202692307692</v>
      </c>
      <c r="FM175">
        <v>2.658700844411563</v>
      </c>
      <c r="FN175">
        <v>45.11452994129206</v>
      </c>
      <c r="FO175">
        <v>4052.898461538461</v>
      </c>
      <c r="FP175">
        <v>15</v>
      </c>
      <c r="FQ175">
        <v>0</v>
      </c>
      <c r="FR175" t="s">
        <v>441</v>
      </c>
      <c r="FS175">
        <v>1747247426.5</v>
      </c>
      <c r="FT175">
        <v>1747247420.5</v>
      </c>
      <c r="FU175">
        <v>0</v>
      </c>
      <c r="FV175">
        <v>1.027</v>
      </c>
      <c r="FW175">
        <v>0.031</v>
      </c>
      <c r="FX175">
        <v>0.02</v>
      </c>
      <c r="FY175">
        <v>0.05</v>
      </c>
      <c r="FZ175">
        <v>420</v>
      </c>
      <c r="GA175">
        <v>16</v>
      </c>
      <c r="GB175">
        <v>0.01</v>
      </c>
      <c r="GC175">
        <v>0.1</v>
      </c>
      <c r="GD175">
        <v>-30.84069268292683</v>
      </c>
      <c r="GE175">
        <v>0.7705986062718244</v>
      </c>
      <c r="GF175">
        <v>0.2925369865214412</v>
      </c>
      <c r="GG175">
        <v>0</v>
      </c>
      <c r="GH175">
        <v>197.7016470588235</v>
      </c>
      <c r="GI175">
        <v>2.646264320359007</v>
      </c>
      <c r="GJ175">
        <v>0.3155252280724528</v>
      </c>
      <c r="GK175">
        <v>-1</v>
      </c>
      <c r="GL175">
        <v>0.7935594390243902</v>
      </c>
      <c r="GM175">
        <v>-0.0275889616724728</v>
      </c>
      <c r="GN175">
        <v>0.002853071139878713</v>
      </c>
      <c r="GO175">
        <v>1</v>
      </c>
      <c r="GP175">
        <v>1</v>
      </c>
      <c r="GQ175">
        <v>2</v>
      </c>
      <c r="GR175" t="s">
        <v>442</v>
      </c>
      <c r="GS175">
        <v>3.1362</v>
      </c>
      <c r="GT175">
        <v>2.71338</v>
      </c>
      <c r="GU175">
        <v>0.17246</v>
      </c>
      <c r="GV175">
        <v>0.174066</v>
      </c>
      <c r="GW175">
        <v>0.103773</v>
      </c>
      <c r="GX175">
        <v>0.100052</v>
      </c>
      <c r="GY175">
        <v>26345.9</v>
      </c>
      <c r="GZ175">
        <v>26322.3</v>
      </c>
      <c r="HA175">
        <v>29594.6</v>
      </c>
      <c r="HB175">
        <v>29451.6</v>
      </c>
      <c r="HC175">
        <v>35052.5</v>
      </c>
      <c r="HD175">
        <v>35105.2</v>
      </c>
      <c r="HE175">
        <v>41655.9</v>
      </c>
      <c r="HF175">
        <v>41840.9</v>
      </c>
      <c r="HG175">
        <v>1.925</v>
      </c>
      <c r="HH175">
        <v>1.87342</v>
      </c>
      <c r="HI175">
        <v>0.107259</v>
      </c>
      <c r="HJ175">
        <v>0</v>
      </c>
      <c r="HK175">
        <v>28.2544</v>
      </c>
      <c r="HL175">
        <v>999.9</v>
      </c>
      <c r="HM175">
        <v>51.9</v>
      </c>
      <c r="HN175">
        <v>31.9</v>
      </c>
      <c r="HO175">
        <v>27.2718</v>
      </c>
      <c r="HP175">
        <v>61.8793</v>
      </c>
      <c r="HQ175">
        <v>27.9287</v>
      </c>
      <c r="HR175">
        <v>1</v>
      </c>
      <c r="HS175">
        <v>0.06800050000000001</v>
      </c>
      <c r="HT175">
        <v>-0.604363</v>
      </c>
      <c r="HU175">
        <v>20.3379</v>
      </c>
      <c r="HV175">
        <v>5.21834</v>
      </c>
      <c r="HW175">
        <v>12.0107</v>
      </c>
      <c r="HX175">
        <v>4.98925</v>
      </c>
      <c r="HY175">
        <v>3.28778</v>
      </c>
      <c r="HZ175">
        <v>9999</v>
      </c>
      <c r="IA175">
        <v>9999</v>
      </c>
      <c r="IB175">
        <v>9999</v>
      </c>
      <c r="IC175">
        <v>999.9</v>
      </c>
      <c r="ID175">
        <v>1.86766</v>
      </c>
      <c r="IE175">
        <v>1.86676</v>
      </c>
      <c r="IF175">
        <v>1.86609</v>
      </c>
      <c r="IG175">
        <v>1.86607</v>
      </c>
      <c r="IH175">
        <v>1.86788</v>
      </c>
      <c r="II175">
        <v>1.87027</v>
      </c>
      <c r="IJ175">
        <v>1.86897</v>
      </c>
      <c r="IK175">
        <v>1.87044</v>
      </c>
      <c r="IL175">
        <v>0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-0.64</v>
      </c>
      <c r="IZ175">
        <v>0.1272</v>
      </c>
      <c r="JA175">
        <v>-0.08705980112953694</v>
      </c>
      <c r="JB175">
        <v>-0.0002224285535733669</v>
      </c>
      <c r="JC175">
        <v>-3.124052291438484E-07</v>
      </c>
      <c r="JD175">
        <v>-1.20421793702977E-11</v>
      </c>
      <c r="JE175">
        <v>-0.06546867123436634</v>
      </c>
      <c r="JF175">
        <v>-0.004605065362839568</v>
      </c>
      <c r="JG175">
        <v>0.0008613744513886047</v>
      </c>
      <c r="JH175">
        <v>-1.299212498533341E-05</v>
      </c>
      <c r="JI175">
        <v>3</v>
      </c>
      <c r="JJ175">
        <v>2327</v>
      </c>
      <c r="JK175">
        <v>1</v>
      </c>
      <c r="JL175">
        <v>27</v>
      </c>
      <c r="JM175">
        <v>187090.9</v>
      </c>
      <c r="JN175">
        <v>187091</v>
      </c>
      <c r="JO175">
        <v>2.16553</v>
      </c>
      <c r="JP175">
        <v>2.25952</v>
      </c>
      <c r="JQ175">
        <v>1.39648</v>
      </c>
      <c r="JR175">
        <v>2.35107</v>
      </c>
      <c r="JS175">
        <v>1.49536</v>
      </c>
      <c r="JT175">
        <v>2.62695</v>
      </c>
      <c r="JU175">
        <v>37.1941</v>
      </c>
      <c r="JV175">
        <v>24.07</v>
      </c>
      <c r="JW175">
        <v>18</v>
      </c>
      <c r="JX175">
        <v>488.983</v>
      </c>
      <c r="JY175">
        <v>446.617</v>
      </c>
      <c r="JZ175">
        <v>28.4297</v>
      </c>
      <c r="KA175">
        <v>28.464</v>
      </c>
      <c r="KB175">
        <v>30.0001</v>
      </c>
      <c r="KC175">
        <v>28.354</v>
      </c>
      <c r="KD175">
        <v>28.289</v>
      </c>
      <c r="KE175">
        <v>43.3794</v>
      </c>
      <c r="KF175">
        <v>23.8262</v>
      </c>
      <c r="KG175">
        <v>67.9434</v>
      </c>
      <c r="KH175">
        <v>28.4221</v>
      </c>
      <c r="KI175">
        <v>1055.55</v>
      </c>
      <c r="KJ175">
        <v>22.5068</v>
      </c>
      <c r="KK175">
        <v>101.161</v>
      </c>
      <c r="KL175">
        <v>100.615</v>
      </c>
    </row>
    <row r="176" spans="1:298">
      <c r="A176">
        <v>160</v>
      </c>
      <c r="B176">
        <v>1758472884.5</v>
      </c>
      <c r="C176">
        <v>4009</v>
      </c>
      <c r="D176" t="s">
        <v>765</v>
      </c>
      <c r="E176" t="s">
        <v>766</v>
      </c>
      <c r="F176">
        <v>5</v>
      </c>
      <c r="G176" t="s">
        <v>639</v>
      </c>
      <c r="H176" t="s">
        <v>437</v>
      </c>
      <c r="I176" t="s">
        <v>438</v>
      </c>
      <c r="J176">
        <v>1758472876.714286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1065.956035446978</v>
      </c>
      <c r="AL176">
        <v>1044.06296969697</v>
      </c>
      <c r="AM176">
        <v>3.327381574317098</v>
      </c>
      <c r="AN176">
        <v>65.30962307595503</v>
      </c>
      <c r="AO176">
        <f>(AQ176 - AP176 + DZ176*1E3/(8.314*(EB176+273.15)) * AS176/DY176 * AR176) * DY176/(100*DM176) * 1000/(1000 - AQ176)</f>
        <v>0</v>
      </c>
      <c r="AP176">
        <v>22.44969943946791</v>
      </c>
      <c r="AQ176">
        <v>23.20603878787878</v>
      </c>
      <c r="AR176">
        <v>4.81218941421915E-05</v>
      </c>
      <c r="AS176">
        <v>111.5491609248493</v>
      </c>
      <c r="AT176">
        <v>2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1.65</v>
      </c>
      <c r="DN176">
        <v>0.5</v>
      </c>
      <c r="DO176" t="s">
        <v>440</v>
      </c>
      <c r="DP176">
        <v>2</v>
      </c>
      <c r="DQ176" t="b">
        <v>1</v>
      </c>
      <c r="DR176">
        <v>1758472876.714286</v>
      </c>
      <c r="DS176">
        <v>995.9903214285714</v>
      </c>
      <c r="DT176">
        <v>1026.661785714286</v>
      </c>
      <c r="DU176">
        <v>23.20052142857143</v>
      </c>
      <c r="DV176">
        <v>22.42040357142857</v>
      </c>
      <c r="DW176">
        <v>996.6215714285714</v>
      </c>
      <c r="DX176">
        <v>23.07327142857143</v>
      </c>
      <c r="DY176">
        <v>499.9986428571428</v>
      </c>
      <c r="DZ176">
        <v>90.35757857142856</v>
      </c>
      <c r="EA176">
        <v>0.053163475</v>
      </c>
      <c r="EB176">
        <v>29.73909642857143</v>
      </c>
      <c r="EC176">
        <v>30.00415357142857</v>
      </c>
      <c r="ED176">
        <v>999.9000000000002</v>
      </c>
      <c r="EE176">
        <v>0</v>
      </c>
      <c r="EF176">
        <v>0</v>
      </c>
      <c r="EG176">
        <v>9997.294642857143</v>
      </c>
      <c r="EH176">
        <v>0</v>
      </c>
      <c r="EI176">
        <v>11.09861071428571</v>
      </c>
      <c r="EJ176">
        <v>-30.67191071428571</v>
      </c>
      <c r="EK176">
        <v>1019.646285714286</v>
      </c>
      <c r="EL176">
        <v>1050.207857142857</v>
      </c>
      <c r="EM176">
        <v>0.7801188928571429</v>
      </c>
      <c r="EN176">
        <v>1026.661785714286</v>
      </c>
      <c r="EO176">
        <v>22.42040357142857</v>
      </c>
      <c r="EP176">
        <v>2.096343571428571</v>
      </c>
      <c r="EQ176">
        <v>2.025853571428571</v>
      </c>
      <c r="ER176">
        <v>18.19142857142857</v>
      </c>
      <c r="ES176">
        <v>17.64786428571429</v>
      </c>
      <c r="ET176">
        <v>2000.016071428571</v>
      </c>
      <c r="EU176">
        <v>0.9799977500000001</v>
      </c>
      <c r="EV176">
        <v>0.020002125</v>
      </c>
      <c r="EW176">
        <v>0</v>
      </c>
      <c r="EX176">
        <v>198.0183571428571</v>
      </c>
      <c r="EY176">
        <v>5.00097</v>
      </c>
      <c r="EZ176">
        <v>4056.540357142858</v>
      </c>
      <c r="FA176">
        <v>16707.69642857142</v>
      </c>
      <c r="FB176">
        <v>40.30314285714285</v>
      </c>
      <c r="FC176">
        <v>40.69599999999999</v>
      </c>
      <c r="FD176">
        <v>40.25</v>
      </c>
      <c r="FE176">
        <v>40.26992857142857</v>
      </c>
      <c r="FF176">
        <v>40.875</v>
      </c>
      <c r="FG176">
        <v>1955.106428571429</v>
      </c>
      <c r="FH176">
        <v>39.90035714285715</v>
      </c>
      <c r="FI176">
        <v>0</v>
      </c>
      <c r="FJ176">
        <v>1758472884.8</v>
      </c>
      <c r="FK176">
        <v>0</v>
      </c>
      <c r="FL176">
        <v>198.0834</v>
      </c>
      <c r="FM176">
        <v>2.576538453733692</v>
      </c>
      <c r="FN176">
        <v>44.95307701658491</v>
      </c>
      <c r="FO176">
        <v>4057.16</v>
      </c>
      <c r="FP176">
        <v>15</v>
      </c>
      <c r="FQ176">
        <v>0</v>
      </c>
      <c r="FR176" t="s">
        <v>441</v>
      </c>
      <c r="FS176">
        <v>1747247426.5</v>
      </c>
      <c r="FT176">
        <v>1747247420.5</v>
      </c>
      <c r="FU176">
        <v>0</v>
      </c>
      <c r="FV176">
        <v>1.027</v>
      </c>
      <c r="FW176">
        <v>0.031</v>
      </c>
      <c r="FX176">
        <v>0.02</v>
      </c>
      <c r="FY176">
        <v>0.05</v>
      </c>
      <c r="FZ176">
        <v>420</v>
      </c>
      <c r="GA176">
        <v>16</v>
      </c>
      <c r="GB176">
        <v>0.01</v>
      </c>
      <c r="GC176">
        <v>0.1</v>
      </c>
      <c r="GD176">
        <v>-30.66793</v>
      </c>
      <c r="GE176">
        <v>1.233154221388448</v>
      </c>
      <c r="GF176">
        <v>0.3225299933339531</v>
      </c>
      <c r="GG176">
        <v>0</v>
      </c>
      <c r="GH176">
        <v>197.9246764705882</v>
      </c>
      <c r="GI176">
        <v>2.68530175389273</v>
      </c>
      <c r="GJ176">
        <v>0.3202039534410965</v>
      </c>
      <c r="GK176">
        <v>-1</v>
      </c>
      <c r="GL176">
        <v>0.783975475</v>
      </c>
      <c r="GM176">
        <v>-0.1284288067542222</v>
      </c>
      <c r="GN176">
        <v>0.01493135107079647</v>
      </c>
      <c r="GO176">
        <v>0</v>
      </c>
      <c r="GP176">
        <v>0</v>
      </c>
      <c r="GQ176">
        <v>2</v>
      </c>
      <c r="GR176" t="s">
        <v>452</v>
      </c>
      <c r="GS176">
        <v>3.13616</v>
      </c>
      <c r="GT176">
        <v>2.71337</v>
      </c>
      <c r="GU176">
        <v>0.17425</v>
      </c>
      <c r="GV176">
        <v>0.175835</v>
      </c>
      <c r="GW176">
        <v>0.103804</v>
      </c>
      <c r="GX176">
        <v>0.100171</v>
      </c>
      <c r="GY176">
        <v>26288.6</v>
      </c>
      <c r="GZ176">
        <v>26266.1</v>
      </c>
      <c r="HA176">
        <v>29594.3</v>
      </c>
      <c r="HB176">
        <v>29451.8</v>
      </c>
      <c r="HC176">
        <v>35050.9</v>
      </c>
      <c r="HD176">
        <v>35100.5</v>
      </c>
      <c r="HE176">
        <v>41655.3</v>
      </c>
      <c r="HF176">
        <v>41840.8</v>
      </c>
      <c r="HG176">
        <v>1.92505</v>
      </c>
      <c r="HH176">
        <v>1.87348</v>
      </c>
      <c r="HI176">
        <v>0.107326</v>
      </c>
      <c r="HJ176">
        <v>0</v>
      </c>
      <c r="HK176">
        <v>28.2544</v>
      </c>
      <c r="HL176">
        <v>999.9</v>
      </c>
      <c r="HM176">
        <v>51.8</v>
      </c>
      <c r="HN176">
        <v>31.9</v>
      </c>
      <c r="HO176">
        <v>27.2197</v>
      </c>
      <c r="HP176">
        <v>62.0393</v>
      </c>
      <c r="HQ176">
        <v>27.9407</v>
      </c>
      <c r="HR176">
        <v>1</v>
      </c>
      <c r="HS176">
        <v>0.06775150000000001</v>
      </c>
      <c r="HT176">
        <v>-0.605289</v>
      </c>
      <c r="HU176">
        <v>20.3382</v>
      </c>
      <c r="HV176">
        <v>5.21924</v>
      </c>
      <c r="HW176">
        <v>12.0114</v>
      </c>
      <c r="HX176">
        <v>4.9892</v>
      </c>
      <c r="HY176">
        <v>3.28772</v>
      </c>
      <c r="HZ176">
        <v>9999</v>
      </c>
      <c r="IA176">
        <v>9999</v>
      </c>
      <c r="IB176">
        <v>9999</v>
      </c>
      <c r="IC176">
        <v>999.9</v>
      </c>
      <c r="ID176">
        <v>1.86765</v>
      </c>
      <c r="IE176">
        <v>1.86676</v>
      </c>
      <c r="IF176">
        <v>1.8661</v>
      </c>
      <c r="IG176">
        <v>1.86608</v>
      </c>
      <c r="IH176">
        <v>1.86786</v>
      </c>
      <c r="II176">
        <v>1.87028</v>
      </c>
      <c r="IJ176">
        <v>1.86898</v>
      </c>
      <c r="IK176">
        <v>1.87042</v>
      </c>
      <c r="IL176">
        <v>0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-0.65</v>
      </c>
      <c r="IZ176">
        <v>0.1273</v>
      </c>
      <c r="JA176">
        <v>-0.08705980112953694</v>
      </c>
      <c r="JB176">
        <v>-0.0002224285535733669</v>
      </c>
      <c r="JC176">
        <v>-3.124052291438484E-07</v>
      </c>
      <c r="JD176">
        <v>-1.20421793702977E-11</v>
      </c>
      <c r="JE176">
        <v>-0.06546867123436634</v>
      </c>
      <c r="JF176">
        <v>-0.004605065362839568</v>
      </c>
      <c r="JG176">
        <v>0.0008613744513886047</v>
      </c>
      <c r="JH176">
        <v>-1.299212498533341E-05</v>
      </c>
      <c r="JI176">
        <v>3</v>
      </c>
      <c r="JJ176">
        <v>2327</v>
      </c>
      <c r="JK176">
        <v>1</v>
      </c>
      <c r="JL176">
        <v>27</v>
      </c>
      <c r="JM176">
        <v>187091</v>
      </c>
      <c r="JN176">
        <v>187091.1</v>
      </c>
      <c r="JO176">
        <v>2.19238</v>
      </c>
      <c r="JP176">
        <v>2.24976</v>
      </c>
      <c r="JQ176">
        <v>1.39648</v>
      </c>
      <c r="JR176">
        <v>2.35107</v>
      </c>
      <c r="JS176">
        <v>1.49536</v>
      </c>
      <c r="JT176">
        <v>2.71484</v>
      </c>
      <c r="JU176">
        <v>37.1941</v>
      </c>
      <c r="JV176">
        <v>24.0787</v>
      </c>
      <c r="JW176">
        <v>18</v>
      </c>
      <c r="JX176">
        <v>489.002</v>
      </c>
      <c r="JY176">
        <v>446.636</v>
      </c>
      <c r="JZ176">
        <v>28.4216</v>
      </c>
      <c r="KA176">
        <v>28.4632</v>
      </c>
      <c r="KB176">
        <v>30</v>
      </c>
      <c r="KC176">
        <v>28.3523</v>
      </c>
      <c r="KD176">
        <v>28.2874</v>
      </c>
      <c r="KE176">
        <v>43.9024</v>
      </c>
      <c r="KF176">
        <v>23.8262</v>
      </c>
      <c r="KG176">
        <v>67.9434</v>
      </c>
      <c r="KH176">
        <v>28.4186</v>
      </c>
      <c r="KI176">
        <v>1075.59</v>
      </c>
      <c r="KJ176">
        <v>22.5031</v>
      </c>
      <c r="KK176">
        <v>101.159</v>
      </c>
      <c r="KL176">
        <v>100.615</v>
      </c>
    </row>
    <row r="177" spans="1:298">
      <c r="A177">
        <v>161</v>
      </c>
      <c r="B177">
        <v>1758472889.5</v>
      </c>
      <c r="C177">
        <v>4014</v>
      </c>
      <c r="D177" t="s">
        <v>767</v>
      </c>
      <c r="E177" t="s">
        <v>768</v>
      </c>
      <c r="F177">
        <v>5</v>
      </c>
      <c r="G177" t="s">
        <v>639</v>
      </c>
      <c r="H177" t="s">
        <v>437</v>
      </c>
      <c r="I177" t="s">
        <v>438</v>
      </c>
      <c r="J177">
        <v>1758472882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1082.842480387992</v>
      </c>
      <c r="AL177">
        <v>1060.991878787879</v>
      </c>
      <c r="AM177">
        <v>3.399582345081062</v>
      </c>
      <c r="AN177">
        <v>65.30962307595503</v>
      </c>
      <c r="AO177">
        <f>(AQ177 - AP177 + DZ177*1E3/(8.314*(EB177+273.15)) * AS177/DY177 * AR177) * DY177/(100*DM177) * 1000/(1000 - AQ177)</f>
        <v>0</v>
      </c>
      <c r="AP177">
        <v>22.45895390134029</v>
      </c>
      <c r="AQ177">
        <v>23.22046787878788</v>
      </c>
      <c r="AR177">
        <v>4.520702953430808E-05</v>
      </c>
      <c r="AS177">
        <v>111.5491609248493</v>
      </c>
      <c r="AT177">
        <v>2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1.65</v>
      </c>
      <c r="DN177">
        <v>0.5</v>
      </c>
      <c r="DO177" t="s">
        <v>440</v>
      </c>
      <c r="DP177">
        <v>2</v>
      </c>
      <c r="DQ177" t="b">
        <v>1</v>
      </c>
      <c r="DR177">
        <v>1758472882</v>
      </c>
      <c r="DS177">
        <v>1013.367703703704</v>
      </c>
      <c r="DT177">
        <v>1043.924814814815</v>
      </c>
      <c r="DU177">
        <v>23.20528148148148</v>
      </c>
      <c r="DV177">
        <v>22.43732962962963</v>
      </c>
      <c r="DW177">
        <v>1014.014</v>
      </c>
      <c r="DX177">
        <v>23.07796296296297</v>
      </c>
      <c r="DY177">
        <v>500.0024814814815</v>
      </c>
      <c r="DZ177">
        <v>90.35752962962964</v>
      </c>
      <c r="EA177">
        <v>0.05319564814814815</v>
      </c>
      <c r="EB177">
        <v>29.73911111111111</v>
      </c>
      <c r="EC177">
        <v>30.00266296296297</v>
      </c>
      <c r="ED177">
        <v>999.9000000000001</v>
      </c>
      <c r="EE177">
        <v>0</v>
      </c>
      <c r="EF177">
        <v>0</v>
      </c>
      <c r="EG177">
        <v>9994.812962962964</v>
      </c>
      <c r="EH177">
        <v>0</v>
      </c>
      <c r="EI177">
        <v>11.11138888888889</v>
      </c>
      <c r="EJ177">
        <v>-30.55864444444444</v>
      </c>
      <c r="EK177">
        <v>1037.441111111111</v>
      </c>
      <c r="EL177">
        <v>1067.885925925926</v>
      </c>
      <c r="EM177">
        <v>0.7679528148148148</v>
      </c>
      <c r="EN177">
        <v>1043.924814814815</v>
      </c>
      <c r="EO177">
        <v>22.43732962962963</v>
      </c>
      <c r="EP177">
        <v>2.096772962962963</v>
      </c>
      <c r="EQ177">
        <v>2.027381851851852</v>
      </c>
      <c r="ER177">
        <v>18.19468148148148</v>
      </c>
      <c r="ES177">
        <v>17.65982222222222</v>
      </c>
      <c r="ET177">
        <v>1999.992592592593</v>
      </c>
      <c r="EU177">
        <v>0.9799971111111112</v>
      </c>
      <c r="EV177">
        <v>0.02000279629629629</v>
      </c>
      <c r="EW177">
        <v>0</v>
      </c>
      <c r="EX177">
        <v>198.2077037037037</v>
      </c>
      <c r="EY177">
        <v>5.00097</v>
      </c>
      <c r="EZ177">
        <v>4060.305555555556</v>
      </c>
      <c r="FA177">
        <v>16707.4962962963</v>
      </c>
      <c r="FB177">
        <v>40.3074074074074</v>
      </c>
      <c r="FC177">
        <v>40.694</v>
      </c>
      <c r="FD177">
        <v>40.25</v>
      </c>
      <c r="FE177">
        <v>40.27066666666666</v>
      </c>
      <c r="FF177">
        <v>40.875</v>
      </c>
      <c r="FG177">
        <v>1955.082222222222</v>
      </c>
      <c r="FH177">
        <v>39.90111111111111</v>
      </c>
      <c r="FI177">
        <v>0</v>
      </c>
      <c r="FJ177">
        <v>1758472889.6</v>
      </c>
      <c r="FK177">
        <v>0</v>
      </c>
      <c r="FL177">
        <v>198.23604</v>
      </c>
      <c r="FM177">
        <v>1.915692298197698</v>
      </c>
      <c r="FN177">
        <v>41.98923085472403</v>
      </c>
      <c r="FO177">
        <v>4060.5692</v>
      </c>
      <c r="FP177">
        <v>15</v>
      </c>
      <c r="FQ177">
        <v>0</v>
      </c>
      <c r="FR177" t="s">
        <v>441</v>
      </c>
      <c r="FS177">
        <v>1747247426.5</v>
      </c>
      <c r="FT177">
        <v>1747247420.5</v>
      </c>
      <c r="FU177">
        <v>0</v>
      </c>
      <c r="FV177">
        <v>1.027</v>
      </c>
      <c r="FW177">
        <v>0.031</v>
      </c>
      <c r="FX177">
        <v>0.02</v>
      </c>
      <c r="FY177">
        <v>0.05</v>
      </c>
      <c r="FZ177">
        <v>420</v>
      </c>
      <c r="GA177">
        <v>16</v>
      </c>
      <c r="GB177">
        <v>0.01</v>
      </c>
      <c r="GC177">
        <v>0.1</v>
      </c>
      <c r="GD177">
        <v>-30.6711475</v>
      </c>
      <c r="GE177">
        <v>1.31584277673558</v>
      </c>
      <c r="GF177">
        <v>0.3126016762491042</v>
      </c>
      <c r="GG177">
        <v>0</v>
      </c>
      <c r="GH177">
        <v>198.102</v>
      </c>
      <c r="GI177">
        <v>2.260656984786758</v>
      </c>
      <c r="GJ177">
        <v>0.2821460823132333</v>
      </c>
      <c r="GK177">
        <v>-1</v>
      </c>
      <c r="GL177">
        <v>0.7743827249999999</v>
      </c>
      <c r="GM177">
        <v>-0.1590813996247675</v>
      </c>
      <c r="GN177">
        <v>0.01721506500857243</v>
      </c>
      <c r="GO177">
        <v>0</v>
      </c>
      <c r="GP177">
        <v>0</v>
      </c>
      <c r="GQ177">
        <v>2</v>
      </c>
      <c r="GR177" t="s">
        <v>452</v>
      </c>
      <c r="GS177">
        <v>3.13625</v>
      </c>
      <c r="GT177">
        <v>2.7135</v>
      </c>
      <c r="GU177">
        <v>0.17605</v>
      </c>
      <c r="GV177">
        <v>0.177628</v>
      </c>
      <c r="GW177">
        <v>0.103848</v>
      </c>
      <c r="GX177">
        <v>0.10018</v>
      </c>
      <c r="GY177">
        <v>26231</v>
      </c>
      <c r="GZ177">
        <v>26208.9</v>
      </c>
      <c r="HA177">
        <v>29593.9</v>
      </c>
      <c r="HB177">
        <v>29451.8</v>
      </c>
      <c r="HC177">
        <v>35048.9</v>
      </c>
      <c r="HD177">
        <v>35100.2</v>
      </c>
      <c r="HE177">
        <v>41655</v>
      </c>
      <c r="HF177">
        <v>41840.9</v>
      </c>
      <c r="HG177">
        <v>1.92528</v>
      </c>
      <c r="HH177">
        <v>1.87328</v>
      </c>
      <c r="HI177">
        <v>0.107065</v>
      </c>
      <c r="HJ177">
        <v>0</v>
      </c>
      <c r="HK177">
        <v>28.252</v>
      </c>
      <c r="HL177">
        <v>999.9</v>
      </c>
      <c r="HM177">
        <v>51.9</v>
      </c>
      <c r="HN177">
        <v>31.8</v>
      </c>
      <c r="HO177">
        <v>27.1171</v>
      </c>
      <c r="HP177">
        <v>62.1693</v>
      </c>
      <c r="HQ177">
        <v>28.1651</v>
      </c>
      <c r="HR177">
        <v>1</v>
      </c>
      <c r="HS177">
        <v>0.0678455</v>
      </c>
      <c r="HT177">
        <v>-0.612296</v>
      </c>
      <c r="HU177">
        <v>20.3382</v>
      </c>
      <c r="HV177">
        <v>5.21759</v>
      </c>
      <c r="HW177">
        <v>12.0107</v>
      </c>
      <c r="HX177">
        <v>4.9889</v>
      </c>
      <c r="HY177">
        <v>3.2876</v>
      </c>
      <c r="HZ177">
        <v>9999</v>
      </c>
      <c r="IA177">
        <v>9999</v>
      </c>
      <c r="IB177">
        <v>9999</v>
      </c>
      <c r="IC177">
        <v>999.9</v>
      </c>
      <c r="ID177">
        <v>1.86766</v>
      </c>
      <c r="IE177">
        <v>1.86676</v>
      </c>
      <c r="IF177">
        <v>1.86609</v>
      </c>
      <c r="IG177">
        <v>1.86604</v>
      </c>
      <c r="IH177">
        <v>1.86788</v>
      </c>
      <c r="II177">
        <v>1.87029</v>
      </c>
      <c r="IJ177">
        <v>1.86898</v>
      </c>
      <c r="IK177">
        <v>1.87043</v>
      </c>
      <c r="IL177">
        <v>0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-0.67</v>
      </c>
      <c r="IZ177">
        <v>0.1276</v>
      </c>
      <c r="JA177">
        <v>-0.08705980112953694</v>
      </c>
      <c r="JB177">
        <v>-0.0002224285535733669</v>
      </c>
      <c r="JC177">
        <v>-3.124052291438484E-07</v>
      </c>
      <c r="JD177">
        <v>-1.20421793702977E-11</v>
      </c>
      <c r="JE177">
        <v>-0.06546867123436634</v>
      </c>
      <c r="JF177">
        <v>-0.004605065362839568</v>
      </c>
      <c r="JG177">
        <v>0.0008613744513886047</v>
      </c>
      <c r="JH177">
        <v>-1.299212498533341E-05</v>
      </c>
      <c r="JI177">
        <v>3</v>
      </c>
      <c r="JJ177">
        <v>2327</v>
      </c>
      <c r="JK177">
        <v>1</v>
      </c>
      <c r="JL177">
        <v>27</v>
      </c>
      <c r="JM177">
        <v>187091</v>
      </c>
      <c r="JN177">
        <v>187091.1</v>
      </c>
      <c r="JO177">
        <v>2.22046</v>
      </c>
      <c r="JP177">
        <v>2.23999</v>
      </c>
      <c r="JQ177">
        <v>1.39648</v>
      </c>
      <c r="JR177">
        <v>2.35352</v>
      </c>
      <c r="JS177">
        <v>1.49536</v>
      </c>
      <c r="JT177">
        <v>2.64404</v>
      </c>
      <c r="JU177">
        <v>37.1941</v>
      </c>
      <c r="JV177">
        <v>24.0875</v>
      </c>
      <c r="JW177">
        <v>18</v>
      </c>
      <c r="JX177">
        <v>489.137</v>
      </c>
      <c r="JY177">
        <v>446.503</v>
      </c>
      <c r="JZ177">
        <v>28.4175</v>
      </c>
      <c r="KA177">
        <v>28.4615</v>
      </c>
      <c r="KB177">
        <v>30</v>
      </c>
      <c r="KC177">
        <v>28.3516</v>
      </c>
      <c r="KD177">
        <v>28.2862</v>
      </c>
      <c r="KE177">
        <v>44.4918</v>
      </c>
      <c r="KF177">
        <v>23.8262</v>
      </c>
      <c r="KG177">
        <v>67.9434</v>
      </c>
      <c r="KH177">
        <v>28.418</v>
      </c>
      <c r="KI177">
        <v>1088.96</v>
      </c>
      <c r="KJ177">
        <v>22.495</v>
      </c>
      <c r="KK177">
        <v>101.159</v>
      </c>
      <c r="KL177">
        <v>100.615</v>
      </c>
    </row>
    <row r="178" spans="1:298">
      <c r="A178">
        <v>162</v>
      </c>
      <c r="B178">
        <v>1758472894.5</v>
      </c>
      <c r="C178">
        <v>4019</v>
      </c>
      <c r="D178" t="s">
        <v>769</v>
      </c>
      <c r="E178" t="s">
        <v>770</v>
      </c>
      <c r="F178">
        <v>5</v>
      </c>
      <c r="G178" t="s">
        <v>639</v>
      </c>
      <c r="H178" t="s">
        <v>437</v>
      </c>
      <c r="I178" t="s">
        <v>438</v>
      </c>
      <c r="J178">
        <v>1758472886.714286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1099.913753415737</v>
      </c>
      <c r="AL178">
        <v>1077.897151515151</v>
      </c>
      <c r="AM178">
        <v>3.365151178415895</v>
      </c>
      <c r="AN178">
        <v>65.30962307595503</v>
      </c>
      <c r="AO178">
        <f>(AQ178 - AP178 + DZ178*1E3/(8.314*(EB178+273.15)) * AS178/DY178 * AR178) * DY178/(100*DM178) * 1000/(1000 - AQ178)</f>
        <v>0</v>
      </c>
      <c r="AP178">
        <v>22.46011299452891</v>
      </c>
      <c r="AQ178">
        <v>23.22461272727272</v>
      </c>
      <c r="AR178">
        <v>5.087624285414314E-06</v>
      </c>
      <c r="AS178">
        <v>111.5491609248493</v>
      </c>
      <c r="AT178">
        <v>2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1.65</v>
      </c>
      <c r="DN178">
        <v>0.5</v>
      </c>
      <c r="DO178" t="s">
        <v>440</v>
      </c>
      <c r="DP178">
        <v>2</v>
      </c>
      <c r="DQ178" t="b">
        <v>1</v>
      </c>
      <c r="DR178">
        <v>1758472886.714286</v>
      </c>
      <c r="DS178">
        <v>1028.851428571429</v>
      </c>
      <c r="DT178">
        <v>1059.425</v>
      </c>
      <c r="DU178">
        <v>23.21268928571428</v>
      </c>
      <c r="DV178">
        <v>22.45216785714285</v>
      </c>
      <c r="DW178">
        <v>1029.512142857143</v>
      </c>
      <c r="DX178">
        <v>23.08526785714286</v>
      </c>
      <c r="DY178">
        <v>499.9993214285714</v>
      </c>
      <c r="DZ178">
        <v>90.35756785714284</v>
      </c>
      <c r="EA178">
        <v>0.05326370357142857</v>
      </c>
      <c r="EB178">
        <v>29.738625</v>
      </c>
      <c r="EC178">
        <v>29.9995</v>
      </c>
      <c r="ED178">
        <v>999.9000000000002</v>
      </c>
      <c r="EE178">
        <v>0</v>
      </c>
      <c r="EF178">
        <v>0</v>
      </c>
      <c r="EG178">
        <v>9993.835714285715</v>
      </c>
      <c r="EH178">
        <v>0</v>
      </c>
      <c r="EI178">
        <v>11.11883928571429</v>
      </c>
      <c r="EJ178">
        <v>-30.57423571428572</v>
      </c>
      <c r="EK178">
        <v>1053.301428571429</v>
      </c>
      <c r="EL178">
        <v>1083.758571428571</v>
      </c>
      <c r="EM178">
        <v>0.7605233571428573</v>
      </c>
      <c r="EN178">
        <v>1059.425</v>
      </c>
      <c r="EO178">
        <v>22.45216785714285</v>
      </c>
      <c r="EP178">
        <v>2.0974425</v>
      </c>
      <c r="EQ178">
        <v>2.0287225</v>
      </c>
      <c r="ER178">
        <v>18.19977142857143</v>
      </c>
      <c r="ES178">
        <v>17.67032142857143</v>
      </c>
      <c r="ET178">
        <v>1999.998571428571</v>
      </c>
      <c r="EU178">
        <v>0.9799964642857144</v>
      </c>
      <c r="EV178">
        <v>0.02000344285714286</v>
      </c>
      <c r="EW178">
        <v>0</v>
      </c>
      <c r="EX178">
        <v>198.3471071428571</v>
      </c>
      <c r="EY178">
        <v>5.00097</v>
      </c>
      <c r="EZ178">
        <v>4063.639285714286</v>
      </c>
      <c r="FA178">
        <v>16707.55</v>
      </c>
      <c r="FB178">
        <v>40.30535714285713</v>
      </c>
      <c r="FC178">
        <v>40.69374999999999</v>
      </c>
      <c r="FD178">
        <v>40.25</v>
      </c>
      <c r="FE178">
        <v>40.26992857142857</v>
      </c>
      <c r="FF178">
        <v>40.875</v>
      </c>
      <c r="FG178">
        <v>1955.087142857143</v>
      </c>
      <c r="FH178">
        <v>39.9025</v>
      </c>
      <c r="FI178">
        <v>0</v>
      </c>
      <c r="FJ178">
        <v>1758472895</v>
      </c>
      <c r="FK178">
        <v>0</v>
      </c>
      <c r="FL178">
        <v>198.3810769230769</v>
      </c>
      <c r="FM178">
        <v>1.7509059680197</v>
      </c>
      <c r="FN178">
        <v>41.73743586544141</v>
      </c>
      <c r="FO178">
        <v>4064.2</v>
      </c>
      <c r="FP178">
        <v>15</v>
      </c>
      <c r="FQ178">
        <v>0</v>
      </c>
      <c r="FR178" t="s">
        <v>441</v>
      </c>
      <c r="FS178">
        <v>1747247426.5</v>
      </c>
      <c r="FT178">
        <v>1747247420.5</v>
      </c>
      <c r="FU178">
        <v>0</v>
      </c>
      <c r="FV178">
        <v>1.027</v>
      </c>
      <c r="FW178">
        <v>0.031</v>
      </c>
      <c r="FX178">
        <v>0.02</v>
      </c>
      <c r="FY178">
        <v>0.05</v>
      </c>
      <c r="FZ178">
        <v>420</v>
      </c>
      <c r="GA178">
        <v>16</v>
      </c>
      <c r="GB178">
        <v>0.01</v>
      </c>
      <c r="GC178">
        <v>0.1</v>
      </c>
      <c r="GD178">
        <v>-30.62480731707317</v>
      </c>
      <c r="GE178">
        <v>0.3549742160277914</v>
      </c>
      <c r="GF178">
        <v>0.264040309552181</v>
      </c>
      <c r="GG178">
        <v>0</v>
      </c>
      <c r="GH178">
        <v>198.2615</v>
      </c>
      <c r="GI178">
        <v>1.775752475066863</v>
      </c>
      <c r="GJ178">
        <v>0.2612381435530798</v>
      </c>
      <c r="GK178">
        <v>-1</v>
      </c>
      <c r="GL178">
        <v>0.7685161707317073</v>
      </c>
      <c r="GM178">
        <v>-0.1038795470383265</v>
      </c>
      <c r="GN178">
        <v>0.01462644447217709</v>
      </c>
      <c r="GO178">
        <v>0</v>
      </c>
      <c r="GP178">
        <v>0</v>
      </c>
      <c r="GQ178">
        <v>2</v>
      </c>
      <c r="GR178" t="s">
        <v>452</v>
      </c>
      <c r="GS178">
        <v>3.13613</v>
      </c>
      <c r="GT178">
        <v>2.71372</v>
      </c>
      <c r="GU178">
        <v>0.177838</v>
      </c>
      <c r="GV178">
        <v>0.179366</v>
      </c>
      <c r="GW178">
        <v>0.103859</v>
      </c>
      <c r="GX178">
        <v>0.100183</v>
      </c>
      <c r="GY178">
        <v>26174.2</v>
      </c>
      <c r="GZ178">
        <v>26153.5</v>
      </c>
      <c r="HA178">
        <v>29594.1</v>
      </c>
      <c r="HB178">
        <v>29451.9</v>
      </c>
      <c r="HC178">
        <v>35048.7</v>
      </c>
      <c r="HD178">
        <v>35100.2</v>
      </c>
      <c r="HE178">
        <v>41655.2</v>
      </c>
      <c r="HF178">
        <v>41840.9</v>
      </c>
      <c r="HG178">
        <v>1.92498</v>
      </c>
      <c r="HH178">
        <v>1.87388</v>
      </c>
      <c r="HI178">
        <v>0.106968</v>
      </c>
      <c r="HJ178">
        <v>0</v>
      </c>
      <c r="HK178">
        <v>28.252</v>
      </c>
      <c r="HL178">
        <v>999.9</v>
      </c>
      <c r="HM178">
        <v>51.9</v>
      </c>
      <c r="HN178">
        <v>31.9</v>
      </c>
      <c r="HO178">
        <v>27.2726</v>
      </c>
      <c r="HP178">
        <v>62.0893</v>
      </c>
      <c r="HQ178">
        <v>28.1731</v>
      </c>
      <c r="HR178">
        <v>1</v>
      </c>
      <c r="HS178">
        <v>0.067749</v>
      </c>
      <c r="HT178">
        <v>-0.627827</v>
      </c>
      <c r="HU178">
        <v>20.3382</v>
      </c>
      <c r="HV178">
        <v>5.21759</v>
      </c>
      <c r="HW178">
        <v>12.0108</v>
      </c>
      <c r="HX178">
        <v>4.98895</v>
      </c>
      <c r="HY178">
        <v>3.28758</v>
      </c>
      <c r="HZ178">
        <v>9999</v>
      </c>
      <c r="IA178">
        <v>9999</v>
      </c>
      <c r="IB178">
        <v>9999</v>
      </c>
      <c r="IC178">
        <v>999.9</v>
      </c>
      <c r="ID178">
        <v>1.86764</v>
      </c>
      <c r="IE178">
        <v>1.86676</v>
      </c>
      <c r="IF178">
        <v>1.86611</v>
      </c>
      <c r="IG178">
        <v>1.86604</v>
      </c>
      <c r="IH178">
        <v>1.86791</v>
      </c>
      <c r="II178">
        <v>1.87027</v>
      </c>
      <c r="IJ178">
        <v>1.86901</v>
      </c>
      <c r="IK178">
        <v>1.87045</v>
      </c>
      <c r="IL178">
        <v>0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-0.68</v>
      </c>
      <c r="IZ178">
        <v>0.1276</v>
      </c>
      <c r="JA178">
        <v>-0.08705980112953694</v>
      </c>
      <c r="JB178">
        <v>-0.0002224285535733669</v>
      </c>
      <c r="JC178">
        <v>-3.124052291438484E-07</v>
      </c>
      <c r="JD178">
        <v>-1.20421793702977E-11</v>
      </c>
      <c r="JE178">
        <v>-0.06546867123436634</v>
      </c>
      <c r="JF178">
        <v>-0.004605065362839568</v>
      </c>
      <c r="JG178">
        <v>0.0008613744513886047</v>
      </c>
      <c r="JH178">
        <v>-1.299212498533341E-05</v>
      </c>
      <c r="JI178">
        <v>3</v>
      </c>
      <c r="JJ178">
        <v>2327</v>
      </c>
      <c r="JK178">
        <v>1</v>
      </c>
      <c r="JL178">
        <v>27</v>
      </c>
      <c r="JM178">
        <v>187091.1</v>
      </c>
      <c r="JN178">
        <v>187091.2</v>
      </c>
      <c r="JO178">
        <v>2.24731</v>
      </c>
      <c r="JP178">
        <v>2.24365</v>
      </c>
      <c r="JQ178">
        <v>1.39648</v>
      </c>
      <c r="JR178">
        <v>2.34863</v>
      </c>
      <c r="JS178">
        <v>1.49536</v>
      </c>
      <c r="JT178">
        <v>2.70142</v>
      </c>
      <c r="JU178">
        <v>37.1941</v>
      </c>
      <c r="JV178">
        <v>24.0787</v>
      </c>
      <c r="JW178">
        <v>18</v>
      </c>
      <c r="JX178">
        <v>488.929</v>
      </c>
      <c r="JY178">
        <v>446.859</v>
      </c>
      <c r="JZ178">
        <v>28.4166</v>
      </c>
      <c r="KA178">
        <v>28.4608</v>
      </c>
      <c r="KB178">
        <v>30</v>
      </c>
      <c r="KC178">
        <v>28.3492</v>
      </c>
      <c r="KD178">
        <v>28.2842</v>
      </c>
      <c r="KE178">
        <v>45.0196</v>
      </c>
      <c r="KF178">
        <v>23.8262</v>
      </c>
      <c r="KG178">
        <v>67.9434</v>
      </c>
      <c r="KH178">
        <v>28.4226</v>
      </c>
      <c r="KI178">
        <v>1109</v>
      </c>
      <c r="KJ178">
        <v>22.499</v>
      </c>
      <c r="KK178">
        <v>101.159</v>
      </c>
      <c r="KL178">
        <v>100.615</v>
      </c>
    </row>
    <row r="179" spans="1:298">
      <c r="A179">
        <v>163</v>
      </c>
      <c r="B179">
        <v>1758472899.5</v>
      </c>
      <c r="C179">
        <v>4024</v>
      </c>
      <c r="D179" t="s">
        <v>771</v>
      </c>
      <c r="E179" t="s">
        <v>772</v>
      </c>
      <c r="F179">
        <v>5</v>
      </c>
      <c r="G179" t="s">
        <v>639</v>
      </c>
      <c r="H179" t="s">
        <v>437</v>
      </c>
      <c r="I179" t="s">
        <v>438</v>
      </c>
      <c r="J179">
        <v>1758472892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1117.095448266964</v>
      </c>
      <c r="AL179">
        <v>1094.920121212121</v>
      </c>
      <c r="AM179">
        <v>3.417680728687762</v>
      </c>
      <c r="AN179">
        <v>65.30962307595503</v>
      </c>
      <c r="AO179">
        <f>(AQ179 - AP179 + DZ179*1E3/(8.314*(EB179+273.15)) * AS179/DY179 * AR179) * DY179/(100*DM179) * 1000/(1000 - AQ179)</f>
        <v>0</v>
      </c>
      <c r="AP179">
        <v>22.45904198004213</v>
      </c>
      <c r="AQ179">
        <v>23.22584909090909</v>
      </c>
      <c r="AR179">
        <v>1.284922168239988E-06</v>
      </c>
      <c r="AS179">
        <v>111.5491609248493</v>
      </c>
      <c r="AT179">
        <v>2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1.65</v>
      </c>
      <c r="DN179">
        <v>0.5</v>
      </c>
      <c r="DO179" t="s">
        <v>440</v>
      </c>
      <c r="DP179">
        <v>2</v>
      </c>
      <c r="DQ179" t="b">
        <v>1</v>
      </c>
      <c r="DR179">
        <v>1758472892</v>
      </c>
      <c r="DS179">
        <v>1046.267777777778</v>
      </c>
      <c r="DT179">
        <v>1077.07</v>
      </c>
      <c r="DU179">
        <v>23.22170370370371</v>
      </c>
      <c r="DV179">
        <v>22.45920370370371</v>
      </c>
      <c r="DW179">
        <v>1046.944444444444</v>
      </c>
      <c r="DX179">
        <v>23.09414444444445</v>
      </c>
      <c r="DY179">
        <v>499.9931851851853</v>
      </c>
      <c r="DZ179">
        <v>90.35765925925925</v>
      </c>
      <c r="EA179">
        <v>0.05331972962962963</v>
      </c>
      <c r="EB179">
        <v>29.73718148148148</v>
      </c>
      <c r="EC179">
        <v>29.99737037037037</v>
      </c>
      <c r="ED179">
        <v>999.9000000000001</v>
      </c>
      <c r="EE179">
        <v>0</v>
      </c>
      <c r="EF179">
        <v>0</v>
      </c>
      <c r="EG179">
        <v>10003.70740740741</v>
      </c>
      <c r="EH179">
        <v>0</v>
      </c>
      <c r="EI179">
        <v>11.11414814814815</v>
      </c>
      <c r="EJ179">
        <v>-30.80272222222223</v>
      </c>
      <c r="EK179">
        <v>1071.141111111111</v>
      </c>
      <c r="EL179">
        <v>1101.816666666667</v>
      </c>
      <c r="EM179">
        <v>0.7624991111111112</v>
      </c>
      <c r="EN179">
        <v>1077.07</v>
      </c>
      <c r="EO179">
        <v>22.45920370370371</v>
      </c>
      <c r="EP179">
        <v>2.098258888888889</v>
      </c>
      <c r="EQ179">
        <v>2.02936074074074</v>
      </c>
      <c r="ER179">
        <v>18.20596666666667</v>
      </c>
      <c r="ES179">
        <v>17.6753037037037</v>
      </c>
      <c r="ET179">
        <v>1999.982222222222</v>
      </c>
      <c r="EU179">
        <v>0.9799975555555556</v>
      </c>
      <c r="EV179">
        <v>0.02000232592592592</v>
      </c>
      <c r="EW179">
        <v>0</v>
      </c>
      <c r="EX179">
        <v>198.4700740740741</v>
      </c>
      <c r="EY179">
        <v>5.00097</v>
      </c>
      <c r="EZ179">
        <v>4067.302222222222</v>
      </c>
      <c r="FA179">
        <v>16707.42962962963</v>
      </c>
      <c r="FB179">
        <v>40.30281481481481</v>
      </c>
      <c r="FC179">
        <v>40.68699999999999</v>
      </c>
      <c r="FD179">
        <v>40.25</v>
      </c>
      <c r="FE179">
        <v>40.25459259259259</v>
      </c>
      <c r="FF179">
        <v>40.875</v>
      </c>
      <c r="FG179">
        <v>1955.073703703704</v>
      </c>
      <c r="FH179">
        <v>39.9</v>
      </c>
      <c r="FI179">
        <v>0</v>
      </c>
      <c r="FJ179">
        <v>1758472899.2</v>
      </c>
      <c r="FK179">
        <v>0</v>
      </c>
      <c r="FL179">
        <v>198.47868</v>
      </c>
      <c r="FM179">
        <v>1.863999986311998</v>
      </c>
      <c r="FN179">
        <v>41.87153849112641</v>
      </c>
      <c r="FO179">
        <v>4067.328</v>
      </c>
      <c r="FP179">
        <v>15</v>
      </c>
      <c r="FQ179">
        <v>0</v>
      </c>
      <c r="FR179" t="s">
        <v>441</v>
      </c>
      <c r="FS179">
        <v>1747247426.5</v>
      </c>
      <c r="FT179">
        <v>1747247420.5</v>
      </c>
      <c r="FU179">
        <v>0</v>
      </c>
      <c r="FV179">
        <v>1.027</v>
      </c>
      <c r="FW179">
        <v>0.031</v>
      </c>
      <c r="FX179">
        <v>0.02</v>
      </c>
      <c r="FY179">
        <v>0.05</v>
      </c>
      <c r="FZ179">
        <v>420</v>
      </c>
      <c r="GA179">
        <v>16</v>
      </c>
      <c r="GB179">
        <v>0.01</v>
      </c>
      <c r="GC179">
        <v>0.1</v>
      </c>
      <c r="GD179">
        <v>-30.65366585365854</v>
      </c>
      <c r="GE179">
        <v>-2.349324041811914</v>
      </c>
      <c r="GF179">
        <v>0.2609925161152588</v>
      </c>
      <c r="GG179">
        <v>0</v>
      </c>
      <c r="GH179">
        <v>198.3975</v>
      </c>
      <c r="GI179">
        <v>1.77978609115272</v>
      </c>
      <c r="GJ179">
        <v>0.2711787179312272</v>
      </c>
      <c r="GK179">
        <v>-1</v>
      </c>
      <c r="GL179">
        <v>0.7626890487804878</v>
      </c>
      <c r="GM179">
        <v>0.002447540069685332</v>
      </c>
      <c r="GN179">
        <v>0.008375843162365643</v>
      </c>
      <c r="GO179">
        <v>1</v>
      </c>
      <c r="GP179">
        <v>1</v>
      </c>
      <c r="GQ179">
        <v>2</v>
      </c>
      <c r="GR179" t="s">
        <v>442</v>
      </c>
      <c r="GS179">
        <v>3.13635</v>
      </c>
      <c r="GT179">
        <v>2.71366</v>
      </c>
      <c r="GU179">
        <v>0.179628</v>
      </c>
      <c r="GV179">
        <v>0.181181</v>
      </c>
      <c r="GW179">
        <v>0.103862</v>
      </c>
      <c r="GX179">
        <v>0.10018</v>
      </c>
      <c r="GY179">
        <v>26117</v>
      </c>
      <c r="GZ179">
        <v>26095.8</v>
      </c>
      <c r="HA179">
        <v>29593.9</v>
      </c>
      <c r="HB179">
        <v>29452</v>
      </c>
      <c r="HC179">
        <v>35048.4</v>
      </c>
      <c r="HD179">
        <v>35100.5</v>
      </c>
      <c r="HE179">
        <v>41655.1</v>
      </c>
      <c r="HF179">
        <v>41841.1</v>
      </c>
      <c r="HG179">
        <v>1.92535</v>
      </c>
      <c r="HH179">
        <v>1.8734</v>
      </c>
      <c r="HI179">
        <v>0.1074</v>
      </c>
      <c r="HJ179">
        <v>0</v>
      </c>
      <c r="HK179">
        <v>28.252</v>
      </c>
      <c r="HL179">
        <v>999.9</v>
      </c>
      <c r="HM179">
        <v>51.9</v>
      </c>
      <c r="HN179">
        <v>31.9</v>
      </c>
      <c r="HO179">
        <v>27.273</v>
      </c>
      <c r="HP179">
        <v>61.9793</v>
      </c>
      <c r="HQ179">
        <v>28.0529</v>
      </c>
      <c r="HR179">
        <v>1</v>
      </c>
      <c r="HS179">
        <v>0.06771340000000001</v>
      </c>
      <c r="HT179">
        <v>-0.651255</v>
      </c>
      <c r="HU179">
        <v>20.3379</v>
      </c>
      <c r="HV179">
        <v>5.21729</v>
      </c>
      <c r="HW179">
        <v>12.0105</v>
      </c>
      <c r="HX179">
        <v>4.9888</v>
      </c>
      <c r="HY179">
        <v>3.28755</v>
      </c>
      <c r="HZ179">
        <v>9999</v>
      </c>
      <c r="IA179">
        <v>9999</v>
      </c>
      <c r="IB179">
        <v>9999</v>
      </c>
      <c r="IC179">
        <v>999.9</v>
      </c>
      <c r="ID179">
        <v>1.86764</v>
      </c>
      <c r="IE179">
        <v>1.86676</v>
      </c>
      <c r="IF179">
        <v>1.8661</v>
      </c>
      <c r="IG179">
        <v>1.86606</v>
      </c>
      <c r="IH179">
        <v>1.86788</v>
      </c>
      <c r="II179">
        <v>1.87028</v>
      </c>
      <c r="IJ179">
        <v>1.869</v>
      </c>
      <c r="IK179">
        <v>1.87045</v>
      </c>
      <c r="IL179">
        <v>0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-0.7</v>
      </c>
      <c r="IZ179">
        <v>0.1276</v>
      </c>
      <c r="JA179">
        <v>-0.08705980112953694</v>
      </c>
      <c r="JB179">
        <v>-0.0002224285535733669</v>
      </c>
      <c r="JC179">
        <v>-3.124052291438484E-07</v>
      </c>
      <c r="JD179">
        <v>-1.20421793702977E-11</v>
      </c>
      <c r="JE179">
        <v>-0.06546867123436634</v>
      </c>
      <c r="JF179">
        <v>-0.004605065362839568</v>
      </c>
      <c r="JG179">
        <v>0.0008613744513886047</v>
      </c>
      <c r="JH179">
        <v>-1.299212498533341E-05</v>
      </c>
      <c r="JI179">
        <v>3</v>
      </c>
      <c r="JJ179">
        <v>2327</v>
      </c>
      <c r="JK179">
        <v>1</v>
      </c>
      <c r="JL179">
        <v>27</v>
      </c>
      <c r="JM179">
        <v>187091.2</v>
      </c>
      <c r="JN179">
        <v>187091.3</v>
      </c>
      <c r="JO179">
        <v>2.27539</v>
      </c>
      <c r="JP179">
        <v>2.24121</v>
      </c>
      <c r="JQ179">
        <v>1.39648</v>
      </c>
      <c r="JR179">
        <v>2.35107</v>
      </c>
      <c r="JS179">
        <v>1.49536</v>
      </c>
      <c r="JT179">
        <v>2.62329</v>
      </c>
      <c r="JU179">
        <v>37.1941</v>
      </c>
      <c r="JV179">
        <v>24.0787</v>
      </c>
      <c r="JW179">
        <v>18</v>
      </c>
      <c r="JX179">
        <v>489.156</v>
      </c>
      <c r="JY179">
        <v>446.558</v>
      </c>
      <c r="JZ179">
        <v>28.4198</v>
      </c>
      <c r="KA179">
        <v>28.4591</v>
      </c>
      <c r="KB179">
        <v>29.9999</v>
      </c>
      <c r="KC179">
        <v>28.3481</v>
      </c>
      <c r="KD179">
        <v>28.2833</v>
      </c>
      <c r="KE179">
        <v>45.5955</v>
      </c>
      <c r="KF179">
        <v>23.8262</v>
      </c>
      <c r="KG179">
        <v>67.9434</v>
      </c>
      <c r="KH179">
        <v>28.4253</v>
      </c>
      <c r="KI179">
        <v>1122.37</v>
      </c>
      <c r="KJ179">
        <v>22.5022</v>
      </c>
      <c r="KK179">
        <v>101.159</v>
      </c>
      <c r="KL179">
        <v>100.616</v>
      </c>
    </row>
    <row r="180" spans="1:298">
      <c r="A180">
        <v>164</v>
      </c>
      <c r="B180">
        <v>1758472904.5</v>
      </c>
      <c r="C180">
        <v>4029</v>
      </c>
      <c r="D180" t="s">
        <v>773</v>
      </c>
      <c r="E180" t="s">
        <v>774</v>
      </c>
      <c r="F180">
        <v>5</v>
      </c>
      <c r="G180" t="s">
        <v>639</v>
      </c>
      <c r="H180" t="s">
        <v>437</v>
      </c>
      <c r="I180" t="s">
        <v>438</v>
      </c>
      <c r="J180">
        <v>1758472896.714286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1134.319040284588</v>
      </c>
      <c r="AL180">
        <v>1112.134121212121</v>
      </c>
      <c r="AM180">
        <v>3.44088775464427</v>
      </c>
      <c r="AN180">
        <v>65.30962307595503</v>
      </c>
      <c r="AO180">
        <f>(AQ180 - AP180 + DZ180*1E3/(8.314*(EB180+273.15)) * AS180/DY180 * AR180) * DY180/(100*DM180) * 1000/(1000 - AQ180)</f>
        <v>0</v>
      </c>
      <c r="AP180">
        <v>22.4594062246518</v>
      </c>
      <c r="AQ180">
        <v>23.23093757575758</v>
      </c>
      <c r="AR180">
        <v>2.135366073687966E-05</v>
      </c>
      <c r="AS180">
        <v>111.5491609248493</v>
      </c>
      <c r="AT180">
        <v>2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1.65</v>
      </c>
      <c r="DN180">
        <v>0.5</v>
      </c>
      <c r="DO180" t="s">
        <v>440</v>
      </c>
      <c r="DP180">
        <v>2</v>
      </c>
      <c r="DQ180" t="b">
        <v>1</v>
      </c>
      <c r="DR180">
        <v>1758472896.714286</v>
      </c>
      <c r="DS180">
        <v>1061.943571428571</v>
      </c>
      <c r="DT180">
        <v>1092.876428571429</v>
      </c>
      <c r="DU180">
        <v>23.22574285714286</v>
      </c>
      <c r="DV180">
        <v>22.45950714285714</v>
      </c>
      <c r="DW180">
        <v>1062.635</v>
      </c>
      <c r="DX180">
        <v>23.09811785714286</v>
      </c>
      <c r="DY180">
        <v>500.0036428571429</v>
      </c>
      <c r="DZ180">
        <v>90.35831428571429</v>
      </c>
      <c r="EA180">
        <v>0.05334761071428572</v>
      </c>
      <c r="EB180">
        <v>29.735675</v>
      </c>
      <c r="EC180">
        <v>29.99694642857143</v>
      </c>
      <c r="ED180">
        <v>999.9000000000002</v>
      </c>
      <c r="EE180">
        <v>0</v>
      </c>
      <c r="EF180">
        <v>0</v>
      </c>
      <c r="EG180">
        <v>10006.31964285714</v>
      </c>
      <c r="EH180">
        <v>0</v>
      </c>
      <c r="EI180">
        <v>11.1078</v>
      </c>
      <c r="EJ180">
        <v>-30.93308214285714</v>
      </c>
      <c r="EK180">
        <v>1087.194285714286</v>
      </c>
      <c r="EL180">
        <v>1117.986785714286</v>
      </c>
      <c r="EM180">
        <v>0.766229</v>
      </c>
      <c r="EN180">
        <v>1092.876428571429</v>
      </c>
      <c r="EO180">
        <v>22.45950714285714</v>
      </c>
      <c r="EP180">
        <v>2.098638571428571</v>
      </c>
      <c r="EQ180">
        <v>2.029402857142857</v>
      </c>
      <c r="ER180">
        <v>18.20885</v>
      </c>
      <c r="ES180">
        <v>17.67562857142857</v>
      </c>
      <c r="ET180">
        <v>1999.999285714286</v>
      </c>
      <c r="EU180">
        <v>0.9799975357142856</v>
      </c>
      <c r="EV180">
        <v>0.02000232857142857</v>
      </c>
      <c r="EW180">
        <v>0</v>
      </c>
      <c r="EX180">
        <v>198.6780357142857</v>
      </c>
      <c r="EY180">
        <v>5.00097</v>
      </c>
      <c r="EZ180">
        <v>4070.486071428571</v>
      </c>
      <c r="FA180">
        <v>16707.58214285714</v>
      </c>
      <c r="FB180">
        <v>40.29649999999999</v>
      </c>
      <c r="FC180">
        <v>40.68699999999999</v>
      </c>
      <c r="FD180">
        <v>40.25</v>
      </c>
      <c r="FE180">
        <v>40.25221428571428</v>
      </c>
      <c r="FF180">
        <v>40.875</v>
      </c>
      <c r="FG180">
        <v>1955.09</v>
      </c>
      <c r="FH180">
        <v>39.90035714285715</v>
      </c>
      <c r="FI180">
        <v>0</v>
      </c>
      <c r="FJ180">
        <v>1758472904.6</v>
      </c>
      <c r="FK180">
        <v>0</v>
      </c>
      <c r="FL180">
        <v>198.6988461538461</v>
      </c>
      <c r="FM180">
        <v>2.92629059284914</v>
      </c>
      <c r="FN180">
        <v>38.7292307744193</v>
      </c>
      <c r="FO180">
        <v>4070.717307692307</v>
      </c>
      <c r="FP180">
        <v>15</v>
      </c>
      <c r="FQ180">
        <v>0</v>
      </c>
      <c r="FR180" t="s">
        <v>441</v>
      </c>
      <c r="FS180">
        <v>1747247426.5</v>
      </c>
      <c r="FT180">
        <v>1747247420.5</v>
      </c>
      <c r="FU180">
        <v>0</v>
      </c>
      <c r="FV180">
        <v>1.027</v>
      </c>
      <c r="FW180">
        <v>0.031</v>
      </c>
      <c r="FX180">
        <v>0.02</v>
      </c>
      <c r="FY180">
        <v>0.05</v>
      </c>
      <c r="FZ180">
        <v>420</v>
      </c>
      <c r="GA180">
        <v>16</v>
      </c>
      <c r="GB180">
        <v>0.01</v>
      </c>
      <c r="GC180">
        <v>0.1</v>
      </c>
      <c r="GD180">
        <v>-30.863205</v>
      </c>
      <c r="GE180">
        <v>-2.093126454033698</v>
      </c>
      <c r="GF180">
        <v>0.2542288417449917</v>
      </c>
      <c r="GG180">
        <v>0</v>
      </c>
      <c r="GH180">
        <v>198.5973529411765</v>
      </c>
      <c r="GI180">
        <v>2.403269668776369</v>
      </c>
      <c r="GJ180">
        <v>0.3181535776349794</v>
      </c>
      <c r="GK180">
        <v>-1</v>
      </c>
      <c r="GL180">
        <v>0.76376135</v>
      </c>
      <c r="GM180">
        <v>0.04788315196997932</v>
      </c>
      <c r="GN180">
        <v>0.004989463891792386</v>
      </c>
      <c r="GO180">
        <v>1</v>
      </c>
      <c r="GP180">
        <v>1</v>
      </c>
      <c r="GQ180">
        <v>2</v>
      </c>
      <c r="GR180" t="s">
        <v>442</v>
      </c>
      <c r="GS180">
        <v>3.13621</v>
      </c>
      <c r="GT180">
        <v>2.71396</v>
      </c>
      <c r="GU180">
        <v>0.181414</v>
      </c>
      <c r="GV180">
        <v>0.182896</v>
      </c>
      <c r="GW180">
        <v>0.103879</v>
      </c>
      <c r="GX180">
        <v>0.100183</v>
      </c>
      <c r="GY180">
        <v>26060.5</v>
      </c>
      <c r="GZ180">
        <v>26041.5</v>
      </c>
      <c r="HA180">
        <v>29594.4</v>
      </c>
      <c r="HB180">
        <v>29452.4</v>
      </c>
      <c r="HC180">
        <v>35048.4</v>
      </c>
      <c r="HD180">
        <v>35100.8</v>
      </c>
      <c r="HE180">
        <v>41655.8</v>
      </c>
      <c r="HF180">
        <v>41841.7</v>
      </c>
      <c r="HG180">
        <v>1.92512</v>
      </c>
      <c r="HH180">
        <v>1.87392</v>
      </c>
      <c r="HI180">
        <v>0.10702</v>
      </c>
      <c r="HJ180">
        <v>0</v>
      </c>
      <c r="HK180">
        <v>28.252</v>
      </c>
      <c r="HL180">
        <v>999.9</v>
      </c>
      <c r="HM180">
        <v>51.9</v>
      </c>
      <c r="HN180">
        <v>31.9</v>
      </c>
      <c r="HO180">
        <v>27.2719</v>
      </c>
      <c r="HP180">
        <v>62.1393</v>
      </c>
      <c r="HQ180">
        <v>28.0048</v>
      </c>
      <c r="HR180">
        <v>1</v>
      </c>
      <c r="HS180">
        <v>0.0674365</v>
      </c>
      <c r="HT180">
        <v>-0.650234</v>
      </c>
      <c r="HU180">
        <v>20.3381</v>
      </c>
      <c r="HV180">
        <v>5.21729</v>
      </c>
      <c r="HW180">
        <v>12.011</v>
      </c>
      <c r="HX180">
        <v>4.9889</v>
      </c>
      <c r="HY180">
        <v>3.28763</v>
      </c>
      <c r="HZ180">
        <v>9999</v>
      </c>
      <c r="IA180">
        <v>9999</v>
      </c>
      <c r="IB180">
        <v>9999</v>
      </c>
      <c r="IC180">
        <v>999.9</v>
      </c>
      <c r="ID180">
        <v>1.86766</v>
      </c>
      <c r="IE180">
        <v>1.86676</v>
      </c>
      <c r="IF180">
        <v>1.86614</v>
      </c>
      <c r="IG180">
        <v>1.86608</v>
      </c>
      <c r="IH180">
        <v>1.86792</v>
      </c>
      <c r="II180">
        <v>1.87029</v>
      </c>
      <c r="IJ180">
        <v>1.86902</v>
      </c>
      <c r="IK180">
        <v>1.87048</v>
      </c>
      <c r="IL180">
        <v>0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-0.71</v>
      </c>
      <c r="IZ180">
        <v>0.1277</v>
      </c>
      <c r="JA180">
        <v>-0.08705980112953694</v>
      </c>
      <c r="JB180">
        <v>-0.0002224285535733669</v>
      </c>
      <c r="JC180">
        <v>-3.124052291438484E-07</v>
      </c>
      <c r="JD180">
        <v>-1.20421793702977E-11</v>
      </c>
      <c r="JE180">
        <v>-0.06546867123436634</v>
      </c>
      <c r="JF180">
        <v>-0.004605065362839568</v>
      </c>
      <c r="JG180">
        <v>0.0008613744513886047</v>
      </c>
      <c r="JH180">
        <v>-1.299212498533341E-05</v>
      </c>
      <c r="JI180">
        <v>3</v>
      </c>
      <c r="JJ180">
        <v>2327</v>
      </c>
      <c r="JK180">
        <v>1</v>
      </c>
      <c r="JL180">
        <v>27</v>
      </c>
      <c r="JM180">
        <v>187091.3</v>
      </c>
      <c r="JN180">
        <v>187091.4</v>
      </c>
      <c r="JO180">
        <v>2.30225</v>
      </c>
      <c r="JP180">
        <v>2.23877</v>
      </c>
      <c r="JQ180">
        <v>1.39648</v>
      </c>
      <c r="JR180">
        <v>2.35229</v>
      </c>
      <c r="JS180">
        <v>1.49536</v>
      </c>
      <c r="JT180">
        <v>2.71606</v>
      </c>
      <c r="JU180">
        <v>37.1941</v>
      </c>
      <c r="JV180">
        <v>24.0875</v>
      </c>
      <c r="JW180">
        <v>18</v>
      </c>
      <c r="JX180">
        <v>489.004</v>
      </c>
      <c r="JY180">
        <v>446.871</v>
      </c>
      <c r="JZ180">
        <v>28.4246</v>
      </c>
      <c r="KA180">
        <v>28.4584</v>
      </c>
      <c r="KB180">
        <v>29.9999</v>
      </c>
      <c r="KC180">
        <v>28.3467</v>
      </c>
      <c r="KD180">
        <v>28.2818</v>
      </c>
      <c r="KE180">
        <v>46.1063</v>
      </c>
      <c r="KF180">
        <v>23.8262</v>
      </c>
      <c r="KG180">
        <v>67.9434</v>
      </c>
      <c r="KH180">
        <v>28.4264</v>
      </c>
      <c r="KI180">
        <v>1142.41</v>
      </c>
      <c r="KJ180">
        <v>22.4986</v>
      </c>
      <c r="KK180">
        <v>101.16</v>
      </c>
      <c r="KL180">
        <v>100.617</v>
      </c>
    </row>
    <row r="181" spans="1:298">
      <c r="A181">
        <v>165</v>
      </c>
      <c r="B181">
        <v>1758472909.5</v>
      </c>
      <c r="C181">
        <v>4034</v>
      </c>
      <c r="D181" t="s">
        <v>775</v>
      </c>
      <c r="E181" t="s">
        <v>776</v>
      </c>
      <c r="F181">
        <v>5</v>
      </c>
      <c r="G181" t="s">
        <v>639</v>
      </c>
      <c r="H181" t="s">
        <v>437</v>
      </c>
      <c r="I181" t="s">
        <v>438</v>
      </c>
      <c r="J181">
        <v>1758472902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1151.508003483945</v>
      </c>
      <c r="AL181">
        <v>1129.223272727273</v>
      </c>
      <c r="AM181">
        <v>3.408705599726943</v>
      </c>
      <c r="AN181">
        <v>65.30962307595503</v>
      </c>
      <c r="AO181">
        <f>(AQ181 - AP181 + DZ181*1E3/(8.314*(EB181+273.15)) * AS181/DY181 * AR181) * DY181/(100*DM181) * 1000/(1000 - AQ181)</f>
        <v>0</v>
      </c>
      <c r="AP181">
        <v>22.45944719634451</v>
      </c>
      <c r="AQ181">
        <v>23.22813151515152</v>
      </c>
      <c r="AR181">
        <v>-1.094317483828807E-05</v>
      </c>
      <c r="AS181">
        <v>111.5491609248493</v>
      </c>
      <c r="AT181">
        <v>2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1.65</v>
      </c>
      <c r="DN181">
        <v>0.5</v>
      </c>
      <c r="DO181" t="s">
        <v>440</v>
      </c>
      <c r="DP181">
        <v>2</v>
      </c>
      <c r="DQ181" t="b">
        <v>1</v>
      </c>
      <c r="DR181">
        <v>1758472902</v>
      </c>
      <c r="DS181">
        <v>1079.566666666667</v>
      </c>
      <c r="DT181">
        <v>1110.635185185185</v>
      </c>
      <c r="DU181">
        <v>23.22779629629629</v>
      </c>
      <c r="DV181">
        <v>22.4593925925926</v>
      </c>
      <c r="DW181">
        <v>1080.274074074074</v>
      </c>
      <c r="DX181">
        <v>23.10014814814815</v>
      </c>
      <c r="DY181">
        <v>500.0002962962964</v>
      </c>
      <c r="DZ181">
        <v>90.35785185185185</v>
      </c>
      <c r="EA181">
        <v>0.05341128888888889</v>
      </c>
      <c r="EB181">
        <v>29.73375185185185</v>
      </c>
      <c r="EC181">
        <v>29.99812222222222</v>
      </c>
      <c r="ED181">
        <v>999.9000000000001</v>
      </c>
      <c r="EE181">
        <v>0</v>
      </c>
      <c r="EF181">
        <v>0</v>
      </c>
      <c r="EG181">
        <v>10009.63222222222</v>
      </c>
      <c r="EH181">
        <v>0</v>
      </c>
      <c r="EI181">
        <v>11.10462962962963</v>
      </c>
      <c r="EJ181">
        <v>-31.06908518518518</v>
      </c>
      <c r="EK181">
        <v>1105.238888888889</v>
      </c>
      <c r="EL181">
        <v>1136.153333333333</v>
      </c>
      <c r="EM181">
        <v>0.7684046666666667</v>
      </c>
      <c r="EN181">
        <v>1110.635185185185</v>
      </c>
      <c r="EO181">
        <v>22.4593925925926</v>
      </c>
      <c r="EP181">
        <v>2.098814444444445</v>
      </c>
      <c r="EQ181">
        <v>2.029382222222222</v>
      </c>
      <c r="ER181">
        <v>18.21018148148148</v>
      </c>
      <c r="ES181">
        <v>17.67546296296296</v>
      </c>
      <c r="ET181">
        <v>2000.007037037037</v>
      </c>
      <c r="EU181">
        <v>0.9799977777777779</v>
      </c>
      <c r="EV181">
        <v>0.02000208148148148</v>
      </c>
      <c r="EW181">
        <v>0</v>
      </c>
      <c r="EX181">
        <v>198.8372962962963</v>
      </c>
      <c r="EY181">
        <v>5.00097</v>
      </c>
      <c r="EZ181">
        <v>4073.992222222223</v>
      </c>
      <c r="FA181">
        <v>16707.65185185185</v>
      </c>
      <c r="FB181">
        <v>40.30051851851851</v>
      </c>
      <c r="FC181">
        <v>40.68699999999999</v>
      </c>
      <c r="FD181">
        <v>40.25</v>
      </c>
      <c r="FE181">
        <v>40.25459259259259</v>
      </c>
      <c r="FF181">
        <v>40.875</v>
      </c>
      <c r="FG181">
        <v>1955.097777777778</v>
      </c>
      <c r="FH181">
        <v>39.9</v>
      </c>
      <c r="FI181">
        <v>0</v>
      </c>
      <c r="FJ181">
        <v>1758472909.4</v>
      </c>
      <c r="FK181">
        <v>0</v>
      </c>
      <c r="FL181">
        <v>198.8516153846154</v>
      </c>
      <c r="FM181">
        <v>2.774153854722022</v>
      </c>
      <c r="FN181">
        <v>37.97675212238107</v>
      </c>
      <c r="FO181">
        <v>4073.868461538462</v>
      </c>
      <c r="FP181">
        <v>15</v>
      </c>
      <c r="FQ181">
        <v>0</v>
      </c>
      <c r="FR181" t="s">
        <v>441</v>
      </c>
      <c r="FS181">
        <v>1747247426.5</v>
      </c>
      <c r="FT181">
        <v>1747247420.5</v>
      </c>
      <c r="FU181">
        <v>0</v>
      </c>
      <c r="FV181">
        <v>1.027</v>
      </c>
      <c r="FW181">
        <v>0.031</v>
      </c>
      <c r="FX181">
        <v>0.02</v>
      </c>
      <c r="FY181">
        <v>0.05</v>
      </c>
      <c r="FZ181">
        <v>420</v>
      </c>
      <c r="GA181">
        <v>16</v>
      </c>
      <c r="GB181">
        <v>0.01</v>
      </c>
      <c r="GC181">
        <v>0.1</v>
      </c>
      <c r="GD181">
        <v>-30.95656</v>
      </c>
      <c r="GE181">
        <v>-1.496190619136954</v>
      </c>
      <c r="GF181">
        <v>0.2181836208334623</v>
      </c>
      <c r="GG181">
        <v>0</v>
      </c>
      <c r="GH181">
        <v>198.7458235294118</v>
      </c>
      <c r="GI181">
        <v>2.504935065408287</v>
      </c>
      <c r="GJ181">
        <v>0.3260313473369791</v>
      </c>
      <c r="GK181">
        <v>-1</v>
      </c>
      <c r="GL181">
        <v>0.766785125</v>
      </c>
      <c r="GM181">
        <v>0.02845809005628514</v>
      </c>
      <c r="GN181">
        <v>0.002838366098545963</v>
      </c>
      <c r="GO181">
        <v>1</v>
      </c>
      <c r="GP181">
        <v>1</v>
      </c>
      <c r="GQ181">
        <v>2</v>
      </c>
      <c r="GR181" t="s">
        <v>442</v>
      </c>
      <c r="GS181">
        <v>3.13637</v>
      </c>
      <c r="GT181">
        <v>2.71367</v>
      </c>
      <c r="GU181">
        <v>0.183176</v>
      </c>
      <c r="GV181">
        <v>0.184617</v>
      </c>
      <c r="GW181">
        <v>0.103868</v>
      </c>
      <c r="GX181">
        <v>0.10018</v>
      </c>
      <c r="GY181">
        <v>26004.7</v>
      </c>
      <c r="GZ181">
        <v>25986.8</v>
      </c>
      <c r="HA181">
        <v>29594.7</v>
      </c>
      <c r="HB181">
        <v>29452.6</v>
      </c>
      <c r="HC181">
        <v>35049.2</v>
      </c>
      <c r="HD181">
        <v>35101.4</v>
      </c>
      <c r="HE181">
        <v>41656.1</v>
      </c>
      <c r="HF181">
        <v>41842.2</v>
      </c>
      <c r="HG181">
        <v>1.92523</v>
      </c>
      <c r="HH181">
        <v>1.874</v>
      </c>
      <c r="HI181">
        <v>0.107117</v>
      </c>
      <c r="HJ181">
        <v>0</v>
      </c>
      <c r="HK181">
        <v>28.252</v>
      </c>
      <c r="HL181">
        <v>999.9</v>
      </c>
      <c r="HM181">
        <v>51.9</v>
      </c>
      <c r="HN181">
        <v>31.9</v>
      </c>
      <c r="HO181">
        <v>27.2749</v>
      </c>
      <c r="HP181">
        <v>61.8793</v>
      </c>
      <c r="HQ181">
        <v>27.9167</v>
      </c>
      <c r="HR181">
        <v>1</v>
      </c>
      <c r="HS181">
        <v>0.06733989999999999</v>
      </c>
      <c r="HT181">
        <v>-0.6475109999999999</v>
      </c>
      <c r="HU181">
        <v>20.3382</v>
      </c>
      <c r="HV181">
        <v>5.21774</v>
      </c>
      <c r="HW181">
        <v>12.0119</v>
      </c>
      <c r="HX181">
        <v>4.98905</v>
      </c>
      <c r="HY181">
        <v>3.2877</v>
      </c>
      <c r="HZ181">
        <v>9999</v>
      </c>
      <c r="IA181">
        <v>9999</v>
      </c>
      <c r="IB181">
        <v>9999</v>
      </c>
      <c r="IC181">
        <v>999.9</v>
      </c>
      <c r="ID181">
        <v>1.86768</v>
      </c>
      <c r="IE181">
        <v>1.86677</v>
      </c>
      <c r="IF181">
        <v>1.86614</v>
      </c>
      <c r="IG181">
        <v>1.86608</v>
      </c>
      <c r="IH181">
        <v>1.86789</v>
      </c>
      <c r="II181">
        <v>1.87029</v>
      </c>
      <c r="IJ181">
        <v>1.869</v>
      </c>
      <c r="IK181">
        <v>1.87044</v>
      </c>
      <c r="IL181">
        <v>0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-0.73</v>
      </c>
      <c r="IZ181">
        <v>0.1276</v>
      </c>
      <c r="JA181">
        <v>-0.08705980112953694</v>
      </c>
      <c r="JB181">
        <v>-0.0002224285535733669</v>
      </c>
      <c r="JC181">
        <v>-3.124052291438484E-07</v>
      </c>
      <c r="JD181">
        <v>-1.20421793702977E-11</v>
      </c>
      <c r="JE181">
        <v>-0.06546867123436634</v>
      </c>
      <c r="JF181">
        <v>-0.004605065362839568</v>
      </c>
      <c r="JG181">
        <v>0.0008613744513886047</v>
      </c>
      <c r="JH181">
        <v>-1.299212498533341E-05</v>
      </c>
      <c r="JI181">
        <v>3</v>
      </c>
      <c r="JJ181">
        <v>2327</v>
      </c>
      <c r="JK181">
        <v>1</v>
      </c>
      <c r="JL181">
        <v>27</v>
      </c>
      <c r="JM181">
        <v>187091.4</v>
      </c>
      <c r="JN181">
        <v>187091.5</v>
      </c>
      <c r="JO181">
        <v>2.33154</v>
      </c>
      <c r="JP181">
        <v>2.25708</v>
      </c>
      <c r="JQ181">
        <v>1.39771</v>
      </c>
      <c r="JR181">
        <v>2.34985</v>
      </c>
      <c r="JS181">
        <v>1.49536</v>
      </c>
      <c r="JT181">
        <v>2.55493</v>
      </c>
      <c r="JU181">
        <v>37.1941</v>
      </c>
      <c r="JV181">
        <v>24.07</v>
      </c>
      <c r="JW181">
        <v>18</v>
      </c>
      <c r="JX181">
        <v>489.054</v>
      </c>
      <c r="JY181">
        <v>446.9</v>
      </c>
      <c r="JZ181">
        <v>28.4267</v>
      </c>
      <c r="KA181">
        <v>28.4573</v>
      </c>
      <c r="KB181">
        <v>30.0001</v>
      </c>
      <c r="KC181">
        <v>28.3451</v>
      </c>
      <c r="KD181">
        <v>28.2794</v>
      </c>
      <c r="KE181">
        <v>46.6947</v>
      </c>
      <c r="KF181">
        <v>23.8262</v>
      </c>
      <c r="KG181">
        <v>67.9434</v>
      </c>
      <c r="KH181">
        <v>28.4275</v>
      </c>
      <c r="KI181">
        <v>1155.77</v>
      </c>
      <c r="KJ181">
        <v>22.5002</v>
      </c>
      <c r="KK181">
        <v>101.161</v>
      </c>
      <c r="KL181">
        <v>100.618</v>
      </c>
    </row>
    <row r="182" spans="1:298">
      <c r="A182">
        <v>166</v>
      </c>
      <c r="B182">
        <v>1758472914.5</v>
      </c>
      <c r="C182">
        <v>4039</v>
      </c>
      <c r="D182" t="s">
        <v>777</v>
      </c>
      <c r="E182" t="s">
        <v>778</v>
      </c>
      <c r="F182">
        <v>5</v>
      </c>
      <c r="G182" t="s">
        <v>639</v>
      </c>
      <c r="H182" t="s">
        <v>437</v>
      </c>
      <c r="I182" t="s">
        <v>438</v>
      </c>
      <c r="J182">
        <v>1758472906.714286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1168.572387649279</v>
      </c>
      <c r="AL182">
        <v>1146.261515151514</v>
      </c>
      <c r="AM182">
        <v>3.414653755737049</v>
      </c>
      <c r="AN182">
        <v>65.30962307595503</v>
      </c>
      <c r="AO182">
        <f>(AQ182 - AP182 + DZ182*1E3/(8.314*(EB182+273.15)) * AS182/DY182 * AR182) * DY182/(100*DM182) * 1000/(1000 - AQ182)</f>
        <v>0</v>
      </c>
      <c r="AP182">
        <v>22.45677659858882</v>
      </c>
      <c r="AQ182">
        <v>23.22431999999999</v>
      </c>
      <c r="AR182">
        <v>-1.479662878139678E-05</v>
      </c>
      <c r="AS182">
        <v>111.5491609248493</v>
      </c>
      <c r="AT182">
        <v>2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1.65</v>
      </c>
      <c r="DN182">
        <v>0.5</v>
      </c>
      <c r="DO182" t="s">
        <v>440</v>
      </c>
      <c r="DP182">
        <v>2</v>
      </c>
      <c r="DQ182" t="b">
        <v>1</v>
      </c>
      <c r="DR182">
        <v>1758472906.714286</v>
      </c>
      <c r="DS182">
        <v>1095.329642857143</v>
      </c>
      <c r="DT182">
        <v>1126.441785714286</v>
      </c>
      <c r="DU182">
        <v>23.22798214285714</v>
      </c>
      <c r="DV182">
        <v>22.45875714285714</v>
      </c>
      <c r="DW182">
        <v>1096.051071428571</v>
      </c>
      <c r="DX182">
        <v>23.10033571428571</v>
      </c>
      <c r="DY182">
        <v>500.0217500000001</v>
      </c>
      <c r="DZ182">
        <v>90.35800000000002</v>
      </c>
      <c r="EA182">
        <v>0.05341693928571428</v>
      </c>
      <c r="EB182">
        <v>29.7327</v>
      </c>
      <c r="EC182">
        <v>29.99763571428571</v>
      </c>
      <c r="ED182">
        <v>999.9000000000002</v>
      </c>
      <c r="EE182">
        <v>0</v>
      </c>
      <c r="EF182">
        <v>0</v>
      </c>
      <c r="EG182">
        <v>10001.53821428571</v>
      </c>
      <c r="EH182">
        <v>0</v>
      </c>
      <c r="EI182">
        <v>11.1083</v>
      </c>
      <c r="EJ182">
        <v>-31.11238571428571</v>
      </c>
      <c r="EK182">
        <v>1121.377142857143</v>
      </c>
      <c r="EL182">
        <v>1152.321428571428</v>
      </c>
      <c r="EM182">
        <v>0.7692322142857143</v>
      </c>
      <c r="EN182">
        <v>1126.441785714286</v>
      </c>
      <c r="EO182">
        <v>22.45875714285714</v>
      </c>
      <c r="EP182">
        <v>2.098835357142857</v>
      </c>
      <c r="EQ182">
        <v>2.0293275</v>
      </c>
      <c r="ER182">
        <v>18.21033928571429</v>
      </c>
      <c r="ES182">
        <v>17.67504285714286</v>
      </c>
      <c r="ET182">
        <v>2000.012857142857</v>
      </c>
      <c r="EU182">
        <v>0.9799976428571429</v>
      </c>
      <c r="EV182">
        <v>0.02000223571428571</v>
      </c>
      <c r="EW182">
        <v>0</v>
      </c>
      <c r="EX182">
        <v>199.0185714285714</v>
      </c>
      <c r="EY182">
        <v>5.00097</v>
      </c>
      <c r="EZ182">
        <v>4076.986071428571</v>
      </c>
      <c r="FA182">
        <v>16707.68928571428</v>
      </c>
      <c r="FB182">
        <v>40.28985714285714</v>
      </c>
      <c r="FC182">
        <v>40.68699999999999</v>
      </c>
      <c r="FD182">
        <v>40.25</v>
      </c>
      <c r="FE182">
        <v>40.25442857142857</v>
      </c>
      <c r="FF182">
        <v>40.875</v>
      </c>
      <c r="FG182">
        <v>1955.102857142857</v>
      </c>
      <c r="FH182">
        <v>39.90035714285715</v>
      </c>
      <c r="FI182">
        <v>0</v>
      </c>
      <c r="FJ182">
        <v>1758472914.8</v>
      </c>
      <c r="FK182">
        <v>0</v>
      </c>
      <c r="FL182">
        <v>199.07976</v>
      </c>
      <c r="FM182">
        <v>1.198538485436913</v>
      </c>
      <c r="FN182">
        <v>38.84000004523838</v>
      </c>
      <c r="FO182">
        <v>4077.4156</v>
      </c>
      <c r="FP182">
        <v>15</v>
      </c>
      <c r="FQ182">
        <v>0</v>
      </c>
      <c r="FR182" t="s">
        <v>441</v>
      </c>
      <c r="FS182">
        <v>1747247426.5</v>
      </c>
      <c r="FT182">
        <v>1747247420.5</v>
      </c>
      <c r="FU182">
        <v>0</v>
      </c>
      <c r="FV182">
        <v>1.027</v>
      </c>
      <c r="FW182">
        <v>0.031</v>
      </c>
      <c r="FX182">
        <v>0.02</v>
      </c>
      <c r="FY182">
        <v>0.05</v>
      </c>
      <c r="FZ182">
        <v>420</v>
      </c>
      <c r="GA182">
        <v>16</v>
      </c>
      <c r="GB182">
        <v>0.01</v>
      </c>
      <c r="GC182">
        <v>0.1</v>
      </c>
      <c r="GD182">
        <v>-31.06607804878049</v>
      </c>
      <c r="GE182">
        <v>-0.7327337979094397</v>
      </c>
      <c r="GF182">
        <v>0.1671178020500702</v>
      </c>
      <c r="GG182">
        <v>0</v>
      </c>
      <c r="GH182">
        <v>198.9159117647059</v>
      </c>
      <c r="GI182">
        <v>2.302536297360894</v>
      </c>
      <c r="GJ182">
        <v>0.3166886917915611</v>
      </c>
      <c r="GK182">
        <v>-1</v>
      </c>
      <c r="GL182">
        <v>0.7683479999999999</v>
      </c>
      <c r="GM182">
        <v>0.0149357142857151</v>
      </c>
      <c r="GN182">
        <v>0.00185960031110806</v>
      </c>
      <c r="GO182">
        <v>1</v>
      </c>
      <c r="GP182">
        <v>1</v>
      </c>
      <c r="GQ182">
        <v>2</v>
      </c>
      <c r="GR182" t="s">
        <v>442</v>
      </c>
      <c r="GS182">
        <v>3.13626</v>
      </c>
      <c r="GT182">
        <v>2.71358</v>
      </c>
      <c r="GU182">
        <v>0.184931</v>
      </c>
      <c r="GV182">
        <v>0.186354</v>
      </c>
      <c r="GW182">
        <v>0.103861</v>
      </c>
      <c r="GX182">
        <v>0.100175</v>
      </c>
      <c r="GY182">
        <v>25948.5</v>
      </c>
      <c r="GZ182">
        <v>25931.5</v>
      </c>
      <c r="HA182">
        <v>29594.3</v>
      </c>
      <c r="HB182">
        <v>29452.8</v>
      </c>
      <c r="HC182">
        <v>35049.3</v>
      </c>
      <c r="HD182">
        <v>35101.6</v>
      </c>
      <c r="HE182">
        <v>41655.9</v>
      </c>
      <c r="HF182">
        <v>41842.2</v>
      </c>
      <c r="HG182">
        <v>1.92505</v>
      </c>
      <c r="HH182">
        <v>1.87398</v>
      </c>
      <c r="HI182">
        <v>0.107065</v>
      </c>
      <c r="HJ182">
        <v>0</v>
      </c>
      <c r="HK182">
        <v>28.252</v>
      </c>
      <c r="HL182">
        <v>999.9</v>
      </c>
      <c r="HM182">
        <v>51.9</v>
      </c>
      <c r="HN182">
        <v>31.9</v>
      </c>
      <c r="HO182">
        <v>27.2743</v>
      </c>
      <c r="HP182">
        <v>62.0093</v>
      </c>
      <c r="HQ182">
        <v>27.9768</v>
      </c>
      <c r="HR182">
        <v>1</v>
      </c>
      <c r="HS182">
        <v>0.0673882</v>
      </c>
      <c r="HT182">
        <v>-0.647851</v>
      </c>
      <c r="HU182">
        <v>20.338</v>
      </c>
      <c r="HV182">
        <v>5.21729</v>
      </c>
      <c r="HW182">
        <v>12.0108</v>
      </c>
      <c r="HX182">
        <v>4.9889</v>
      </c>
      <c r="HY182">
        <v>3.28768</v>
      </c>
      <c r="HZ182">
        <v>9999</v>
      </c>
      <c r="IA182">
        <v>9999</v>
      </c>
      <c r="IB182">
        <v>9999</v>
      </c>
      <c r="IC182">
        <v>999.9</v>
      </c>
      <c r="ID182">
        <v>1.86762</v>
      </c>
      <c r="IE182">
        <v>1.86676</v>
      </c>
      <c r="IF182">
        <v>1.86613</v>
      </c>
      <c r="IG182">
        <v>1.86607</v>
      </c>
      <c r="IH182">
        <v>1.86791</v>
      </c>
      <c r="II182">
        <v>1.87028</v>
      </c>
      <c r="IJ182">
        <v>1.86901</v>
      </c>
      <c r="IK182">
        <v>1.87043</v>
      </c>
      <c r="IL182">
        <v>0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-0.75</v>
      </c>
      <c r="IZ182">
        <v>0.1276</v>
      </c>
      <c r="JA182">
        <v>-0.08705980112953694</v>
      </c>
      <c r="JB182">
        <v>-0.0002224285535733669</v>
      </c>
      <c r="JC182">
        <v>-3.124052291438484E-07</v>
      </c>
      <c r="JD182">
        <v>-1.20421793702977E-11</v>
      </c>
      <c r="JE182">
        <v>-0.06546867123436634</v>
      </c>
      <c r="JF182">
        <v>-0.004605065362839568</v>
      </c>
      <c r="JG182">
        <v>0.0008613744513886047</v>
      </c>
      <c r="JH182">
        <v>-1.299212498533341E-05</v>
      </c>
      <c r="JI182">
        <v>3</v>
      </c>
      <c r="JJ182">
        <v>2327</v>
      </c>
      <c r="JK182">
        <v>1</v>
      </c>
      <c r="JL182">
        <v>27</v>
      </c>
      <c r="JM182">
        <v>187091.5</v>
      </c>
      <c r="JN182">
        <v>187091.6</v>
      </c>
      <c r="JO182">
        <v>2.35596</v>
      </c>
      <c r="JP182">
        <v>2.24731</v>
      </c>
      <c r="JQ182">
        <v>1.39648</v>
      </c>
      <c r="JR182">
        <v>2.35229</v>
      </c>
      <c r="JS182">
        <v>1.49536</v>
      </c>
      <c r="JT182">
        <v>2.55737</v>
      </c>
      <c r="JU182">
        <v>37.1941</v>
      </c>
      <c r="JV182">
        <v>24.0787</v>
      </c>
      <c r="JW182">
        <v>18</v>
      </c>
      <c r="JX182">
        <v>488.937</v>
      </c>
      <c r="JY182">
        <v>446.882</v>
      </c>
      <c r="JZ182">
        <v>28.428</v>
      </c>
      <c r="KA182">
        <v>28.456</v>
      </c>
      <c r="KB182">
        <v>30.0001</v>
      </c>
      <c r="KC182">
        <v>28.3444</v>
      </c>
      <c r="KD182">
        <v>28.2791</v>
      </c>
      <c r="KE182">
        <v>47.1961</v>
      </c>
      <c r="KF182">
        <v>23.8262</v>
      </c>
      <c r="KG182">
        <v>67.9434</v>
      </c>
      <c r="KH182">
        <v>28.4295</v>
      </c>
      <c r="KI182">
        <v>1175.8</v>
      </c>
      <c r="KJ182">
        <v>22.5037</v>
      </c>
      <c r="KK182">
        <v>101.16</v>
      </c>
      <c r="KL182">
        <v>100.618</v>
      </c>
    </row>
    <row r="183" spans="1:298">
      <c r="A183">
        <v>167</v>
      </c>
      <c r="B183">
        <v>1758472919.5</v>
      </c>
      <c r="C183">
        <v>4044</v>
      </c>
      <c r="D183" t="s">
        <v>779</v>
      </c>
      <c r="E183" t="s">
        <v>780</v>
      </c>
      <c r="F183">
        <v>5</v>
      </c>
      <c r="G183" t="s">
        <v>639</v>
      </c>
      <c r="H183" t="s">
        <v>437</v>
      </c>
      <c r="I183" t="s">
        <v>438</v>
      </c>
      <c r="J183">
        <v>1758472912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1185.874810866272</v>
      </c>
      <c r="AL183">
        <v>1163.562545454545</v>
      </c>
      <c r="AM183">
        <v>3.455043486885906</v>
      </c>
      <c r="AN183">
        <v>65.30962307595503</v>
      </c>
      <c r="AO183">
        <f>(AQ183 - AP183 + DZ183*1E3/(8.314*(EB183+273.15)) * AS183/DY183 * AR183) * DY183/(100*DM183) * 1000/(1000 - AQ183)</f>
        <v>0</v>
      </c>
      <c r="AP183">
        <v>22.45844106681543</v>
      </c>
      <c r="AQ183">
        <v>23.22293393939393</v>
      </c>
      <c r="AR183">
        <v>-7.186385064545591E-06</v>
      </c>
      <c r="AS183">
        <v>111.5491609248493</v>
      </c>
      <c r="AT183">
        <v>2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1.65</v>
      </c>
      <c r="DN183">
        <v>0.5</v>
      </c>
      <c r="DO183" t="s">
        <v>440</v>
      </c>
      <c r="DP183">
        <v>2</v>
      </c>
      <c r="DQ183" t="b">
        <v>1</v>
      </c>
      <c r="DR183">
        <v>1758472912</v>
      </c>
      <c r="DS183">
        <v>1113.035185185185</v>
      </c>
      <c r="DT183">
        <v>1144.174814814815</v>
      </c>
      <c r="DU183">
        <v>23.22676296296296</v>
      </c>
      <c r="DV183">
        <v>22.45831111111111</v>
      </c>
      <c r="DW183">
        <v>1113.773703703704</v>
      </c>
      <c r="DX183">
        <v>23.09913333333333</v>
      </c>
      <c r="DY183">
        <v>500.0055185185185</v>
      </c>
      <c r="DZ183">
        <v>90.35779259259259</v>
      </c>
      <c r="EA183">
        <v>0.05337693333333333</v>
      </c>
      <c r="EB183">
        <v>29.73201111111111</v>
      </c>
      <c r="EC183">
        <v>29.99725925925926</v>
      </c>
      <c r="ED183">
        <v>999.9000000000001</v>
      </c>
      <c r="EE183">
        <v>0</v>
      </c>
      <c r="EF183">
        <v>0</v>
      </c>
      <c r="EG183">
        <v>10003.19259259259</v>
      </c>
      <c r="EH183">
        <v>0</v>
      </c>
      <c r="EI183">
        <v>11.10665185185185</v>
      </c>
      <c r="EJ183">
        <v>-31.13861851851852</v>
      </c>
      <c r="EK183">
        <v>1139.503333333334</v>
      </c>
      <c r="EL183">
        <v>1170.460740740741</v>
      </c>
      <c r="EM183">
        <v>0.7684559259259259</v>
      </c>
      <c r="EN183">
        <v>1144.174814814815</v>
      </c>
      <c r="EO183">
        <v>22.45831111111111</v>
      </c>
      <c r="EP183">
        <v>2.098719259259259</v>
      </c>
      <c r="EQ183">
        <v>2.029282962962963</v>
      </c>
      <c r="ER183">
        <v>18.20947037037037</v>
      </c>
      <c r="ES183">
        <v>17.67469259259259</v>
      </c>
      <c r="ET183">
        <v>2000.000740740741</v>
      </c>
      <c r="EU183">
        <v>0.9799976666666665</v>
      </c>
      <c r="EV183">
        <v>0.02000222592592593</v>
      </c>
      <c r="EW183">
        <v>0</v>
      </c>
      <c r="EX183">
        <v>199.1928518518519</v>
      </c>
      <c r="EY183">
        <v>5.00097</v>
      </c>
      <c r="EZ183">
        <v>4080.314444444445</v>
      </c>
      <c r="FA183">
        <v>16707.58518518518</v>
      </c>
      <c r="FB183">
        <v>40.29362962962963</v>
      </c>
      <c r="FC183">
        <v>40.68699999999999</v>
      </c>
      <c r="FD183">
        <v>40.25</v>
      </c>
      <c r="FE183">
        <v>40.25459259259259</v>
      </c>
      <c r="FF183">
        <v>40.875</v>
      </c>
      <c r="FG183">
        <v>1955.091111111111</v>
      </c>
      <c r="FH183">
        <v>39.90074074074074</v>
      </c>
      <c r="FI183">
        <v>0</v>
      </c>
      <c r="FJ183">
        <v>1758472919.6</v>
      </c>
      <c r="FK183">
        <v>0</v>
      </c>
      <c r="FL183">
        <v>199.20844</v>
      </c>
      <c r="FM183">
        <v>2.258384633040976</v>
      </c>
      <c r="FN183">
        <v>37.24153854400948</v>
      </c>
      <c r="FO183">
        <v>4080.516</v>
      </c>
      <c r="FP183">
        <v>15</v>
      </c>
      <c r="FQ183">
        <v>0</v>
      </c>
      <c r="FR183" t="s">
        <v>441</v>
      </c>
      <c r="FS183">
        <v>1747247426.5</v>
      </c>
      <c r="FT183">
        <v>1747247420.5</v>
      </c>
      <c r="FU183">
        <v>0</v>
      </c>
      <c r="FV183">
        <v>1.027</v>
      </c>
      <c r="FW183">
        <v>0.031</v>
      </c>
      <c r="FX183">
        <v>0.02</v>
      </c>
      <c r="FY183">
        <v>0.05</v>
      </c>
      <c r="FZ183">
        <v>420</v>
      </c>
      <c r="GA183">
        <v>16</v>
      </c>
      <c r="GB183">
        <v>0.01</v>
      </c>
      <c r="GC183">
        <v>0.1</v>
      </c>
      <c r="GD183">
        <v>-31.13920000000001</v>
      </c>
      <c r="GE183">
        <v>-0.2164075046903675</v>
      </c>
      <c r="GF183">
        <v>0.1067874056244463</v>
      </c>
      <c r="GG183">
        <v>0</v>
      </c>
      <c r="GH183">
        <v>199.0948529411764</v>
      </c>
      <c r="GI183">
        <v>1.640932015021657</v>
      </c>
      <c r="GJ183">
        <v>0.256478084415543</v>
      </c>
      <c r="GK183">
        <v>-1</v>
      </c>
      <c r="GL183">
        <v>0.7686500000000001</v>
      </c>
      <c r="GM183">
        <v>-0.004168727954974252</v>
      </c>
      <c r="GN183">
        <v>0.001497934427803838</v>
      </c>
      <c r="GO183">
        <v>1</v>
      </c>
      <c r="GP183">
        <v>1</v>
      </c>
      <c r="GQ183">
        <v>2</v>
      </c>
      <c r="GR183" t="s">
        <v>442</v>
      </c>
      <c r="GS183">
        <v>3.13621</v>
      </c>
      <c r="GT183">
        <v>2.71367</v>
      </c>
      <c r="GU183">
        <v>0.186687</v>
      </c>
      <c r="GV183">
        <v>0.188041</v>
      </c>
      <c r="GW183">
        <v>0.103852</v>
      </c>
      <c r="GX183">
        <v>0.10018</v>
      </c>
      <c r="GY183">
        <v>25892.8</v>
      </c>
      <c r="GZ183">
        <v>25877.4</v>
      </c>
      <c r="HA183">
        <v>29594.6</v>
      </c>
      <c r="HB183">
        <v>29452.4</v>
      </c>
      <c r="HC183">
        <v>35049.6</v>
      </c>
      <c r="HD183">
        <v>35101.1</v>
      </c>
      <c r="HE183">
        <v>41655.9</v>
      </c>
      <c r="HF183">
        <v>41841.8</v>
      </c>
      <c r="HG183">
        <v>1.92498</v>
      </c>
      <c r="HH183">
        <v>1.87423</v>
      </c>
      <c r="HI183">
        <v>0.107206</v>
      </c>
      <c r="HJ183">
        <v>0</v>
      </c>
      <c r="HK183">
        <v>28.2496</v>
      </c>
      <c r="HL183">
        <v>999.9</v>
      </c>
      <c r="HM183">
        <v>51.9</v>
      </c>
      <c r="HN183">
        <v>31.9</v>
      </c>
      <c r="HO183">
        <v>27.2733</v>
      </c>
      <c r="HP183">
        <v>62.0193</v>
      </c>
      <c r="HQ183">
        <v>27.9647</v>
      </c>
      <c r="HR183">
        <v>1</v>
      </c>
      <c r="HS183">
        <v>0.06730179999999999</v>
      </c>
      <c r="HT183">
        <v>-0.653151</v>
      </c>
      <c r="HU183">
        <v>20.3379</v>
      </c>
      <c r="HV183">
        <v>5.21759</v>
      </c>
      <c r="HW183">
        <v>12.0104</v>
      </c>
      <c r="HX183">
        <v>4.98895</v>
      </c>
      <c r="HY183">
        <v>3.28768</v>
      </c>
      <c r="HZ183">
        <v>9999</v>
      </c>
      <c r="IA183">
        <v>9999</v>
      </c>
      <c r="IB183">
        <v>9999</v>
      </c>
      <c r="IC183">
        <v>999.9</v>
      </c>
      <c r="ID183">
        <v>1.86765</v>
      </c>
      <c r="IE183">
        <v>1.86675</v>
      </c>
      <c r="IF183">
        <v>1.86612</v>
      </c>
      <c r="IG183">
        <v>1.86604</v>
      </c>
      <c r="IH183">
        <v>1.86787</v>
      </c>
      <c r="II183">
        <v>1.87029</v>
      </c>
      <c r="IJ183">
        <v>1.86903</v>
      </c>
      <c r="IK183">
        <v>1.87043</v>
      </c>
      <c r="IL183">
        <v>0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-0.76</v>
      </c>
      <c r="IZ183">
        <v>0.1276</v>
      </c>
      <c r="JA183">
        <v>-0.08705980112953694</v>
      </c>
      <c r="JB183">
        <v>-0.0002224285535733669</v>
      </c>
      <c r="JC183">
        <v>-3.124052291438484E-07</v>
      </c>
      <c r="JD183">
        <v>-1.20421793702977E-11</v>
      </c>
      <c r="JE183">
        <v>-0.06546867123436634</v>
      </c>
      <c r="JF183">
        <v>-0.004605065362839568</v>
      </c>
      <c r="JG183">
        <v>0.0008613744513886047</v>
      </c>
      <c r="JH183">
        <v>-1.299212498533341E-05</v>
      </c>
      <c r="JI183">
        <v>3</v>
      </c>
      <c r="JJ183">
        <v>2327</v>
      </c>
      <c r="JK183">
        <v>1</v>
      </c>
      <c r="JL183">
        <v>27</v>
      </c>
      <c r="JM183">
        <v>187091.5</v>
      </c>
      <c r="JN183">
        <v>187091.6</v>
      </c>
      <c r="JO183">
        <v>2.38647</v>
      </c>
      <c r="JP183">
        <v>2.2522</v>
      </c>
      <c r="JQ183">
        <v>1.39648</v>
      </c>
      <c r="JR183">
        <v>2.35107</v>
      </c>
      <c r="JS183">
        <v>1.49536</v>
      </c>
      <c r="JT183">
        <v>2.57202</v>
      </c>
      <c r="JU183">
        <v>37.1941</v>
      </c>
      <c r="JV183">
        <v>24.07</v>
      </c>
      <c r="JW183">
        <v>18</v>
      </c>
      <c r="JX183">
        <v>488.87</v>
      </c>
      <c r="JY183">
        <v>447.02</v>
      </c>
      <c r="JZ183">
        <v>28.4296</v>
      </c>
      <c r="KA183">
        <v>28.4549</v>
      </c>
      <c r="KB183">
        <v>30.0001</v>
      </c>
      <c r="KC183">
        <v>28.3419</v>
      </c>
      <c r="KD183">
        <v>28.277</v>
      </c>
      <c r="KE183">
        <v>47.782</v>
      </c>
      <c r="KF183">
        <v>23.8262</v>
      </c>
      <c r="KG183">
        <v>67.9434</v>
      </c>
      <c r="KH183">
        <v>28.4322</v>
      </c>
      <c r="KI183">
        <v>1189.18</v>
      </c>
      <c r="KJ183">
        <v>22.5127</v>
      </c>
      <c r="KK183">
        <v>101.161</v>
      </c>
      <c r="KL183">
        <v>100.617</v>
      </c>
    </row>
    <row r="184" spans="1:298">
      <c r="A184">
        <v>168</v>
      </c>
      <c r="B184">
        <v>1758472924.5</v>
      </c>
      <c r="C184">
        <v>4049</v>
      </c>
      <c r="D184" t="s">
        <v>781</v>
      </c>
      <c r="E184" t="s">
        <v>782</v>
      </c>
      <c r="F184">
        <v>5</v>
      </c>
      <c r="G184" t="s">
        <v>639</v>
      </c>
      <c r="H184" t="s">
        <v>437</v>
      </c>
      <c r="I184" t="s">
        <v>438</v>
      </c>
      <c r="J184">
        <v>1758472916.714286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1202.774083722844</v>
      </c>
      <c r="AL184">
        <v>1180.605454545454</v>
      </c>
      <c r="AM184">
        <v>3.40212991038287</v>
      </c>
      <c r="AN184">
        <v>65.30962307595503</v>
      </c>
      <c r="AO184">
        <f>(AQ184 - AP184 + DZ184*1E3/(8.314*(EB184+273.15)) * AS184/DY184 * AR184) * DY184/(100*DM184) * 1000/(1000 - AQ184)</f>
        <v>0</v>
      </c>
      <c r="AP184">
        <v>22.45722381402686</v>
      </c>
      <c r="AQ184">
        <v>23.22116303030302</v>
      </c>
      <c r="AR184">
        <v>4.269531140268379E-06</v>
      </c>
      <c r="AS184">
        <v>111.5491609248493</v>
      </c>
      <c r="AT184">
        <v>2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1.65</v>
      </c>
      <c r="DN184">
        <v>0.5</v>
      </c>
      <c r="DO184" t="s">
        <v>440</v>
      </c>
      <c r="DP184">
        <v>2</v>
      </c>
      <c r="DQ184" t="b">
        <v>1</v>
      </c>
      <c r="DR184">
        <v>1758472916.714286</v>
      </c>
      <c r="DS184">
        <v>1128.817857142857</v>
      </c>
      <c r="DT184">
        <v>1159.939642857143</v>
      </c>
      <c r="DU184">
        <v>23.22381785714285</v>
      </c>
      <c r="DV184">
        <v>22.45764285714285</v>
      </c>
      <c r="DW184">
        <v>1129.572142857143</v>
      </c>
      <c r="DX184">
        <v>23.09623214285714</v>
      </c>
      <c r="DY184">
        <v>500.0008214285714</v>
      </c>
      <c r="DZ184">
        <v>90.35952142857143</v>
      </c>
      <c r="EA184">
        <v>0.053354325</v>
      </c>
      <c r="EB184">
        <v>29.73184285714285</v>
      </c>
      <c r="EC184">
        <v>29.99854642857143</v>
      </c>
      <c r="ED184">
        <v>999.9000000000002</v>
      </c>
      <c r="EE184">
        <v>0</v>
      </c>
      <c r="EF184">
        <v>0</v>
      </c>
      <c r="EG184">
        <v>9997.8125</v>
      </c>
      <c r="EH184">
        <v>0</v>
      </c>
      <c r="EI184">
        <v>11.1048</v>
      </c>
      <c r="EJ184">
        <v>-31.12004285714285</v>
      </c>
      <c r="EK184">
        <v>1155.6575</v>
      </c>
      <c r="EL184">
        <v>1186.586071428571</v>
      </c>
      <c r="EM184">
        <v>0.7661740357142859</v>
      </c>
      <c r="EN184">
        <v>1159.939642857143</v>
      </c>
      <c r="EO184">
        <v>22.45764285714285</v>
      </c>
      <c r="EP184">
        <v>2.098492857142857</v>
      </c>
      <c r="EQ184">
        <v>2.029262142857143</v>
      </c>
      <c r="ER184">
        <v>18.20775357142857</v>
      </c>
      <c r="ES184">
        <v>17.674525</v>
      </c>
      <c r="ET184">
        <v>2000</v>
      </c>
      <c r="EU184">
        <v>0.9799974285714287</v>
      </c>
      <c r="EV184">
        <v>0.02000246428571428</v>
      </c>
      <c r="EW184">
        <v>0</v>
      </c>
      <c r="EX184">
        <v>199.3019285714286</v>
      </c>
      <c r="EY184">
        <v>5.00097</v>
      </c>
      <c r="EZ184">
        <v>4083.166071428572</v>
      </c>
      <c r="FA184">
        <v>16707.575</v>
      </c>
      <c r="FB184">
        <v>40.281</v>
      </c>
      <c r="FC184">
        <v>40.68699999999999</v>
      </c>
      <c r="FD184">
        <v>40.25</v>
      </c>
      <c r="FE184">
        <v>40.25</v>
      </c>
      <c r="FF184">
        <v>40.875</v>
      </c>
      <c r="FG184">
        <v>1955.089642857143</v>
      </c>
      <c r="FH184">
        <v>39.90214285714286</v>
      </c>
      <c r="FI184">
        <v>0</v>
      </c>
      <c r="FJ184">
        <v>1758472924.4</v>
      </c>
      <c r="FK184">
        <v>0</v>
      </c>
      <c r="FL184">
        <v>199.33332</v>
      </c>
      <c r="FM184">
        <v>1.408769235939539</v>
      </c>
      <c r="FN184">
        <v>36.05692303837127</v>
      </c>
      <c r="FO184">
        <v>4083.446</v>
      </c>
      <c r="FP184">
        <v>15</v>
      </c>
      <c r="FQ184">
        <v>0</v>
      </c>
      <c r="FR184" t="s">
        <v>441</v>
      </c>
      <c r="FS184">
        <v>1747247426.5</v>
      </c>
      <c r="FT184">
        <v>1747247420.5</v>
      </c>
      <c r="FU184">
        <v>0</v>
      </c>
      <c r="FV184">
        <v>1.027</v>
      </c>
      <c r="FW184">
        <v>0.031</v>
      </c>
      <c r="FX184">
        <v>0.02</v>
      </c>
      <c r="FY184">
        <v>0.05</v>
      </c>
      <c r="FZ184">
        <v>420</v>
      </c>
      <c r="GA184">
        <v>16</v>
      </c>
      <c r="GB184">
        <v>0.01</v>
      </c>
      <c r="GC184">
        <v>0.1</v>
      </c>
      <c r="GD184">
        <v>-31.102735</v>
      </c>
      <c r="GE184">
        <v>0.09645028142594453</v>
      </c>
      <c r="GF184">
        <v>0.102972322859106</v>
      </c>
      <c r="GG184">
        <v>1</v>
      </c>
      <c r="GH184">
        <v>199.2323529411765</v>
      </c>
      <c r="GI184">
        <v>1.625637896369257</v>
      </c>
      <c r="GJ184">
        <v>0.2670102313916433</v>
      </c>
      <c r="GK184">
        <v>-1</v>
      </c>
      <c r="GL184">
        <v>0.7671189249999999</v>
      </c>
      <c r="GM184">
        <v>-0.02852279549718836</v>
      </c>
      <c r="GN184">
        <v>0.00292824008055607</v>
      </c>
      <c r="GO184">
        <v>1</v>
      </c>
      <c r="GP184">
        <v>2</v>
      </c>
      <c r="GQ184">
        <v>2</v>
      </c>
      <c r="GR184" t="s">
        <v>736</v>
      </c>
      <c r="GS184">
        <v>3.13628</v>
      </c>
      <c r="GT184">
        <v>2.71374</v>
      </c>
      <c r="GU184">
        <v>0.188415</v>
      </c>
      <c r="GV184">
        <v>0.189745</v>
      </c>
      <c r="GW184">
        <v>0.103855</v>
      </c>
      <c r="GX184">
        <v>0.10018</v>
      </c>
      <c r="GY184">
        <v>25837.9</v>
      </c>
      <c r="GZ184">
        <v>25823.3</v>
      </c>
      <c r="HA184">
        <v>29594.7</v>
      </c>
      <c r="HB184">
        <v>29452.6</v>
      </c>
      <c r="HC184">
        <v>35049.7</v>
      </c>
      <c r="HD184">
        <v>35101.6</v>
      </c>
      <c r="HE184">
        <v>41656.1</v>
      </c>
      <c r="HF184">
        <v>41842.3</v>
      </c>
      <c r="HG184">
        <v>1.9252</v>
      </c>
      <c r="HH184">
        <v>1.87427</v>
      </c>
      <c r="HI184">
        <v>0.107817</v>
      </c>
      <c r="HJ184">
        <v>0</v>
      </c>
      <c r="HK184">
        <v>28.2496</v>
      </c>
      <c r="HL184">
        <v>999.9</v>
      </c>
      <c r="HM184">
        <v>51.9</v>
      </c>
      <c r="HN184">
        <v>31.9</v>
      </c>
      <c r="HO184">
        <v>27.2703</v>
      </c>
      <c r="HP184">
        <v>62.1193</v>
      </c>
      <c r="HQ184">
        <v>27.9127</v>
      </c>
      <c r="HR184">
        <v>1</v>
      </c>
      <c r="HS184">
        <v>0.0672637</v>
      </c>
      <c r="HT184">
        <v>-0.642884</v>
      </c>
      <c r="HU184">
        <v>20.3379</v>
      </c>
      <c r="HV184">
        <v>5.21759</v>
      </c>
      <c r="HW184">
        <v>12.0104</v>
      </c>
      <c r="HX184">
        <v>4.989</v>
      </c>
      <c r="HY184">
        <v>3.28758</v>
      </c>
      <c r="HZ184">
        <v>9999</v>
      </c>
      <c r="IA184">
        <v>9999</v>
      </c>
      <c r="IB184">
        <v>9999</v>
      </c>
      <c r="IC184">
        <v>999.9</v>
      </c>
      <c r="ID184">
        <v>1.86763</v>
      </c>
      <c r="IE184">
        <v>1.86676</v>
      </c>
      <c r="IF184">
        <v>1.86613</v>
      </c>
      <c r="IG184">
        <v>1.86605</v>
      </c>
      <c r="IH184">
        <v>1.86791</v>
      </c>
      <c r="II184">
        <v>1.87029</v>
      </c>
      <c r="IJ184">
        <v>1.86903</v>
      </c>
      <c r="IK184">
        <v>1.87043</v>
      </c>
      <c r="IL184">
        <v>0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-0.78</v>
      </c>
      <c r="IZ184">
        <v>0.1276</v>
      </c>
      <c r="JA184">
        <v>-0.08705980112953694</v>
      </c>
      <c r="JB184">
        <v>-0.0002224285535733669</v>
      </c>
      <c r="JC184">
        <v>-3.124052291438484E-07</v>
      </c>
      <c r="JD184">
        <v>-1.20421793702977E-11</v>
      </c>
      <c r="JE184">
        <v>-0.06546867123436634</v>
      </c>
      <c r="JF184">
        <v>-0.004605065362839568</v>
      </c>
      <c r="JG184">
        <v>0.0008613744513886047</v>
      </c>
      <c r="JH184">
        <v>-1.299212498533341E-05</v>
      </c>
      <c r="JI184">
        <v>3</v>
      </c>
      <c r="JJ184">
        <v>2327</v>
      </c>
      <c r="JK184">
        <v>1</v>
      </c>
      <c r="JL184">
        <v>27</v>
      </c>
      <c r="JM184">
        <v>187091.6</v>
      </c>
      <c r="JN184">
        <v>187091.7</v>
      </c>
      <c r="JO184">
        <v>2.41211</v>
      </c>
      <c r="JP184">
        <v>2.25342</v>
      </c>
      <c r="JQ184">
        <v>1.39771</v>
      </c>
      <c r="JR184">
        <v>2.35107</v>
      </c>
      <c r="JS184">
        <v>1.49536</v>
      </c>
      <c r="JT184">
        <v>2.6416</v>
      </c>
      <c r="JU184">
        <v>37.1941</v>
      </c>
      <c r="JV184">
        <v>24.07</v>
      </c>
      <c r="JW184">
        <v>18</v>
      </c>
      <c r="JX184">
        <v>489.004</v>
      </c>
      <c r="JY184">
        <v>447.035</v>
      </c>
      <c r="JZ184">
        <v>28.4321</v>
      </c>
      <c r="KA184">
        <v>28.4535</v>
      </c>
      <c r="KB184">
        <v>30.0001</v>
      </c>
      <c r="KC184">
        <v>28.3408</v>
      </c>
      <c r="KD184">
        <v>28.2749</v>
      </c>
      <c r="KE184">
        <v>48.2854</v>
      </c>
      <c r="KF184">
        <v>23.8262</v>
      </c>
      <c r="KG184">
        <v>67.9434</v>
      </c>
      <c r="KH184">
        <v>28.4271</v>
      </c>
      <c r="KI184">
        <v>1202.54</v>
      </c>
      <c r="KJ184">
        <v>22.5157</v>
      </c>
      <c r="KK184">
        <v>101.161</v>
      </c>
      <c r="KL184">
        <v>100.618</v>
      </c>
    </row>
    <row r="185" spans="1:298">
      <c r="A185">
        <v>169</v>
      </c>
      <c r="B185">
        <v>1758472929.5</v>
      </c>
      <c r="C185">
        <v>4054</v>
      </c>
      <c r="D185" t="s">
        <v>783</v>
      </c>
      <c r="E185" t="s">
        <v>784</v>
      </c>
      <c r="F185">
        <v>5</v>
      </c>
      <c r="G185" t="s">
        <v>639</v>
      </c>
      <c r="H185" t="s">
        <v>437</v>
      </c>
      <c r="I185" t="s">
        <v>438</v>
      </c>
      <c r="J185">
        <v>1758472922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1219.877331468808</v>
      </c>
      <c r="AL185">
        <v>1197.700727272726</v>
      </c>
      <c r="AM185">
        <v>3.42182354999988</v>
      </c>
      <c r="AN185">
        <v>65.30962307595503</v>
      </c>
      <c r="AO185">
        <f>(AQ185 - AP185 + DZ185*1E3/(8.314*(EB185+273.15)) * AS185/DY185 * AR185) * DY185/(100*DM185) * 1000/(1000 - AQ185)</f>
        <v>0</v>
      </c>
      <c r="AP185">
        <v>22.4564041986554</v>
      </c>
      <c r="AQ185">
        <v>23.21676969696969</v>
      </c>
      <c r="AR185">
        <v>-1.271913014210875E-05</v>
      </c>
      <c r="AS185">
        <v>111.5491609248493</v>
      </c>
      <c r="AT185">
        <v>2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1.65</v>
      </c>
      <c r="DN185">
        <v>0.5</v>
      </c>
      <c r="DO185" t="s">
        <v>440</v>
      </c>
      <c r="DP185">
        <v>2</v>
      </c>
      <c r="DQ185" t="b">
        <v>1</v>
      </c>
      <c r="DR185">
        <v>1758472922</v>
      </c>
      <c r="DS185">
        <v>1146.526296296296</v>
      </c>
      <c r="DT185">
        <v>1177.625185185185</v>
      </c>
      <c r="DU185">
        <v>23.22108148148149</v>
      </c>
      <c r="DV185">
        <v>22.45725185185185</v>
      </c>
      <c r="DW185">
        <v>1147.298888888889</v>
      </c>
      <c r="DX185">
        <v>23.09352962962963</v>
      </c>
      <c r="DY185">
        <v>499.9844814814814</v>
      </c>
      <c r="DZ185">
        <v>90.36091851851853</v>
      </c>
      <c r="EA185">
        <v>0.05343826296296297</v>
      </c>
      <c r="EB185">
        <v>29.73158148148148</v>
      </c>
      <c r="EC185">
        <v>30.00331481481482</v>
      </c>
      <c r="ED185">
        <v>999.9000000000001</v>
      </c>
      <c r="EE185">
        <v>0</v>
      </c>
      <c r="EF185">
        <v>0</v>
      </c>
      <c r="EG185">
        <v>10002.59444444444</v>
      </c>
      <c r="EH185">
        <v>0</v>
      </c>
      <c r="EI185">
        <v>11.101</v>
      </c>
      <c r="EJ185">
        <v>-31.0972037037037</v>
      </c>
      <c r="EK185">
        <v>1173.783703703704</v>
      </c>
      <c r="EL185">
        <v>1204.677777777778</v>
      </c>
      <c r="EM185">
        <v>0.7638244074074074</v>
      </c>
      <c r="EN185">
        <v>1177.625185185185</v>
      </c>
      <c r="EO185">
        <v>22.45725185185185</v>
      </c>
      <c r="EP185">
        <v>2.098276666666667</v>
      </c>
      <c r="EQ185">
        <v>2.029258888888889</v>
      </c>
      <c r="ER185">
        <v>18.20611851851852</v>
      </c>
      <c r="ES185">
        <v>17.67449259259259</v>
      </c>
      <c r="ET185">
        <v>2000.002962962963</v>
      </c>
      <c r="EU185">
        <v>0.9799947777777777</v>
      </c>
      <c r="EV185">
        <v>0.02000517037037037</v>
      </c>
      <c r="EW185">
        <v>0</v>
      </c>
      <c r="EX185">
        <v>199.4942592592592</v>
      </c>
      <c r="EY185">
        <v>5.00097</v>
      </c>
      <c r="EZ185">
        <v>4086.26037037037</v>
      </c>
      <c r="FA185">
        <v>16707.58148148148</v>
      </c>
      <c r="FB185">
        <v>40.27296296296296</v>
      </c>
      <c r="FC185">
        <v>40.68699999999999</v>
      </c>
      <c r="FD185">
        <v>40.25</v>
      </c>
      <c r="FE185">
        <v>40.25</v>
      </c>
      <c r="FF185">
        <v>40.875</v>
      </c>
      <c r="FG185">
        <v>1955.087407407407</v>
      </c>
      <c r="FH185">
        <v>39.90888888888889</v>
      </c>
      <c r="FI185">
        <v>0</v>
      </c>
      <c r="FJ185">
        <v>1758472929.2</v>
      </c>
      <c r="FK185">
        <v>0</v>
      </c>
      <c r="FL185">
        <v>199.49176</v>
      </c>
      <c r="FM185">
        <v>1.25130769579896</v>
      </c>
      <c r="FN185">
        <v>33.92076922197005</v>
      </c>
      <c r="FO185">
        <v>4086.2776</v>
      </c>
      <c r="FP185">
        <v>15</v>
      </c>
      <c r="FQ185">
        <v>0</v>
      </c>
      <c r="FR185" t="s">
        <v>441</v>
      </c>
      <c r="FS185">
        <v>1747247426.5</v>
      </c>
      <c r="FT185">
        <v>1747247420.5</v>
      </c>
      <c r="FU185">
        <v>0</v>
      </c>
      <c r="FV185">
        <v>1.027</v>
      </c>
      <c r="FW185">
        <v>0.031</v>
      </c>
      <c r="FX185">
        <v>0.02</v>
      </c>
      <c r="FY185">
        <v>0.05</v>
      </c>
      <c r="FZ185">
        <v>420</v>
      </c>
      <c r="GA185">
        <v>16</v>
      </c>
      <c r="GB185">
        <v>0.01</v>
      </c>
      <c r="GC185">
        <v>0.1</v>
      </c>
      <c r="GD185">
        <v>-31.1132725</v>
      </c>
      <c r="GE185">
        <v>0.3722442776735745</v>
      </c>
      <c r="GF185">
        <v>0.1026925897703917</v>
      </c>
      <c r="GG185">
        <v>0</v>
      </c>
      <c r="GH185">
        <v>199.4033235294118</v>
      </c>
      <c r="GI185">
        <v>1.64560734036215</v>
      </c>
      <c r="GJ185">
        <v>0.3096447414650442</v>
      </c>
      <c r="GK185">
        <v>-1</v>
      </c>
      <c r="GL185">
        <v>0.765247625</v>
      </c>
      <c r="GM185">
        <v>-0.02687030769230877</v>
      </c>
      <c r="GN185">
        <v>0.002835812085518893</v>
      </c>
      <c r="GO185">
        <v>1</v>
      </c>
      <c r="GP185">
        <v>1</v>
      </c>
      <c r="GQ185">
        <v>2</v>
      </c>
      <c r="GR185" t="s">
        <v>442</v>
      </c>
      <c r="GS185">
        <v>3.13617</v>
      </c>
      <c r="GT185">
        <v>2.71405</v>
      </c>
      <c r="GU185">
        <v>0.190122</v>
      </c>
      <c r="GV185">
        <v>0.191426</v>
      </c>
      <c r="GW185">
        <v>0.10384</v>
      </c>
      <c r="GX185">
        <v>0.100173</v>
      </c>
      <c r="GY185">
        <v>25783.4</v>
      </c>
      <c r="GZ185">
        <v>25769.8</v>
      </c>
      <c r="HA185">
        <v>29594.5</v>
      </c>
      <c r="HB185">
        <v>29452.7</v>
      </c>
      <c r="HC185">
        <v>35050.1</v>
      </c>
      <c r="HD185">
        <v>35101.9</v>
      </c>
      <c r="HE185">
        <v>41655.8</v>
      </c>
      <c r="HF185">
        <v>41842.2</v>
      </c>
      <c r="HG185">
        <v>1.92498</v>
      </c>
      <c r="HH185">
        <v>1.87402</v>
      </c>
      <c r="HI185">
        <v>0.108086</v>
      </c>
      <c r="HJ185">
        <v>0</v>
      </c>
      <c r="HK185">
        <v>28.2496</v>
      </c>
      <c r="HL185">
        <v>999.9</v>
      </c>
      <c r="HM185">
        <v>51.9</v>
      </c>
      <c r="HN185">
        <v>31.9</v>
      </c>
      <c r="HO185">
        <v>27.2736</v>
      </c>
      <c r="HP185">
        <v>62.0693</v>
      </c>
      <c r="HQ185">
        <v>28.129</v>
      </c>
      <c r="HR185">
        <v>1</v>
      </c>
      <c r="HS185">
        <v>0.06715699999999999</v>
      </c>
      <c r="HT185">
        <v>-0.618429</v>
      </c>
      <c r="HU185">
        <v>20.3383</v>
      </c>
      <c r="HV185">
        <v>5.21759</v>
      </c>
      <c r="HW185">
        <v>12.011</v>
      </c>
      <c r="HX185">
        <v>4.9891</v>
      </c>
      <c r="HY185">
        <v>3.28765</v>
      </c>
      <c r="HZ185">
        <v>9999</v>
      </c>
      <c r="IA185">
        <v>9999</v>
      </c>
      <c r="IB185">
        <v>9999</v>
      </c>
      <c r="IC185">
        <v>999.9</v>
      </c>
      <c r="ID185">
        <v>1.86763</v>
      </c>
      <c r="IE185">
        <v>1.86676</v>
      </c>
      <c r="IF185">
        <v>1.86611</v>
      </c>
      <c r="IG185">
        <v>1.86604</v>
      </c>
      <c r="IH185">
        <v>1.86793</v>
      </c>
      <c r="II185">
        <v>1.8703</v>
      </c>
      <c r="IJ185">
        <v>1.869</v>
      </c>
      <c r="IK185">
        <v>1.87043</v>
      </c>
      <c r="IL185">
        <v>0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-0.8</v>
      </c>
      <c r="IZ185">
        <v>0.1275</v>
      </c>
      <c r="JA185">
        <v>-0.08705980112953694</v>
      </c>
      <c r="JB185">
        <v>-0.0002224285535733669</v>
      </c>
      <c r="JC185">
        <v>-3.124052291438484E-07</v>
      </c>
      <c r="JD185">
        <v>-1.20421793702977E-11</v>
      </c>
      <c r="JE185">
        <v>-0.06546867123436634</v>
      </c>
      <c r="JF185">
        <v>-0.004605065362839568</v>
      </c>
      <c r="JG185">
        <v>0.0008613744513886047</v>
      </c>
      <c r="JH185">
        <v>-1.299212498533341E-05</v>
      </c>
      <c r="JI185">
        <v>3</v>
      </c>
      <c r="JJ185">
        <v>2327</v>
      </c>
      <c r="JK185">
        <v>1</v>
      </c>
      <c r="JL185">
        <v>27</v>
      </c>
      <c r="JM185">
        <v>187091.7</v>
      </c>
      <c r="JN185">
        <v>187091.8</v>
      </c>
      <c r="JO185">
        <v>2.43896</v>
      </c>
      <c r="JP185">
        <v>2.23389</v>
      </c>
      <c r="JQ185">
        <v>1.39648</v>
      </c>
      <c r="JR185">
        <v>2.35229</v>
      </c>
      <c r="JS185">
        <v>1.49536</v>
      </c>
      <c r="JT185">
        <v>2.67456</v>
      </c>
      <c r="JU185">
        <v>37.1941</v>
      </c>
      <c r="JV185">
        <v>24.0875</v>
      </c>
      <c r="JW185">
        <v>18</v>
      </c>
      <c r="JX185">
        <v>488.851</v>
      </c>
      <c r="JY185">
        <v>446.871</v>
      </c>
      <c r="JZ185">
        <v>28.4278</v>
      </c>
      <c r="KA185">
        <v>28.4518</v>
      </c>
      <c r="KB185">
        <v>30</v>
      </c>
      <c r="KC185">
        <v>28.3395</v>
      </c>
      <c r="KD185">
        <v>28.2737</v>
      </c>
      <c r="KE185">
        <v>48.8552</v>
      </c>
      <c r="KF185">
        <v>23.8262</v>
      </c>
      <c r="KG185">
        <v>67.9434</v>
      </c>
      <c r="KH185">
        <v>28.4179</v>
      </c>
      <c r="KI185">
        <v>1222.57</v>
      </c>
      <c r="KJ185">
        <v>22.5227</v>
      </c>
      <c r="KK185">
        <v>101.16</v>
      </c>
      <c r="KL185">
        <v>100.618</v>
      </c>
    </row>
    <row r="186" spans="1:298">
      <c r="A186">
        <v>170</v>
      </c>
      <c r="B186">
        <v>1758472934.5</v>
      </c>
      <c r="C186">
        <v>4059</v>
      </c>
      <c r="D186" t="s">
        <v>785</v>
      </c>
      <c r="E186" t="s">
        <v>786</v>
      </c>
      <c r="F186">
        <v>5</v>
      </c>
      <c r="G186" t="s">
        <v>639</v>
      </c>
      <c r="H186" t="s">
        <v>437</v>
      </c>
      <c r="I186" t="s">
        <v>438</v>
      </c>
      <c r="J186">
        <v>1758472926.714286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1237.265673542098</v>
      </c>
      <c r="AL186">
        <v>1214.914909090909</v>
      </c>
      <c r="AM186">
        <v>3.449281489343639</v>
      </c>
      <c r="AN186">
        <v>65.30962307595503</v>
      </c>
      <c r="AO186">
        <f>(AQ186 - AP186 + DZ186*1E3/(8.314*(EB186+273.15)) * AS186/DY186 * AR186) * DY186/(100*DM186) * 1000/(1000 - AQ186)</f>
        <v>0</v>
      </c>
      <c r="AP186">
        <v>22.45381776170048</v>
      </c>
      <c r="AQ186">
        <v>23.21397818181817</v>
      </c>
      <c r="AR186">
        <v>-1.170268189187996E-05</v>
      </c>
      <c r="AS186">
        <v>111.5491609248493</v>
      </c>
      <c r="AT186">
        <v>2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1.65</v>
      </c>
      <c r="DN186">
        <v>0.5</v>
      </c>
      <c r="DO186" t="s">
        <v>440</v>
      </c>
      <c r="DP186">
        <v>2</v>
      </c>
      <c r="DQ186" t="b">
        <v>1</v>
      </c>
      <c r="DR186">
        <v>1758472926.714286</v>
      </c>
      <c r="DS186">
        <v>1162.285357142857</v>
      </c>
      <c r="DT186">
        <v>1193.400357142857</v>
      </c>
      <c r="DU186">
        <v>23.21852857142857</v>
      </c>
      <c r="DV186">
        <v>22.45606428571428</v>
      </c>
      <c r="DW186">
        <v>1163.073214285714</v>
      </c>
      <c r="DX186">
        <v>23.09101071428571</v>
      </c>
      <c r="DY186">
        <v>499.9941785714287</v>
      </c>
      <c r="DZ186">
        <v>90.36163928571429</v>
      </c>
      <c r="EA186">
        <v>0.05342819642857144</v>
      </c>
      <c r="EB186">
        <v>29.73253571428571</v>
      </c>
      <c r="EC186">
        <v>30.00675714285714</v>
      </c>
      <c r="ED186">
        <v>999.9000000000002</v>
      </c>
      <c r="EE186">
        <v>0</v>
      </c>
      <c r="EF186">
        <v>0</v>
      </c>
      <c r="EG186">
        <v>10003.34821428572</v>
      </c>
      <c r="EH186">
        <v>0</v>
      </c>
      <c r="EI186">
        <v>11.1048</v>
      </c>
      <c r="EJ186">
        <v>-31.113325</v>
      </c>
      <c r="EK186">
        <v>1189.913571428571</v>
      </c>
      <c r="EL186">
        <v>1220.813928571429</v>
      </c>
      <c r="EM186">
        <v>0.7624596071428572</v>
      </c>
      <c r="EN186">
        <v>1193.400357142857</v>
      </c>
      <c r="EO186">
        <v>22.45606428571428</v>
      </c>
      <c r="EP186">
        <v>2.098063214285714</v>
      </c>
      <c r="EQ186">
        <v>2.029168571428571</v>
      </c>
      <c r="ER186">
        <v>18.20448928571428</v>
      </c>
      <c r="ES186">
        <v>17.67378571428572</v>
      </c>
      <c r="ET186">
        <v>1999.999285714286</v>
      </c>
      <c r="EU186">
        <v>0.979994107142857</v>
      </c>
      <c r="EV186">
        <v>0.02000586071428571</v>
      </c>
      <c r="EW186">
        <v>0</v>
      </c>
      <c r="EX186">
        <v>199.60475</v>
      </c>
      <c r="EY186">
        <v>5.00097</v>
      </c>
      <c r="EZ186">
        <v>4088.965714285715</v>
      </c>
      <c r="FA186">
        <v>16707.54642857143</v>
      </c>
      <c r="FB186">
        <v>40.25885714285715</v>
      </c>
      <c r="FC186">
        <v>40.68699999999999</v>
      </c>
      <c r="FD186">
        <v>40.25</v>
      </c>
      <c r="FE186">
        <v>40.25</v>
      </c>
      <c r="FF186">
        <v>40.875</v>
      </c>
      <c r="FG186">
        <v>1955.0825</v>
      </c>
      <c r="FH186">
        <v>39.91035714285714</v>
      </c>
      <c r="FI186">
        <v>0</v>
      </c>
      <c r="FJ186">
        <v>1758472934.6</v>
      </c>
      <c r="FK186">
        <v>0</v>
      </c>
      <c r="FL186">
        <v>199.6075769230769</v>
      </c>
      <c r="FM186">
        <v>1.678324796595967</v>
      </c>
      <c r="FN186">
        <v>34.59726493515653</v>
      </c>
      <c r="FO186">
        <v>4089.241923076923</v>
      </c>
      <c r="FP186">
        <v>15</v>
      </c>
      <c r="FQ186">
        <v>0</v>
      </c>
      <c r="FR186" t="s">
        <v>441</v>
      </c>
      <c r="FS186">
        <v>1747247426.5</v>
      </c>
      <c r="FT186">
        <v>1747247420.5</v>
      </c>
      <c r="FU186">
        <v>0</v>
      </c>
      <c r="FV186">
        <v>1.027</v>
      </c>
      <c r="FW186">
        <v>0.031</v>
      </c>
      <c r="FX186">
        <v>0.02</v>
      </c>
      <c r="FY186">
        <v>0.05</v>
      </c>
      <c r="FZ186">
        <v>420</v>
      </c>
      <c r="GA186">
        <v>16</v>
      </c>
      <c r="GB186">
        <v>0.01</v>
      </c>
      <c r="GC186">
        <v>0.1</v>
      </c>
      <c r="GD186">
        <v>-31.13793658536585</v>
      </c>
      <c r="GE186">
        <v>-0.1876055749129102</v>
      </c>
      <c r="GF186">
        <v>0.122417197014658</v>
      </c>
      <c r="GG186">
        <v>0</v>
      </c>
      <c r="GH186">
        <v>199.516</v>
      </c>
      <c r="GI186">
        <v>1.681375097258607</v>
      </c>
      <c r="GJ186">
        <v>0.3002346141426912</v>
      </c>
      <c r="GK186">
        <v>-1</v>
      </c>
      <c r="GL186">
        <v>0.7637639268292684</v>
      </c>
      <c r="GM186">
        <v>-0.01792187456445933</v>
      </c>
      <c r="GN186">
        <v>0.002160494290668667</v>
      </c>
      <c r="GO186">
        <v>1</v>
      </c>
      <c r="GP186">
        <v>1</v>
      </c>
      <c r="GQ186">
        <v>2</v>
      </c>
      <c r="GR186" t="s">
        <v>442</v>
      </c>
      <c r="GS186">
        <v>3.1362</v>
      </c>
      <c r="GT186">
        <v>2.71351</v>
      </c>
      <c r="GU186">
        <v>0.19183</v>
      </c>
      <c r="GV186">
        <v>0.193081</v>
      </c>
      <c r="GW186">
        <v>0.10383</v>
      </c>
      <c r="GX186">
        <v>0.10017</v>
      </c>
      <c r="GY186">
        <v>25729.4</v>
      </c>
      <c r="GZ186">
        <v>25716.9</v>
      </c>
      <c r="HA186">
        <v>29595.1</v>
      </c>
      <c r="HB186">
        <v>29452.6</v>
      </c>
      <c r="HC186">
        <v>35050.8</v>
      </c>
      <c r="HD186">
        <v>35101.8</v>
      </c>
      <c r="HE186">
        <v>41656.2</v>
      </c>
      <c r="HF186">
        <v>41842.1</v>
      </c>
      <c r="HG186">
        <v>1.92515</v>
      </c>
      <c r="HH186">
        <v>1.87435</v>
      </c>
      <c r="HI186">
        <v>0.107527</v>
      </c>
      <c r="HJ186">
        <v>0</v>
      </c>
      <c r="HK186">
        <v>28.2506</v>
      </c>
      <c r="HL186">
        <v>999.9</v>
      </c>
      <c r="HM186">
        <v>51.9</v>
      </c>
      <c r="HN186">
        <v>31.8</v>
      </c>
      <c r="HO186">
        <v>27.1177</v>
      </c>
      <c r="HP186">
        <v>62.0793</v>
      </c>
      <c r="HQ186">
        <v>28.0128</v>
      </c>
      <c r="HR186">
        <v>1</v>
      </c>
      <c r="HS186">
        <v>0.0671189</v>
      </c>
      <c r="HT186">
        <v>-0.598426</v>
      </c>
      <c r="HU186">
        <v>20.338</v>
      </c>
      <c r="HV186">
        <v>5.21714</v>
      </c>
      <c r="HW186">
        <v>12.0107</v>
      </c>
      <c r="HX186">
        <v>4.98885</v>
      </c>
      <c r="HY186">
        <v>3.28755</v>
      </c>
      <c r="HZ186">
        <v>9999</v>
      </c>
      <c r="IA186">
        <v>9999</v>
      </c>
      <c r="IB186">
        <v>9999</v>
      </c>
      <c r="IC186">
        <v>999.9</v>
      </c>
      <c r="ID186">
        <v>1.86763</v>
      </c>
      <c r="IE186">
        <v>1.86676</v>
      </c>
      <c r="IF186">
        <v>1.86611</v>
      </c>
      <c r="IG186">
        <v>1.86606</v>
      </c>
      <c r="IH186">
        <v>1.86791</v>
      </c>
      <c r="II186">
        <v>1.8703</v>
      </c>
      <c r="IJ186">
        <v>1.86902</v>
      </c>
      <c r="IK186">
        <v>1.87045</v>
      </c>
      <c r="IL186">
        <v>0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-0.8100000000000001</v>
      </c>
      <c r="IZ186">
        <v>0.1274</v>
      </c>
      <c r="JA186">
        <v>-0.08705980112953694</v>
      </c>
      <c r="JB186">
        <v>-0.0002224285535733669</v>
      </c>
      <c r="JC186">
        <v>-3.124052291438484E-07</v>
      </c>
      <c r="JD186">
        <v>-1.20421793702977E-11</v>
      </c>
      <c r="JE186">
        <v>-0.06546867123436634</v>
      </c>
      <c r="JF186">
        <v>-0.004605065362839568</v>
      </c>
      <c r="JG186">
        <v>0.0008613744513886047</v>
      </c>
      <c r="JH186">
        <v>-1.299212498533341E-05</v>
      </c>
      <c r="JI186">
        <v>3</v>
      </c>
      <c r="JJ186">
        <v>2327</v>
      </c>
      <c r="JK186">
        <v>1</v>
      </c>
      <c r="JL186">
        <v>27</v>
      </c>
      <c r="JM186">
        <v>187091.8</v>
      </c>
      <c r="JN186">
        <v>187091.9</v>
      </c>
      <c r="JO186">
        <v>2.4646</v>
      </c>
      <c r="JP186">
        <v>2.24487</v>
      </c>
      <c r="JQ186">
        <v>1.39771</v>
      </c>
      <c r="JR186">
        <v>2.34863</v>
      </c>
      <c r="JS186">
        <v>1.49536</v>
      </c>
      <c r="JT186">
        <v>2.53052</v>
      </c>
      <c r="JU186">
        <v>37.1702</v>
      </c>
      <c r="JV186">
        <v>24.0787</v>
      </c>
      <c r="JW186">
        <v>18</v>
      </c>
      <c r="JX186">
        <v>488.943</v>
      </c>
      <c r="JY186">
        <v>447.061</v>
      </c>
      <c r="JZ186">
        <v>28.4185</v>
      </c>
      <c r="KA186">
        <v>28.4511</v>
      </c>
      <c r="KB186">
        <v>29.9999</v>
      </c>
      <c r="KC186">
        <v>28.3373</v>
      </c>
      <c r="KD186">
        <v>28.2723</v>
      </c>
      <c r="KE186">
        <v>49.3607</v>
      </c>
      <c r="KF186">
        <v>23.8262</v>
      </c>
      <c r="KG186">
        <v>67.9434</v>
      </c>
      <c r="KH186">
        <v>28.4083</v>
      </c>
      <c r="KI186">
        <v>1235.93</v>
      </c>
      <c r="KJ186">
        <v>22.5306</v>
      </c>
      <c r="KK186">
        <v>101.162</v>
      </c>
      <c r="KL186">
        <v>100.618</v>
      </c>
    </row>
    <row r="187" spans="1:298">
      <c r="A187">
        <v>171</v>
      </c>
      <c r="B187">
        <v>1758472939.5</v>
      </c>
      <c r="C187">
        <v>4064</v>
      </c>
      <c r="D187" t="s">
        <v>787</v>
      </c>
      <c r="E187" t="s">
        <v>788</v>
      </c>
      <c r="F187">
        <v>5</v>
      </c>
      <c r="G187" t="s">
        <v>639</v>
      </c>
      <c r="H187" t="s">
        <v>437</v>
      </c>
      <c r="I187" t="s">
        <v>438</v>
      </c>
      <c r="J187">
        <v>1758472932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1254.110686549149</v>
      </c>
      <c r="AL187">
        <v>1231.903636363636</v>
      </c>
      <c r="AM187">
        <v>3.411483961474158</v>
      </c>
      <c r="AN187">
        <v>65.30962307595503</v>
      </c>
      <c r="AO187">
        <f>(AQ187 - AP187 + DZ187*1E3/(8.314*(EB187+273.15)) * AS187/DY187 * AR187) * DY187/(100*DM187) * 1000/(1000 - AQ187)</f>
        <v>0</v>
      </c>
      <c r="AP187">
        <v>22.45398971494665</v>
      </c>
      <c r="AQ187">
        <v>23.21144</v>
      </c>
      <c r="AR187">
        <v>-4.164278453118714E-06</v>
      </c>
      <c r="AS187">
        <v>111.5491609248493</v>
      </c>
      <c r="AT187">
        <v>2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1.65</v>
      </c>
      <c r="DN187">
        <v>0.5</v>
      </c>
      <c r="DO187" t="s">
        <v>440</v>
      </c>
      <c r="DP187">
        <v>2</v>
      </c>
      <c r="DQ187" t="b">
        <v>1</v>
      </c>
      <c r="DR187">
        <v>1758472932</v>
      </c>
      <c r="DS187">
        <v>1179.924814814815</v>
      </c>
      <c r="DT187">
        <v>1211.09</v>
      </c>
      <c r="DU187">
        <v>23.21562222222223</v>
      </c>
      <c r="DV187">
        <v>22.4549</v>
      </c>
      <c r="DW187">
        <v>1180.73037037037</v>
      </c>
      <c r="DX187">
        <v>23.08813333333333</v>
      </c>
      <c r="DY187">
        <v>499.9990370370371</v>
      </c>
      <c r="DZ187">
        <v>90.36235555555557</v>
      </c>
      <c r="EA187">
        <v>0.0534189037037037</v>
      </c>
      <c r="EB187">
        <v>29.7331962962963</v>
      </c>
      <c r="EC187">
        <v>30.00783333333333</v>
      </c>
      <c r="ED187">
        <v>999.9000000000001</v>
      </c>
      <c r="EE187">
        <v>0</v>
      </c>
      <c r="EF187">
        <v>0</v>
      </c>
      <c r="EG187">
        <v>10009.51481481482</v>
      </c>
      <c r="EH187">
        <v>0</v>
      </c>
      <c r="EI187">
        <v>11.10494074074074</v>
      </c>
      <c r="EJ187">
        <v>-31.16541111111111</v>
      </c>
      <c r="EK187">
        <v>1207.968148148148</v>
      </c>
      <c r="EL187">
        <v>1238.91</v>
      </c>
      <c r="EM187">
        <v>0.7607141111111111</v>
      </c>
      <c r="EN187">
        <v>1211.09</v>
      </c>
      <c r="EO187">
        <v>22.4549</v>
      </c>
      <c r="EP187">
        <v>2.097817407407407</v>
      </c>
      <c r="EQ187">
        <v>2.029078888888889</v>
      </c>
      <c r="ER187">
        <v>18.20261481481482</v>
      </c>
      <c r="ES187">
        <v>17.6730925925926</v>
      </c>
      <c r="ET187">
        <v>1999.997037037037</v>
      </c>
      <c r="EU187">
        <v>0.9799924444444444</v>
      </c>
      <c r="EV187">
        <v>0.02000755555555555</v>
      </c>
      <c r="EW187">
        <v>0</v>
      </c>
      <c r="EX187">
        <v>199.7953333333333</v>
      </c>
      <c r="EY187">
        <v>5.00097</v>
      </c>
      <c r="EZ187">
        <v>4091.983703703704</v>
      </c>
      <c r="FA187">
        <v>16707.51111111111</v>
      </c>
      <c r="FB187">
        <v>40.25459259259259</v>
      </c>
      <c r="FC187">
        <v>40.68699999999999</v>
      </c>
      <c r="FD187">
        <v>40.25</v>
      </c>
      <c r="FE187">
        <v>40.25</v>
      </c>
      <c r="FF187">
        <v>40.875</v>
      </c>
      <c r="FG187">
        <v>1955.077037037037</v>
      </c>
      <c r="FH187">
        <v>39.91407407407408</v>
      </c>
      <c r="FI187">
        <v>0</v>
      </c>
      <c r="FJ187">
        <v>1758472939.4</v>
      </c>
      <c r="FK187">
        <v>0</v>
      </c>
      <c r="FL187">
        <v>199.7629230769231</v>
      </c>
      <c r="FM187">
        <v>1.019965819748174</v>
      </c>
      <c r="FN187">
        <v>34.91623931082236</v>
      </c>
      <c r="FO187">
        <v>4091.993076923077</v>
      </c>
      <c r="FP187">
        <v>15</v>
      </c>
      <c r="FQ187">
        <v>0</v>
      </c>
      <c r="FR187" t="s">
        <v>441</v>
      </c>
      <c r="FS187">
        <v>1747247426.5</v>
      </c>
      <c r="FT187">
        <v>1747247420.5</v>
      </c>
      <c r="FU187">
        <v>0</v>
      </c>
      <c r="FV187">
        <v>1.027</v>
      </c>
      <c r="FW187">
        <v>0.031</v>
      </c>
      <c r="FX187">
        <v>0.02</v>
      </c>
      <c r="FY187">
        <v>0.05</v>
      </c>
      <c r="FZ187">
        <v>420</v>
      </c>
      <c r="GA187">
        <v>16</v>
      </c>
      <c r="GB187">
        <v>0.01</v>
      </c>
      <c r="GC187">
        <v>0.1</v>
      </c>
      <c r="GD187">
        <v>-31.121225</v>
      </c>
      <c r="GE187">
        <v>-0.6916525328329406</v>
      </c>
      <c r="GF187">
        <v>0.1236171706317532</v>
      </c>
      <c r="GG187">
        <v>0</v>
      </c>
      <c r="GH187">
        <v>199.6645588235294</v>
      </c>
      <c r="GI187">
        <v>1.624094732326888</v>
      </c>
      <c r="GJ187">
        <v>0.2890292262014604</v>
      </c>
      <c r="GK187">
        <v>-1</v>
      </c>
      <c r="GL187">
        <v>0.7613508</v>
      </c>
      <c r="GM187">
        <v>-0.01957141463414637</v>
      </c>
      <c r="GN187">
        <v>0.002396811686386726</v>
      </c>
      <c r="GO187">
        <v>1</v>
      </c>
      <c r="GP187">
        <v>1</v>
      </c>
      <c r="GQ187">
        <v>2</v>
      </c>
      <c r="GR187" t="s">
        <v>442</v>
      </c>
      <c r="GS187">
        <v>3.13623</v>
      </c>
      <c r="GT187">
        <v>2.71377</v>
      </c>
      <c r="GU187">
        <v>0.193518</v>
      </c>
      <c r="GV187">
        <v>0.194753</v>
      </c>
      <c r="GW187">
        <v>0.103825</v>
      </c>
      <c r="GX187">
        <v>0.100204</v>
      </c>
      <c r="GY187">
        <v>25675.8</v>
      </c>
      <c r="GZ187">
        <v>25663.5</v>
      </c>
      <c r="HA187">
        <v>29595.2</v>
      </c>
      <c r="HB187">
        <v>29452.5</v>
      </c>
      <c r="HC187">
        <v>35051.6</v>
      </c>
      <c r="HD187">
        <v>35100.5</v>
      </c>
      <c r="HE187">
        <v>41656.7</v>
      </c>
      <c r="HF187">
        <v>41842</v>
      </c>
      <c r="HG187">
        <v>1.92523</v>
      </c>
      <c r="HH187">
        <v>1.8743</v>
      </c>
      <c r="HI187">
        <v>0.107571</v>
      </c>
      <c r="HJ187">
        <v>0</v>
      </c>
      <c r="HK187">
        <v>28.252</v>
      </c>
      <c r="HL187">
        <v>999.9</v>
      </c>
      <c r="HM187">
        <v>51.9</v>
      </c>
      <c r="HN187">
        <v>31.8</v>
      </c>
      <c r="HO187">
        <v>27.1156</v>
      </c>
      <c r="HP187">
        <v>62.0293</v>
      </c>
      <c r="HQ187">
        <v>28.0529</v>
      </c>
      <c r="HR187">
        <v>1</v>
      </c>
      <c r="HS187">
        <v>0.06707829999999999</v>
      </c>
      <c r="HT187">
        <v>-0.592957</v>
      </c>
      <c r="HU187">
        <v>20.3381</v>
      </c>
      <c r="HV187">
        <v>5.21774</v>
      </c>
      <c r="HW187">
        <v>12.0104</v>
      </c>
      <c r="HX187">
        <v>4.98915</v>
      </c>
      <c r="HY187">
        <v>3.28765</v>
      </c>
      <c r="HZ187">
        <v>9999</v>
      </c>
      <c r="IA187">
        <v>9999</v>
      </c>
      <c r="IB187">
        <v>9999</v>
      </c>
      <c r="IC187">
        <v>999.9</v>
      </c>
      <c r="ID187">
        <v>1.86766</v>
      </c>
      <c r="IE187">
        <v>1.86676</v>
      </c>
      <c r="IF187">
        <v>1.86612</v>
      </c>
      <c r="IG187">
        <v>1.86608</v>
      </c>
      <c r="IH187">
        <v>1.86794</v>
      </c>
      <c r="II187">
        <v>1.8703</v>
      </c>
      <c r="IJ187">
        <v>1.86903</v>
      </c>
      <c r="IK187">
        <v>1.87043</v>
      </c>
      <c r="IL187">
        <v>0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-0.83</v>
      </c>
      <c r="IZ187">
        <v>0.1274</v>
      </c>
      <c r="JA187">
        <v>-0.08705980112953694</v>
      </c>
      <c r="JB187">
        <v>-0.0002224285535733669</v>
      </c>
      <c r="JC187">
        <v>-3.124052291438484E-07</v>
      </c>
      <c r="JD187">
        <v>-1.20421793702977E-11</v>
      </c>
      <c r="JE187">
        <v>-0.06546867123436634</v>
      </c>
      <c r="JF187">
        <v>-0.004605065362839568</v>
      </c>
      <c r="JG187">
        <v>0.0008613744513886047</v>
      </c>
      <c r="JH187">
        <v>-1.299212498533341E-05</v>
      </c>
      <c r="JI187">
        <v>3</v>
      </c>
      <c r="JJ187">
        <v>2327</v>
      </c>
      <c r="JK187">
        <v>1</v>
      </c>
      <c r="JL187">
        <v>27</v>
      </c>
      <c r="JM187">
        <v>187091.9</v>
      </c>
      <c r="JN187">
        <v>187092</v>
      </c>
      <c r="JO187">
        <v>2.49268</v>
      </c>
      <c r="JP187">
        <v>2.24121</v>
      </c>
      <c r="JQ187">
        <v>1.39771</v>
      </c>
      <c r="JR187">
        <v>2.34863</v>
      </c>
      <c r="JS187">
        <v>1.49536</v>
      </c>
      <c r="JT187">
        <v>2.57446</v>
      </c>
      <c r="JU187">
        <v>37.1702</v>
      </c>
      <c r="JV187">
        <v>24.0787</v>
      </c>
      <c r="JW187">
        <v>18</v>
      </c>
      <c r="JX187">
        <v>488.989</v>
      </c>
      <c r="JY187">
        <v>447.019</v>
      </c>
      <c r="JZ187">
        <v>28.4079</v>
      </c>
      <c r="KA187">
        <v>28.4494</v>
      </c>
      <c r="KB187">
        <v>29.9999</v>
      </c>
      <c r="KC187">
        <v>28.3371</v>
      </c>
      <c r="KD187">
        <v>28.2707</v>
      </c>
      <c r="KE187">
        <v>49.9341</v>
      </c>
      <c r="KF187">
        <v>23.5444</v>
      </c>
      <c r="KG187">
        <v>67.9434</v>
      </c>
      <c r="KH187">
        <v>28.4037</v>
      </c>
      <c r="KI187">
        <v>1255.98</v>
      </c>
      <c r="KJ187">
        <v>22.5381</v>
      </c>
      <c r="KK187">
        <v>101.163</v>
      </c>
      <c r="KL187">
        <v>100.617</v>
      </c>
    </row>
    <row r="188" spans="1:298">
      <c r="A188">
        <v>172</v>
      </c>
      <c r="B188">
        <v>1758472944.5</v>
      </c>
      <c r="C188">
        <v>4069</v>
      </c>
      <c r="D188" t="s">
        <v>789</v>
      </c>
      <c r="E188" t="s">
        <v>790</v>
      </c>
      <c r="F188">
        <v>5</v>
      </c>
      <c r="G188" t="s">
        <v>639</v>
      </c>
      <c r="H188" t="s">
        <v>437</v>
      </c>
      <c r="I188" t="s">
        <v>438</v>
      </c>
      <c r="J188">
        <v>1758472936.714286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1271.348414571038</v>
      </c>
      <c r="AL188">
        <v>1249.13206060606</v>
      </c>
      <c r="AM188">
        <v>3.438605314481085</v>
      </c>
      <c r="AN188">
        <v>65.30962307595503</v>
      </c>
      <c r="AO188">
        <f>(AQ188 - AP188 + DZ188*1E3/(8.314*(EB188+273.15)) * AS188/DY188 * AR188) * DY188/(100*DM188) * 1000/(1000 - AQ188)</f>
        <v>0</v>
      </c>
      <c r="AP188">
        <v>22.51719633552225</v>
      </c>
      <c r="AQ188">
        <v>23.2229884848485</v>
      </c>
      <c r="AR188">
        <v>4.089825450463035E-05</v>
      </c>
      <c r="AS188">
        <v>111.5491609248493</v>
      </c>
      <c r="AT188">
        <v>2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1.65</v>
      </c>
      <c r="DN188">
        <v>0.5</v>
      </c>
      <c r="DO188" t="s">
        <v>440</v>
      </c>
      <c r="DP188">
        <v>2</v>
      </c>
      <c r="DQ188" t="b">
        <v>1</v>
      </c>
      <c r="DR188">
        <v>1758472936.714286</v>
      </c>
      <c r="DS188">
        <v>1195.706071428571</v>
      </c>
      <c r="DT188">
        <v>1226.877142857143</v>
      </c>
      <c r="DU188">
        <v>23.21463214285714</v>
      </c>
      <c r="DV188">
        <v>22.47051071428572</v>
      </c>
      <c r="DW188">
        <v>1196.528214285714</v>
      </c>
      <c r="DX188">
        <v>23.08716071428572</v>
      </c>
      <c r="DY188">
        <v>500.0100714285715</v>
      </c>
      <c r="DZ188">
        <v>90.3625</v>
      </c>
      <c r="EA188">
        <v>0.05327576428571429</v>
      </c>
      <c r="EB188">
        <v>29.73368928571428</v>
      </c>
      <c r="EC188">
        <v>30.00506071428572</v>
      </c>
      <c r="ED188">
        <v>999.9000000000002</v>
      </c>
      <c r="EE188">
        <v>0</v>
      </c>
      <c r="EF188">
        <v>0</v>
      </c>
      <c r="EG188">
        <v>10006.25321428571</v>
      </c>
      <c r="EH188">
        <v>0</v>
      </c>
      <c r="EI188">
        <v>11.1086</v>
      </c>
      <c r="EJ188">
        <v>-31.17161428571428</v>
      </c>
      <c r="EK188">
        <v>1224.123571428571</v>
      </c>
      <c r="EL188">
        <v>1255.080714285714</v>
      </c>
      <c r="EM188">
        <v>0.7441183928571427</v>
      </c>
      <c r="EN188">
        <v>1226.877142857143</v>
      </c>
      <c r="EO188">
        <v>22.47051071428572</v>
      </c>
      <c r="EP188">
        <v>2.097731428571428</v>
      </c>
      <c r="EQ188">
        <v>2.030491428571429</v>
      </c>
      <c r="ER188">
        <v>18.20195714285714</v>
      </c>
      <c r="ES188">
        <v>17.684125</v>
      </c>
      <c r="ET188">
        <v>2000.006428571428</v>
      </c>
      <c r="EU188">
        <v>0.9799942142857143</v>
      </c>
      <c r="EV188">
        <v>0.02000574642857142</v>
      </c>
      <c r="EW188">
        <v>0</v>
      </c>
      <c r="EX188">
        <v>199.8968571428572</v>
      </c>
      <c r="EY188">
        <v>5.00097</v>
      </c>
      <c r="EZ188">
        <v>4094.683214285714</v>
      </c>
      <c r="FA188">
        <v>16707.61071428571</v>
      </c>
      <c r="FB188">
        <v>40.25885714285715</v>
      </c>
      <c r="FC188">
        <v>40.68699999999999</v>
      </c>
      <c r="FD188">
        <v>40.25</v>
      </c>
      <c r="FE188">
        <v>40.25</v>
      </c>
      <c r="FF188">
        <v>40.875</v>
      </c>
      <c r="FG188">
        <v>1955.09</v>
      </c>
      <c r="FH188">
        <v>39.90928571428572</v>
      </c>
      <c r="FI188">
        <v>0</v>
      </c>
      <c r="FJ188">
        <v>1758472944.2</v>
      </c>
      <c r="FK188">
        <v>0</v>
      </c>
      <c r="FL188">
        <v>199.8844230769231</v>
      </c>
      <c r="FM188">
        <v>2.149641030836287</v>
      </c>
      <c r="FN188">
        <v>33.1965812301986</v>
      </c>
      <c r="FO188">
        <v>4094.711538461539</v>
      </c>
      <c r="FP188">
        <v>15</v>
      </c>
      <c r="FQ188">
        <v>0</v>
      </c>
      <c r="FR188" t="s">
        <v>441</v>
      </c>
      <c r="FS188">
        <v>1747247426.5</v>
      </c>
      <c r="FT188">
        <v>1747247420.5</v>
      </c>
      <c r="FU188">
        <v>0</v>
      </c>
      <c r="FV188">
        <v>1.027</v>
      </c>
      <c r="FW188">
        <v>0.031</v>
      </c>
      <c r="FX188">
        <v>0.02</v>
      </c>
      <c r="FY188">
        <v>0.05</v>
      </c>
      <c r="FZ188">
        <v>420</v>
      </c>
      <c r="GA188">
        <v>16</v>
      </c>
      <c r="GB188">
        <v>0.01</v>
      </c>
      <c r="GC188">
        <v>0.1</v>
      </c>
      <c r="GD188">
        <v>-31.15072926829269</v>
      </c>
      <c r="GE188">
        <v>-0.06898745644604413</v>
      </c>
      <c r="GF188">
        <v>0.1000789742882416</v>
      </c>
      <c r="GG188">
        <v>1</v>
      </c>
      <c r="GH188">
        <v>199.8196764705883</v>
      </c>
      <c r="GI188">
        <v>1.383605811594806</v>
      </c>
      <c r="GJ188">
        <v>0.273276709645374</v>
      </c>
      <c r="GK188">
        <v>-1</v>
      </c>
      <c r="GL188">
        <v>0.7513323902439024</v>
      </c>
      <c r="GM188">
        <v>-0.1565385993031353</v>
      </c>
      <c r="GN188">
        <v>0.02047708208524247</v>
      </c>
      <c r="GO188">
        <v>0</v>
      </c>
      <c r="GP188">
        <v>1</v>
      </c>
      <c r="GQ188">
        <v>2</v>
      </c>
      <c r="GR188" t="s">
        <v>442</v>
      </c>
      <c r="GS188">
        <v>3.1362</v>
      </c>
      <c r="GT188">
        <v>2.71343</v>
      </c>
      <c r="GU188">
        <v>0.195195</v>
      </c>
      <c r="GV188">
        <v>0.196391</v>
      </c>
      <c r="GW188">
        <v>0.10387</v>
      </c>
      <c r="GX188">
        <v>0.100416</v>
      </c>
      <c r="GY188">
        <v>25622</v>
      </c>
      <c r="GZ188">
        <v>25611.7</v>
      </c>
      <c r="HA188">
        <v>29594.8</v>
      </c>
      <c r="HB188">
        <v>29452.9</v>
      </c>
      <c r="HC188">
        <v>35049.3</v>
      </c>
      <c r="HD188">
        <v>35092.6</v>
      </c>
      <c r="HE188">
        <v>41656.1</v>
      </c>
      <c r="HF188">
        <v>41842.6</v>
      </c>
      <c r="HG188">
        <v>1.92517</v>
      </c>
      <c r="HH188">
        <v>1.87445</v>
      </c>
      <c r="HI188">
        <v>0.1074</v>
      </c>
      <c r="HJ188">
        <v>0</v>
      </c>
      <c r="HK188">
        <v>28.252</v>
      </c>
      <c r="HL188">
        <v>999.9</v>
      </c>
      <c r="HM188">
        <v>51.8</v>
      </c>
      <c r="HN188">
        <v>31.8</v>
      </c>
      <c r="HO188">
        <v>27.0635</v>
      </c>
      <c r="HP188">
        <v>62.0393</v>
      </c>
      <c r="HQ188">
        <v>28.0088</v>
      </c>
      <c r="HR188">
        <v>1</v>
      </c>
      <c r="HS188">
        <v>0.0668115</v>
      </c>
      <c r="HT188">
        <v>-0.605302</v>
      </c>
      <c r="HU188">
        <v>20.3382</v>
      </c>
      <c r="HV188">
        <v>5.21744</v>
      </c>
      <c r="HW188">
        <v>12.0105</v>
      </c>
      <c r="HX188">
        <v>4.98925</v>
      </c>
      <c r="HY188">
        <v>3.28778</v>
      </c>
      <c r="HZ188">
        <v>9999</v>
      </c>
      <c r="IA188">
        <v>9999</v>
      </c>
      <c r="IB188">
        <v>9999</v>
      </c>
      <c r="IC188">
        <v>999.9</v>
      </c>
      <c r="ID188">
        <v>1.86765</v>
      </c>
      <c r="IE188">
        <v>1.86676</v>
      </c>
      <c r="IF188">
        <v>1.86614</v>
      </c>
      <c r="IG188">
        <v>1.86608</v>
      </c>
      <c r="IH188">
        <v>1.86792</v>
      </c>
      <c r="II188">
        <v>1.8703</v>
      </c>
      <c r="IJ188">
        <v>1.86903</v>
      </c>
      <c r="IK188">
        <v>1.87043</v>
      </c>
      <c r="IL188">
        <v>0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-0.85</v>
      </c>
      <c r="IZ188">
        <v>0.1276</v>
      </c>
      <c r="JA188">
        <v>-0.08705980112953694</v>
      </c>
      <c r="JB188">
        <v>-0.0002224285535733669</v>
      </c>
      <c r="JC188">
        <v>-3.124052291438484E-07</v>
      </c>
      <c r="JD188">
        <v>-1.20421793702977E-11</v>
      </c>
      <c r="JE188">
        <v>-0.06546867123436634</v>
      </c>
      <c r="JF188">
        <v>-0.004605065362839568</v>
      </c>
      <c r="JG188">
        <v>0.0008613744513886047</v>
      </c>
      <c r="JH188">
        <v>-1.299212498533341E-05</v>
      </c>
      <c r="JI188">
        <v>3</v>
      </c>
      <c r="JJ188">
        <v>2327</v>
      </c>
      <c r="JK188">
        <v>1</v>
      </c>
      <c r="JL188">
        <v>27</v>
      </c>
      <c r="JM188">
        <v>187092</v>
      </c>
      <c r="JN188">
        <v>187092.1</v>
      </c>
      <c r="JO188">
        <v>2.51831</v>
      </c>
      <c r="JP188">
        <v>2.23755</v>
      </c>
      <c r="JQ188">
        <v>1.39648</v>
      </c>
      <c r="JR188">
        <v>2.35229</v>
      </c>
      <c r="JS188">
        <v>1.49536</v>
      </c>
      <c r="JT188">
        <v>2.72583</v>
      </c>
      <c r="JU188">
        <v>37.1702</v>
      </c>
      <c r="JV188">
        <v>24.0875</v>
      </c>
      <c r="JW188">
        <v>18</v>
      </c>
      <c r="JX188">
        <v>488.938</v>
      </c>
      <c r="JY188">
        <v>447.104</v>
      </c>
      <c r="JZ188">
        <v>28.4013</v>
      </c>
      <c r="KA188">
        <v>28.4487</v>
      </c>
      <c r="KB188">
        <v>29.9999</v>
      </c>
      <c r="KC188">
        <v>28.3347</v>
      </c>
      <c r="KD188">
        <v>28.2698</v>
      </c>
      <c r="KE188">
        <v>50.4338</v>
      </c>
      <c r="KF188">
        <v>23.5444</v>
      </c>
      <c r="KG188">
        <v>67.9434</v>
      </c>
      <c r="KH188">
        <v>28.4007</v>
      </c>
      <c r="KI188">
        <v>1269.43</v>
      </c>
      <c r="KJ188">
        <v>22.5267</v>
      </c>
      <c r="KK188">
        <v>101.161</v>
      </c>
      <c r="KL188">
        <v>100.619</v>
      </c>
    </row>
    <row r="189" spans="1:298">
      <c r="A189">
        <v>173</v>
      </c>
      <c r="B189">
        <v>1758472949.5</v>
      </c>
      <c r="C189">
        <v>4074</v>
      </c>
      <c r="D189" t="s">
        <v>791</v>
      </c>
      <c r="E189" t="s">
        <v>792</v>
      </c>
      <c r="F189">
        <v>5</v>
      </c>
      <c r="G189" t="s">
        <v>639</v>
      </c>
      <c r="H189" t="s">
        <v>437</v>
      </c>
      <c r="I189" t="s">
        <v>438</v>
      </c>
      <c r="J189">
        <v>1758472942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1288.696923321711</v>
      </c>
      <c r="AL189">
        <v>1266.225212121212</v>
      </c>
      <c r="AM189">
        <v>3.427376069672076</v>
      </c>
      <c r="AN189">
        <v>65.30962307595503</v>
      </c>
      <c r="AO189">
        <f>(AQ189 - AP189 + DZ189*1E3/(8.314*(EB189+273.15)) * AS189/DY189 * AR189) * DY189/(100*DM189) * 1000/(1000 - AQ189)</f>
        <v>0</v>
      </c>
      <c r="AP189">
        <v>22.53885481701055</v>
      </c>
      <c r="AQ189">
        <v>23.24855454545454</v>
      </c>
      <c r="AR189">
        <v>0.00309706322986758</v>
      </c>
      <c r="AS189">
        <v>111.5491609248493</v>
      </c>
      <c r="AT189">
        <v>2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1.65</v>
      </c>
      <c r="DN189">
        <v>0.5</v>
      </c>
      <c r="DO189" t="s">
        <v>440</v>
      </c>
      <c r="DP189">
        <v>2</v>
      </c>
      <c r="DQ189" t="b">
        <v>1</v>
      </c>
      <c r="DR189">
        <v>1758472942</v>
      </c>
      <c r="DS189">
        <v>1213.379259259259</v>
      </c>
      <c r="DT189">
        <v>1244.562592592593</v>
      </c>
      <c r="DU189">
        <v>23.22234814814815</v>
      </c>
      <c r="DV189">
        <v>22.49896296296296</v>
      </c>
      <c r="DW189">
        <v>1214.22</v>
      </c>
      <c r="DX189">
        <v>23.09477407407407</v>
      </c>
      <c r="DY189">
        <v>500.0177777777778</v>
      </c>
      <c r="DZ189">
        <v>90.36293333333333</v>
      </c>
      <c r="EA189">
        <v>0.05325035185185185</v>
      </c>
      <c r="EB189">
        <v>29.73281851851852</v>
      </c>
      <c r="EC189">
        <v>30.00390370370371</v>
      </c>
      <c r="ED189">
        <v>999.9000000000001</v>
      </c>
      <c r="EE189">
        <v>0</v>
      </c>
      <c r="EF189">
        <v>0</v>
      </c>
      <c r="EG189">
        <v>10006.04851851852</v>
      </c>
      <c r="EH189">
        <v>0</v>
      </c>
      <c r="EI189">
        <v>11.10499259259259</v>
      </c>
      <c r="EJ189">
        <v>-31.18358888888889</v>
      </c>
      <c r="EK189">
        <v>1242.227037037037</v>
      </c>
      <c r="EL189">
        <v>1273.209629629629</v>
      </c>
      <c r="EM189">
        <v>0.7233876296296297</v>
      </c>
      <c r="EN189">
        <v>1244.562592592593</v>
      </c>
      <c r="EO189">
        <v>22.49896296296296</v>
      </c>
      <c r="EP189">
        <v>2.098439259259259</v>
      </c>
      <c r="EQ189">
        <v>2.033070740740741</v>
      </c>
      <c r="ER189">
        <v>18.20732222222222</v>
      </c>
      <c r="ES189">
        <v>17.70426666666667</v>
      </c>
      <c r="ET189">
        <v>2000.027037037037</v>
      </c>
      <c r="EU189">
        <v>0.9799956666666667</v>
      </c>
      <c r="EV189">
        <v>0.02000425185185185</v>
      </c>
      <c r="EW189">
        <v>0</v>
      </c>
      <c r="EX189">
        <v>200.0429629629629</v>
      </c>
      <c r="EY189">
        <v>5.00097</v>
      </c>
      <c r="EZ189">
        <v>4097.564444444445</v>
      </c>
      <c r="FA189">
        <v>16707.78148148148</v>
      </c>
      <c r="FB189">
        <v>40.26837037037036</v>
      </c>
      <c r="FC189">
        <v>40.68699999999999</v>
      </c>
      <c r="FD189">
        <v>40.24533333333333</v>
      </c>
      <c r="FE189">
        <v>40.25</v>
      </c>
      <c r="FF189">
        <v>40.875</v>
      </c>
      <c r="FG189">
        <v>1955.113333333333</v>
      </c>
      <c r="FH189">
        <v>39.9062962962963</v>
      </c>
      <c r="FI189">
        <v>0</v>
      </c>
      <c r="FJ189">
        <v>1758472949.6</v>
      </c>
      <c r="FK189">
        <v>0</v>
      </c>
      <c r="FL189">
        <v>200.05024</v>
      </c>
      <c r="FM189">
        <v>1.825384621373837</v>
      </c>
      <c r="FN189">
        <v>30.64307698249607</v>
      </c>
      <c r="FO189">
        <v>4097.7724</v>
      </c>
      <c r="FP189">
        <v>15</v>
      </c>
      <c r="FQ189">
        <v>0</v>
      </c>
      <c r="FR189" t="s">
        <v>441</v>
      </c>
      <c r="FS189">
        <v>1747247426.5</v>
      </c>
      <c r="FT189">
        <v>1747247420.5</v>
      </c>
      <c r="FU189">
        <v>0</v>
      </c>
      <c r="FV189">
        <v>1.027</v>
      </c>
      <c r="FW189">
        <v>0.031</v>
      </c>
      <c r="FX189">
        <v>0.02</v>
      </c>
      <c r="FY189">
        <v>0.05</v>
      </c>
      <c r="FZ189">
        <v>420</v>
      </c>
      <c r="GA189">
        <v>16</v>
      </c>
      <c r="GB189">
        <v>0.01</v>
      </c>
      <c r="GC189">
        <v>0.1</v>
      </c>
      <c r="GD189">
        <v>-31.19389512195122</v>
      </c>
      <c r="GE189">
        <v>-0.1178947735191355</v>
      </c>
      <c r="GF189">
        <v>0.1069219112163443</v>
      </c>
      <c r="GG189">
        <v>0</v>
      </c>
      <c r="GH189">
        <v>199.9186764705882</v>
      </c>
      <c r="GI189">
        <v>2.087960277645921</v>
      </c>
      <c r="GJ189">
        <v>0.280638528295766</v>
      </c>
      <c r="GK189">
        <v>-1</v>
      </c>
      <c r="GL189">
        <v>0.7356978048780487</v>
      </c>
      <c r="GM189">
        <v>-0.2583861533101039</v>
      </c>
      <c r="GN189">
        <v>0.02845329742151248</v>
      </c>
      <c r="GO189">
        <v>0</v>
      </c>
      <c r="GP189">
        <v>0</v>
      </c>
      <c r="GQ189">
        <v>2</v>
      </c>
      <c r="GR189" t="s">
        <v>452</v>
      </c>
      <c r="GS189">
        <v>3.13625</v>
      </c>
      <c r="GT189">
        <v>2.71353</v>
      </c>
      <c r="GU189">
        <v>0.196856</v>
      </c>
      <c r="GV189">
        <v>0.197997</v>
      </c>
      <c r="GW189">
        <v>0.103945</v>
      </c>
      <c r="GX189">
        <v>0.10044</v>
      </c>
      <c r="GY189">
        <v>25568.4</v>
      </c>
      <c r="GZ189">
        <v>25560.4</v>
      </c>
      <c r="HA189">
        <v>29593.9</v>
      </c>
      <c r="HB189">
        <v>29452.9</v>
      </c>
      <c r="HC189">
        <v>35045</v>
      </c>
      <c r="HD189">
        <v>35091.6</v>
      </c>
      <c r="HE189">
        <v>41654.6</v>
      </c>
      <c r="HF189">
        <v>41842.5</v>
      </c>
      <c r="HG189">
        <v>1.92535</v>
      </c>
      <c r="HH189">
        <v>1.8747</v>
      </c>
      <c r="HI189">
        <v>0.107586</v>
      </c>
      <c r="HJ189">
        <v>0</v>
      </c>
      <c r="HK189">
        <v>28.2544</v>
      </c>
      <c r="HL189">
        <v>999.9</v>
      </c>
      <c r="HM189">
        <v>51.9</v>
      </c>
      <c r="HN189">
        <v>31.8</v>
      </c>
      <c r="HO189">
        <v>27.1158</v>
      </c>
      <c r="HP189">
        <v>62.1693</v>
      </c>
      <c r="HQ189">
        <v>28.117</v>
      </c>
      <c r="HR189">
        <v>1</v>
      </c>
      <c r="HS189">
        <v>0.0665955</v>
      </c>
      <c r="HT189">
        <v>-0.611119</v>
      </c>
      <c r="HU189">
        <v>20.3381</v>
      </c>
      <c r="HV189">
        <v>5.21594</v>
      </c>
      <c r="HW189">
        <v>12.0108</v>
      </c>
      <c r="HX189">
        <v>4.98885</v>
      </c>
      <c r="HY189">
        <v>3.2875</v>
      </c>
      <c r="HZ189">
        <v>9999</v>
      </c>
      <c r="IA189">
        <v>9999</v>
      </c>
      <c r="IB189">
        <v>9999</v>
      </c>
      <c r="IC189">
        <v>999.9</v>
      </c>
      <c r="ID189">
        <v>1.86764</v>
      </c>
      <c r="IE189">
        <v>1.86676</v>
      </c>
      <c r="IF189">
        <v>1.86613</v>
      </c>
      <c r="IG189">
        <v>1.86605</v>
      </c>
      <c r="IH189">
        <v>1.8679</v>
      </c>
      <c r="II189">
        <v>1.87029</v>
      </c>
      <c r="IJ189">
        <v>1.86901</v>
      </c>
      <c r="IK189">
        <v>1.87043</v>
      </c>
      <c r="IL189">
        <v>0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-0.86</v>
      </c>
      <c r="IZ189">
        <v>0.128</v>
      </c>
      <c r="JA189">
        <v>-0.08705980112953694</v>
      </c>
      <c r="JB189">
        <v>-0.0002224285535733669</v>
      </c>
      <c r="JC189">
        <v>-3.124052291438484E-07</v>
      </c>
      <c r="JD189">
        <v>-1.20421793702977E-11</v>
      </c>
      <c r="JE189">
        <v>-0.06546867123436634</v>
      </c>
      <c r="JF189">
        <v>-0.004605065362839568</v>
      </c>
      <c r="JG189">
        <v>0.0008613744513886047</v>
      </c>
      <c r="JH189">
        <v>-1.299212498533341E-05</v>
      </c>
      <c r="JI189">
        <v>3</v>
      </c>
      <c r="JJ189">
        <v>2327</v>
      </c>
      <c r="JK189">
        <v>1</v>
      </c>
      <c r="JL189">
        <v>27</v>
      </c>
      <c r="JM189">
        <v>187092</v>
      </c>
      <c r="JN189">
        <v>187092.1</v>
      </c>
      <c r="JO189">
        <v>2.54761</v>
      </c>
      <c r="JP189">
        <v>2.23511</v>
      </c>
      <c r="JQ189">
        <v>1.39648</v>
      </c>
      <c r="JR189">
        <v>2.34741</v>
      </c>
      <c r="JS189">
        <v>1.49536</v>
      </c>
      <c r="JT189">
        <v>2.66724</v>
      </c>
      <c r="JU189">
        <v>37.1702</v>
      </c>
      <c r="JV189">
        <v>24.0875</v>
      </c>
      <c r="JW189">
        <v>18</v>
      </c>
      <c r="JX189">
        <v>489.045</v>
      </c>
      <c r="JY189">
        <v>447.243</v>
      </c>
      <c r="JZ189">
        <v>28.3983</v>
      </c>
      <c r="KA189">
        <v>28.447</v>
      </c>
      <c r="KB189">
        <v>30</v>
      </c>
      <c r="KC189">
        <v>28.3342</v>
      </c>
      <c r="KD189">
        <v>28.2677</v>
      </c>
      <c r="KE189">
        <v>51.0209</v>
      </c>
      <c r="KF189">
        <v>23.5444</v>
      </c>
      <c r="KG189">
        <v>67.9434</v>
      </c>
      <c r="KH189">
        <v>28.3972</v>
      </c>
      <c r="KI189">
        <v>1289.49</v>
      </c>
      <c r="KJ189">
        <v>22.5267</v>
      </c>
      <c r="KK189">
        <v>101.158</v>
      </c>
      <c r="KL189">
        <v>100.619</v>
      </c>
    </row>
    <row r="190" spans="1:298">
      <c r="A190">
        <v>174</v>
      </c>
      <c r="B190">
        <v>1758472954.5</v>
      </c>
      <c r="C190">
        <v>4079</v>
      </c>
      <c r="D190" t="s">
        <v>793</v>
      </c>
      <c r="E190" t="s">
        <v>794</v>
      </c>
      <c r="F190">
        <v>5</v>
      </c>
      <c r="G190" t="s">
        <v>639</v>
      </c>
      <c r="H190" t="s">
        <v>437</v>
      </c>
      <c r="I190" t="s">
        <v>438</v>
      </c>
      <c r="J190">
        <v>1758472946.714286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1305.686878734412</v>
      </c>
      <c r="AL190">
        <v>1283.262606060606</v>
      </c>
      <c r="AM190">
        <v>3.398544162567983</v>
      </c>
      <c r="AN190">
        <v>65.30962307595503</v>
      </c>
      <c r="AO190">
        <f>(AQ190 - AP190 + DZ190*1E3/(8.314*(EB190+273.15)) * AS190/DY190 * AR190) * DY190/(100*DM190) * 1000/(1000 - AQ190)</f>
        <v>0</v>
      </c>
      <c r="AP190">
        <v>22.54144807534613</v>
      </c>
      <c r="AQ190">
        <v>23.2635418181818</v>
      </c>
      <c r="AR190">
        <v>0.0006478613618293008</v>
      </c>
      <c r="AS190">
        <v>111.5491609248493</v>
      </c>
      <c r="AT190">
        <v>2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1.65</v>
      </c>
      <c r="DN190">
        <v>0.5</v>
      </c>
      <c r="DO190" t="s">
        <v>440</v>
      </c>
      <c r="DP190">
        <v>2</v>
      </c>
      <c r="DQ190" t="b">
        <v>1</v>
      </c>
      <c r="DR190">
        <v>1758472946.714286</v>
      </c>
      <c r="DS190">
        <v>1229.140714285714</v>
      </c>
      <c r="DT190">
        <v>1260.3925</v>
      </c>
      <c r="DU190">
        <v>23.23689642857143</v>
      </c>
      <c r="DV190">
        <v>22.52550714285714</v>
      </c>
      <c r="DW190">
        <v>1229.997142857143</v>
      </c>
      <c r="DX190">
        <v>23.10913571428572</v>
      </c>
      <c r="DY190">
        <v>500.0115357142857</v>
      </c>
      <c r="DZ190">
        <v>90.36270714285713</v>
      </c>
      <c r="EA190">
        <v>0.05321426785714285</v>
      </c>
      <c r="EB190">
        <v>29.73177857142857</v>
      </c>
      <c r="EC190">
        <v>30.00566785714286</v>
      </c>
      <c r="ED190">
        <v>999.9000000000002</v>
      </c>
      <c r="EE190">
        <v>0</v>
      </c>
      <c r="EF190">
        <v>0</v>
      </c>
      <c r="EG190">
        <v>10004.35035714286</v>
      </c>
      <c r="EH190">
        <v>0</v>
      </c>
      <c r="EI190">
        <v>11.10865</v>
      </c>
      <c r="EJ190">
        <v>-31.25084285714286</v>
      </c>
      <c r="EK190">
        <v>1258.3825</v>
      </c>
      <c r="EL190">
        <v>1289.437142857143</v>
      </c>
      <c r="EM190">
        <v>0.7114085714285713</v>
      </c>
      <c r="EN190">
        <v>1260.3925</v>
      </c>
      <c r="EO190">
        <v>22.52550714285714</v>
      </c>
      <c r="EP190">
        <v>2.099749642857143</v>
      </c>
      <c r="EQ190">
        <v>2.035463571428572</v>
      </c>
      <c r="ER190">
        <v>18.21726785714285</v>
      </c>
      <c r="ES190">
        <v>17.72293928571429</v>
      </c>
      <c r="ET190">
        <v>2000.008928571428</v>
      </c>
      <c r="EU190">
        <v>0.9799971071428571</v>
      </c>
      <c r="EV190">
        <v>0.020002775</v>
      </c>
      <c r="EW190">
        <v>0</v>
      </c>
      <c r="EX190">
        <v>200.1544285714286</v>
      </c>
      <c r="EY190">
        <v>5.00097</v>
      </c>
      <c r="EZ190">
        <v>4100.047857142857</v>
      </c>
      <c r="FA190">
        <v>16707.63928571429</v>
      </c>
      <c r="FB190">
        <v>40.27878571428571</v>
      </c>
      <c r="FC190">
        <v>40.68699999999999</v>
      </c>
      <c r="FD190">
        <v>40.24099999999999</v>
      </c>
      <c r="FE190">
        <v>40.25</v>
      </c>
      <c r="FF190">
        <v>40.875</v>
      </c>
      <c r="FG190">
        <v>1955.098928571428</v>
      </c>
      <c r="FH190">
        <v>39.90178571428572</v>
      </c>
      <c r="FI190">
        <v>0</v>
      </c>
      <c r="FJ190">
        <v>1758472954.4</v>
      </c>
      <c r="FK190">
        <v>0</v>
      </c>
      <c r="FL190">
        <v>200.15352</v>
      </c>
      <c r="FM190">
        <v>0.9294615445281801</v>
      </c>
      <c r="FN190">
        <v>31.17692302467655</v>
      </c>
      <c r="FO190">
        <v>4100.3096</v>
      </c>
      <c r="FP190">
        <v>15</v>
      </c>
      <c r="FQ190">
        <v>0</v>
      </c>
      <c r="FR190" t="s">
        <v>441</v>
      </c>
      <c r="FS190">
        <v>1747247426.5</v>
      </c>
      <c r="FT190">
        <v>1747247420.5</v>
      </c>
      <c r="FU190">
        <v>0</v>
      </c>
      <c r="FV190">
        <v>1.027</v>
      </c>
      <c r="FW190">
        <v>0.031</v>
      </c>
      <c r="FX190">
        <v>0.02</v>
      </c>
      <c r="FY190">
        <v>0.05</v>
      </c>
      <c r="FZ190">
        <v>420</v>
      </c>
      <c r="GA190">
        <v>16</v>
      </c>
      <c r="GB190">
        <v>0.01</v>
      </c>
      <c r="GC190">
        <v>0.1</v>
      </c>
      <c r="GD190">
        <v>-31.216635</v>
      </c>
      <c r="GE190">
        <v>-0.9304052532831989</v>
      </c>
      <c r="GF190">
        <v>0.1773596029962854</v>
      </c>
      <c r="GG190">
        <v>0</v>
      </c>
      <c r="GH190">
        <v>200.0727941176471</v>
      </c>
      <c r="GI190">
        <v>1.527318566393647</v>
      </c>
      <c r="GJ190">
        <v>0.2386928594279033</v>
      </c>
      <c r="GK190">
        <v>-1</v>
      </c>
      <c r="GL190">
        <v>0.72238315</v>
      </c>
      <c r="GM190">
        <v>-0.1627147091932477</v>
      </c>
      <c r="GN190">
        <v>0.02374640691720539</v>
      </c>
      <c r="GO190">
        <v>0</v>
      </c>
      <c r="GP190">
        <v>0</v>
      </c>
      <c r="GQ190">
        <v>2</v>
      </c>
      <c r="GR190" t="s">
        <v>452</v>
      </c>
      <c r="GS190">
        <v>3.1364</v>
      </c>
      <c r="GT190">
        <v>2.71354</v>
      </c>
      <c r="GU190">
        <v>0.198509</v>
      </c>
      <c r="GV190">
        <v>0.199678</v>
      </c>
      <c r="GW190">
        <v>0.103994</v>
      </c>
      <c r="GX190">
        <v>0.100444</v>
      </c>
      <c r="GY190">
        <v>25516.2</v>
      </c>
      <c r="GZ190">
        <v>25506.7</v>
      </c>
      <c r="HA190">
        <v>29594.4</v>
      </c>
      <c r="HB190">
        <v>29452.7</v>
      </c>
      <c r="HC190">
        <v>35043.9</v>
      </c>
      <c r="HD190">
        <v>35091.4</v>
      </c>
      <c r="HE190">
        <v>41655.5</v>
      </c>
      <c r="HF190">
        <v>41842.4</v>
      </c>
      <c r="HG190">
        <v>1.92545</v>
      </c>
      <c r="HH190">
        <v>1.87437</v>
      </c>
      <c r="HI190">
        <v>0.107713</v>
      </c>
      <c r="HJ190">
        <v>0</v>
      </c>
      <c r="HK190">
        <v>28.2544</v>
      </c>
      <c r="HL190">
        <v>999.9</v>
      </c>
      <c r="HM190">
        <v>51.9</v>
      </c>
      <c r="HN190">
        <v>31.8</v>
      </c>
      <c r="HO190">
        <v>27.1177</v>
      </c>
      <c r="HP190">
        <v>62.1493</v>
      </c>
      <c r="HQ190">
        <v>28.0609</v>
      </c>
      <c r="HR190">
        <v>1</v>
      </c>
      <c r="HS190">
        <v>0.0666006</v>
      </c>
      <c r="HT190">
        <v>-0.597089</v>
      </c>
      <c r="HU190">
        <v>20.3381</v>
      </c>
      <c r="HV190">
        <v>5.21669</v>
      </c>
      <c r="HW190">
        <v>12.0113</v>
      </c>
      <c r="HX190">
        <v>4.9892</v>
      </c>
      <c r="HY190">
        <v>3.28775</v>
      </c>
      <c r="HZ190">
        <v>9999</v>
      </c>
      <c r="IA190">
        <v>9999</v>
      </c>
      <c r="IB190">
        <v>9999</v>
      </c>
      <c r="IC190">
        <v>999.9</v>
      </c>
      <c r="ID190">
        <v>1.86762</v>
      </c>
      <c r="IE190">
        <v>1.86676</v>
      </c>
      <c r="IF190">
        <v>1.86608</v>
      </c>
      <c r="IG190">
        <v>1.86604</v>
      </c>
      <c r="IH190">
        <v>1.86788</v>
      </c>
      <c r="II190">
        <v>1.87028</v>
      </c>
      <c r="IJ190">
        <v>1.869</v>
      </c>
      <c r="IK190">
        <v>1.87043</v>
      </c>
      <c r="IL190">
        <v>0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-0.89</v>
      </c>
      <c r="IZ190">
        <v>0.1282</v>
      </c>
      <c r="JA190">
        <v>-0.08705980112953694</v>
      </c>
      <c r="JB190">
        <v>-0.0002224285535733669</v>
      </c>
      <c r="JC190">
        <v>-3.124052291438484E-07</v>
      </c>
      <c r="JD190">
        <v>-1.20421793702977E-11</v>
      </c>
      <c r="JE190">
        <v>-0.06546867123436634</v>
      </c>
      <c r="JF190">
        <v>-0.004605065362839568</v>
      </c>
      <c r="JG190">
        <v>0.0008613744513886047</v>
      </c>
      <c r="JH190">
        <v>-1.299212498533341E-05</v>
      </c>
      <c r="JI190">
        <v>3</v>
      </c>
      <c r="JJ190">
        <v>2327</v>
      </c>
      <c r="JK190">
        <v>1</v>
      </c>
      <c r="JL190">
        <v>27</v>
      </c>
      <c r="JM190">
        <v>187092.1</v>
      </c>
      <c r="JN190">
        <v>187092.2</v>
      </c>
      <c r="JO190">
        <v>2.57202</v>
      </c>
      <c r="JP190">
        <v>2.23145</v>
      </c>
      <c r="JQ190">
        <v>1.39648</v>
      </c>
      <c r="JR190">
        <v>2.35229</v>
      </c>
      <c r="JS190">
        <v>1.49536</v>
      </c>
      <c r="JT190">
        <v>2.71484</v>
      </c>
      <c r="JU190">
        <v>37.1702</v>
      </c>
      <c r="JV190">
        <v>24.0875</v>
      </c>
      <c r="JW190">
        <v>18</v>
      </c>
      <c r="JX190">
        <v>489.092</v>
      </c>
      <c r="JY190">
        <v>447.04</v>
      </c>
      <c r="JZ190">
        <v>28.3958</v>
      </c>
      <c r="KA190">
        <v>28.4462</v>
      </c>
      <c r="KB190">
        <v>30</v>
      </c>
      <c r="KC190">
        <v>28.3323</v>
      </c>
      <c r="KD190">
        <v>28.2675</v>
      </c>
      <c r="KE190">
        <v>51.5016</v>
      </c>
      <c r="KF190">
        <v>23.5444</v>
      </c>
      <c r="KG190">
        <v>67.9434</v>
      </c>
      <c r="KH190">
        <v>28.3882</v>
      </c>
      <c r="KI190">
        <v>1302.87</v>
      </c>
      <c r="KJ190">
        <v>22.5267</v>
      </c>
      <c r="KK190">
        <v>101.16</v>
      </c>
      <c r="KL190">
        <v>100.618</v>
      </c>
    </row>
    <row r="191" spans="1:298">
      <c r="A191">
        <v>175</v>
      </c>
      <c r="B191">
        <v>1758472959.5</v>
      </c>
      <c r="C191">
        <v>4084</v>
      </c>
      <c r="D191" t="s">
        <v>795</v>
      </c>
      <c r="E191" t="s">
        <v>796</v>
      </c>
      <c r="F191">
        <v>5</v>
      </c>
      <c r="G191" t="s">
        <v>639</v>
      </c>
      <c r="H191" t="s">
        <v>437</v>
      </c>
      <c r="I191" t="s">
        <v>438</v>
      </c>
      <c r="J191">
        <v>1758472952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1323.001117770143</v>
      </c>
      <c r="AL191">
        <v>1300.434181818182</v>
      </c>
      <c r="AM191">
        <v>3.414356302733196</v>
      </c>
      <c r="AN191">
        <v>65.30962307595503</v>
      </c>
      <c r="AO191">
        <f>(AQ191 - AP191 + DZ191*1E3/(8.314*(EB191+273.15)) * AS191/DY191 * AR191) * DY191/(100*DM191) * 1000/(1000 - AQ191)</f>
        <v>0</v>
      </c>
      <c r="AP191">
        <v>22.54256493022382</v>
      </c>
      <c r="AQ191">
        <v>23.26733939393939</v>
      </c>
      <c r="AR191">
        <v>0.0001129460611513834</v>
      </c>
      <c r="AS191">
        <v>111.5491609248493</v>
      </c>
      <c r="AT191">
        <v>2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1.65</v>
      </c>
      <c r="DN191">
        <v>0.5</v>
      </c>
      <c r="DO191" t="s">
        <v>440</v>
      </c>
      <c r="DP191">
        <v>2</v>
      </c>
      <c r="DQ191" t="b">
        <v>1</v>
      </c>
      <c r="DR191">
        <v>1758472952</v>
      </c>
      <c r="DS191">
        <v>1246.803333333334</v>
      </c>
      <c r="DT191">
        <v>1278.144444444444</v>
      </c>
      <c r="DU191">
        <v>23.2545962962963</v>
      </c>
      <c r="DV191">
        <v>22.54046666666666</v>
      </c>
      <c r="DW191">
        <v>1247.677777777778</v>
      </c>
      <c r="DX191">
        <v>23.12658148148148</v>
      </c>
      <c r="DY191">
        <v>499.9990000000001</v>
      </c>
      <c r="DZ191">
        <v>90.36321851851851</v>
      </c>
      <c r="EA191">
        <v>0.05331505185185185</v>
      </c>
      <c r="EB191">
        <v>29.73301481481481</v>
      </c>
      <c r="EC191">
        <v>30.0075962962963</v>
      </c>
      <c r="ED191">
        <v>999.9000000000001</v>
      </c>
      <c r="EE191">
        <v>0</v>
      </c>
      <c r="EF191">
        <v>0</v>
      </c>
      <c r="EG191">
        <v>10002.79333333333</v>
      </c>
      <c r="EH191">
        <v>0</v>
      </c>
      <c r="EI191">
        <v>11.10107777777778</v>
      </c>
      <c r="EJ191">
        <v>-31.33977037037037</v>
      </c>
      <c r="EK191">
        <v>1276.488518518518</v>
      </c>
      <c r="EL191">
        <v>1307.617777777778</v>
      </c>
      <c r="EM191">
        <v>0.7141417407407408</v>
      </c>
      <c r="EN191">
        <v>1278.144444444444</v>
      </c>
      <c r="EO191">
        <v>22.54046666666666</v>
      </c>
      <c r="EP191">
        <v>2.101361111111111</v>
      </c>
      <c r="EQ191">
        <v>2.036827777777778</v>
      </c>
      <c r="ER191">
        <v>18.22949259259259</v>
      </c>
      <c r="ES191">
        <v>17.73357407407407</v>
      </c>
      <c r="ET191">
        <v>1999.999629629629</v>
      </c>
      <c r="EU191">
        <v>0.9799977777777777</v>
      </c>
      <c r="EV191">
        <v>0.02000208888888889</v>
      </c>
      <c r="EW191">
        <v>0</v>
      </c>
      <c r="EX191">
        <v>200.2377777777778</v>
      </c>
      <c r="EY191">
        <v>5.00097</v>
      </c>
      <c r="EZ191">
        <v>4102.74037037037</v>
      </c>
      <c r="FA191">
        <v>16707.56666666667</v>
      </c>
      <c r="FB191">
        <v>40.27755555555554</v>
      </c>
      <c r="FC191">
        <v>40.68699999999999</v>
      </c>
      <c r="FD191">
        <v>40.236</v>
      </c>
      <c r="FE191">
        <v>40.25</v>
      </c>
      <c r="FF191">
        <v>40.875</v>
      </c>
      <c r="FG191">
        <v>1955.091111111111</v>
      </c>
      <c r="FH191">
        <v>39.9</v>
      </c>
      <c r="FI191">
        <v>0</v>
      </c>
      <c r="FJ191">
        <v>1758472959.2</v>
      </c>
      <c r="FK191">
        <v>0</v>
      </c>
      <c r="FL191">
        <v>200.23888</v>
      </c>
      <c r="FM191">
        <v>1.076846155448173</v>
      </c>
      <c r="FN191">
        <v>30.68461538340378</v>
      </c>
      <c r="FO191">
        <v>4102.7536</v>
      </c>
      <c r="FP191">
        <v>15</v>
      </c>
      <c r="FQ191">
        <v>0</v>
      </c>
      <c r="FR191" t="s">
        <v>441</v>
      </c>
      <c r="FS191">
        <v>1747247426.5</v>
      </c>
      <c r="FT191">
        <v>1747247420.5</v>
      </c>
      <c r="FU191">
        <v>0</v>
      </c>
      <c r="FV191">
        <v>1.027</v>
      </c>
      <c r="FW191">
        <v>0.031</v>
      </c>
      <c r="FX191">
        <v>0.02</v>
      </c>
      <c r="FY191">
        <v>0.05</v>
      </c>
      <c r="FZ191">
        <v>420</v>
      </c>
      <c r="GA191">
        <v>16</v>
      </c>
      <c r="GB191">
        <v>0.01</v>
      </c>
      <c r="GC191">
        <v>0.1</v>
      </c>
      <c r="GD191">
        <v>-31.2830725</v>
      </c>
      <c r="GE191">
        <v>-1.051207879924962</v>
      </c>
      <c r="GF191">
        <v>0.1953806924794514</v>
      </c>
      <c r="GG191">
        <v>0</v>
      </c>
      <c r="GH191">
        <v>200.1895882352941</v>
      </c>
      <c r="GI191">
        <v>1.14414056814818</v>
      </c>
      <c r="GJ191">
        <v>0.2251444134781388</v>
      </c>
      <c r="GK191">
        <v>-1</v>
      </c>
      <c r="GL191">
        <v>0.7137878000000001</v>
      </c>
      <c r="GM191">
        <v>0.04294536585365639</v>
      </c>
      <c r="GN191">
        <v>0.01316027274831338</v>
      </c>
      <c r="GO191">
        <v>1</v>
      </c>
      <c r="GP191">
        <v>1</v>
      </c>
      <c r="GQ191">
        <v>2</v>
      </c>
      <c r="GR191" t="s">
        <v>442</v>
      </c>
      <c r="GS191">
        <v>3.13615</v>
      </c>
      <c r="GT191">
        <v>2.71359</v>
      </c>
      <c r="GU191">
        <v>0.20015</v>
      </c>
      <c r="GV191">
        <v>0.201254</v>
      </c>
      <c r="GW191">
        <v>0.104005</v>
      </c>
      <c r="GX191">
        <v>0.100449</v>
      </c>
      <c r="GY191">
        <v>25464</v>
      </c>
      <c r="GZ191">
        <v>25456.7</v>
      </c>
      <c r="HA191">
        <v>29594.5</v>
      </c>
      <c r="HB191">
        <v>29453</v>
      </c>
      <c r="HC191">
        <v>35043.3</v>
      </c>
      <c r="HD191">
        <v>35091.5</v>
      </c>
      <c r="HE191">
        <v>41655.3</v>
      </c>
      <c r="HF191">
        <v>41842.7</v>
      </c>
      <c r="HG191">
        <v>1.9252</v>
      </c>
      <c r="HH191">
        <v>1.8745</v>
      </c>
      <c r="HI191">
        <v>0.107653</v>
      </c>
      <c r="HJ191">
        <v>0</v>
      </c>
      <c r="HK191">
        <v>28.2554</v>
      </c>
      <c r="HL191">
        <v>999.9</v>
      </c>
      <c r="HM191">
        <v>51.9</v>
      </c>
      <c r="HN191">
        <v>31.8</v>
      </c>
      <c r="HO191">
        <v>27.1156</v>
      </c>
      <c r="HP191">
        <v>62.1293</v>
      </c>
      <c r="HQ191">
        <v>28.0769</v>
      </c>
      <c r="HR191">
        <v>1</v>
      </c>
      <c r="HS191">
        <v>0.0665396</v>
      </c>
      <c r="HT191">
        <v>-0.579382</v>
      </c>
      <c r="HU191">
        <v>20.338</v>
      </c>
      <c r="HV191">
        <v>5.21489</v>
      </c>
      <c r="HW191">
        <v>12.0108</v>
      </c>
      <c r="HX191">
        <v>4.98885</v>
      </c>
      <c r="HY191">
        <v>3.28763</v>
      </c>
      <c r="HZ191">
        <v>9999</v>
      </c>
      <c r="IA191">
        <v>9999</v>
      </c>
      <c r="IB191">
        <v>9999</v>
      </c>
      <c r="IC191">
        <v>999.9</v>
      </c>
      <c r="ID191">
        <v>1.86764</v>
      </c>
      <c r="IE191">
        <v>1.86676</v>
      </c>
      <c r="IF191">
        <v>1.86606</v>
      </c>
      <c r="IG191">
        <v>1.86603</v>
      </c>
      <c r="IH191">
        <v>1.86787</v>
      </c>
      <c r="II191">
        <v>1.87028</v>
      </c>
      <c r="IJ191">
        <v>1.86899</v>
      </c>
      <c r="IK191">
        <v>1.87043</v>
      </c>
      <c r="IL191">
        <v>0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-0.9</v>
      </c>
      <c r="IZ191">
        <v>0.1283</v>
      </c>
      <c r="JA191">
        <v>-0.08705980112953694</v>
      </c>
      <c r="JB191">
        <v>-0.0002224285535733669</v>
      </c>
      <c r="JC191">
        <v>-3.124052291438484E-07</v>
      </c>
      <c r="JD191">
        <v>-1.20421793702977E-11</v>
      </c>
      <c r="JE191">
        <v>-0.06546867123436634</v>
      </c>
      <c r="JF191">
        <v>-0.004605065362839568</v>
      </c>
      <c r="JG191">
        <v>0.0008613744513886047</v>
      </c>
      <c r="JH191">
        <v>-1.299212498533341E-05</v>
      </c>
      <c r="JI191">
        <v>3</v>
      </c>
      <c r="JJ191">
        <v>2327</v>
      </c>
      <c r="JK191">
        <v>1</v>
      </c>
      <c r="JL191">
        <v>27</v>
      </c>
      <c r="JM191">
        <v>187092.2</v>
      </c>
      <c r="JN191">
        <v>187092.3</v>
      </c>
      <c r="JO191">
        <v>2.6001</v>
      </c>
      <c r="JP191">
        <v>2.23755</v>
      </c>
      <c r="JQ191">
        <v>1.39648</v>
      </c>
      <c r="JR191">
        <v>2.35229</v>
      </c>
      <c r="JS191">
        <v>1.49536</v>
      </c>
      <c r="JT191">
        <v>2.62817</v>
      </c>
      <c r="JU191">
        <v>37.1702</v>
      </c>
      <c r="JV191">
        <v>24.0787</v>
      </c>
      <c r="JW191">
        <v>18</v>
      </c>
      <c r="JX191">
        <v>488.926</v>
      </c>
      <c r="JY191">
        <v>447.099</v>
      </c>
      <c r="JZ191">
        <v>28.3878</v>
      </c>
      <c r="KA191">
        <v>28.4451</v>
      </c>
      <c r="KB191">
        <v>30</v>
      </c>
      <c r="KC191">
        <v>28.3312</v>
      </c>
      <c r="KD191">
        <v>28.2651</v>
      </c>
      <c r="KE191">
        <v>52.0747</v>
      </c>
      <c r="KF191">
        <v>23.5444</v>
      </c>
      <c r="KG191">
        <v>67.9434</v>
      </c>
      <c r="KH191">
        <v>28.3796</v>
      </c>
      <c r="KI191">
        <v>1322.91</v>
      </c>
      <c r="KJ191">
        <v>22.5267</v>
      </c>
      <c r="KK191">
        <v>101.16</v>
      </c>
      <c r="KL191">
        <v>100.619</v>
      </c>
    </row>
    <row r="192" spans="1:298">
      <c r="A192">
        <v>176</v>
      </c>
      <c r="B192">
        <v>1758472964.5</v>
      </c>
      <c r="C192">
        <v>4089</v>
      </c>
      <c r="D192" t="s">
        <v>797</v>
      </c>
      <c r="E192" t="s">
        <v>798</v>
      </c>
      <c r="F192">
        <v>5</v>
      </c>
      <c r="G192" t="s">
        <v>639</v>
      </c>
      <c r="H192" t="s">
        <v>437</v>
      </c>
      <c r="I192" t="s">
        <v>438</v>
      </c>
      <c r="J192">
        <v>1758472956.714286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1340.372635100168</v>
      </c>
      <c r="AL192">
        <v>1317.60509090909</v>
      </c>
      <c r="AM192">
        <v>3.452061552457616</v>
      </c>
      <c r="AN192">
        <v>65.30962307595503</v>
      </c>
      <c r="AO192">
        <f>(AQ192 - AP192 + DZ192*1E3/(8.314*(EB192+273.15)) * AS192/DY192 * AR192) * DY192/(100*DM192) * 1000/(1000 - AQ192)</f>
        <v>0</v>
      </c>
      <c r="AP192">
        <v>22.54212713089378</v>
      </c>
      <c r="AQ192">
        <v>23.27253272727274</v>
      </c>
      <c r="AR192">
        <v>0.0001205544285733731</v>
      </c>
      <c r="AS192">
        <v>111.5491609248493</v>
      </c>
      <c r="AT192">
        <v>2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1.65</v>
      </c>
      <c r="DN192">
        <v>0.5</v>
      </c>
      <c r="DO192" t="s">
        <v>440</v>
      </c>
      <c r="DP192">
        <v>2</v>
      </c>
      <c r="DQ192" t="b">
        <v>1</v>
      </c>
      <c r="DR192">
        <v>1758472956.714286</v>
      </c>
      <c r="DS192">
        <v>1262.535714285714</v>
      </c>
      <c r="DT192">
        <v>1294.022142857143</v>
      </c>
      <c r="DU192">
        <v>23.26433571428572</v>
      </c>
      <c r="DV192">
        <v>22.54181785714285</v>
      </c>
      <c r="DW192">
        <v>1263.4275</v>
      </c>
      <c r="DX192">
        <v>23.13617857142857</v>
      </c>
      <c r="DY192">
        <v>499.9993571428572</v>
      </c>
      <c r="DZ192">
        <v>90.36340714285713</v>
      </c>
      <c r="EA192">
        <v>0.05334623571428571</v>
      </c>
      <c r="EB192">
        <v>29.73517499999999</v>
      </c>
      <c r="EC192">
        <v>30.010775</v>
      </c>
      <c r="ED192">
        <v>999.9000000000002</v>
      </c>
      <c r="EE192">
        <v>0</v>
      </c>
      <c r="EF192">
        <v>0</v>
      </c>
      <c r="EG192">
        <v>10005.17142857143</v>
      </c>
      <c r="EH192">
        <v>0</v>
      </c>
      <c r="EI192">
        <v>11.101025</v>
      </c>
      <c r="EJ192">
        <v>-31.48586428571429</v>
      </c>
      <c r="EK192">
        <v>1292.608571428571</v>
      </c>
      <c r="EL192">
        <v>1323.864285714286</v>
      </c>
      <c r="EM192">
        <v>0.7225221428571429</v>
      </c>
      <c r="EN192">
        <v>1294.022142857143</v>
      </c>
      <c r="EO192">
        <v>22.54181785714285</v>
      </c>
      <c r="EP192">
        <v>2.102245357142857</v>
      </c>
      <c r="EQ192">
        <v>2.036955</v>
      </c>
      <c r="ER192">
        <v>18.23620357142857</v>
      </c>
      <c r="ES192">
        <v>17.73456428571428</v>
      </c>
      <c r="ET192">
        <v>2000.001428571429</v>
      </c>
      <c r="EU192">
        <v>0.9799976428571429</v>
      </c>
      <c r="EV192">
        <v>0.02000222857142856</v>
      </c>
      <c r="EW192">
        <v>0</v>
      </c>
      <c r="EX192">
        <v>200.3072857142857</v>
      </c>
      <c r="EY192">
        <v>5.00097</v>
      </c>
      <c r="EZ192">
        <v>4105.123571428571</v>
      </c>
      <c r="FA192">
        <v>16707.57857142857</v>
      </c>
      <c r="FB192">
        <v>40.27214285714285</v>
      </c>
      <c r="FC192">
        <v>40.68699999999999</v>
      </c>
      <c r="FD192">
        <v>40.241</v>
      </c>
      <c r="FE192">
        <v>40.25</v>
      </c>
      <c r="FF192">
        <v>40.875</v>
      </c>
      <c r="FG192">
        <v>1955.092857142857</v>
      </c>
      <c r="FH192">
        <v>39.90035714285715</v>
      </c>
      <c r="FI192">
        <v>0</v>
      </c>
      <c r="FJ192">
        <v>1758472964.6</v>
      </c>
      <c r="FK192">
        <v>0</v>
      </c>
      <c r="FL192">
        <v>200.3191153846154</v>
      </c>
      <c r="FM192">
        <v>1.019931622796596</v>
      </c>
      <c r="FN192">
        <v>28.80341880873923</v>
      </c>
      <c r="FO192">
        <v>4105.335384615385</v>
      </c>
      <c r="FP192">
        <v>15</v>
      </c>
      <c r="FQ192">
        <v>0</v>
      </c>
      <c r="FR192" t="s">
        <v>441</v>
      </c>
      <c r="FS192">
        <v>1747247426.5</v>
      </c>
      <c r="FT192">
        <v>1747247420.5</v>
      </c>
      <c r="FU192">
        <v>0</v>
      </c>
      <c r="FV192">
        <v>1.027</v>
      </c>
      <c r="FW192">
        <v>0.031</v>
      </c>
      <c r="FX192">
        <v>0.02</v>
      </c>
      <c r="FY192">
        <v>0.05</v>
      </c>
      <c r="FZ192">
        <v>420</v>
      </c>
      <c r="GA192">
        <v>16</v>
      </c>
      <c r="GB192">
        <v>0.01</v>
      </c>
      <c r="GC192">
        <v>0.1</v>
      </c>
      <c r="GD192">
        <v>-31.40594390243902</v>
      </c>
      <c r="GE192">
        <v>-1.80797560975618</v>
      </c>
      <c r="GF192">
        <v>0.2613881778810788</v>
      </c>
      <c r="GG192">
        <v>0</v>
      </c>
      <c r="GH192">
        <v>200.2581176470588</v>
      </c>
      <c r="GI192">
        <v>1.137417878183991</v>
      </c>
      <c r="GJ192">
        <v>0.23521501611553</v>
      </c>
      <c r="GK192">
        <v>-1</v>
      </c>
      <c r="GL192">
        <v>0.7156888048780489</v>
      </c>
      <c r="GM192">
        <v>0.1147268989547035</v>
      </c>
      <c r="GN192">
        <v>0.01186433345176249</v>
      </c>
      <c r="GO192">
        <v>0</v>
      </c>
      <c r="GP192">
        <v>0</v>
      </c>
      <c r="GQ192">
        <v>2</v>
      </c>
      <c r="GR192" t="s">
        <v>452</v>
      </c>
      <c r="GS192">
        <v>3.13625</v>
      </c>
      <c r="GT192">
        <v>2.71364</v>
      </c>
      <c r="GU192">
        <v>0.201786</v>
      </c>
      <c r="GV192">
        <v>0.20287</v>
      </c>
      <c r="GW192">
        <v>0.104018</v>
      </c>
      <c r="GX192">
        <v>0.100448</v>
      </c>
      <c r="GY192">
        <v>25412</v>
      </c>
      <c r="GZ192">
        <v>25405.2</v>
      </c>
      <c r="HA192">
        <v>29594.6</v>
      </c>
      <c r="HB192">
        <v>29453</v>
      </c>
      <c r="HC192">
        <v>35043.2</v>
      </c>
      <c r="HD192">
        <v>35091.4</v>
      </c>
      <c r="HE192">
        <v>41655.8</v>
      </c>
      <c r="HF192">
        <v>41842.6</v>
      </c>
      <c r="HG192">
        <v>1.92523</v>
      </c>
      <c r="HH192">
        <v>1.87468</v>
      </c>
      <c r="HI192">
        <v>0.10813</v>
      </c>
      <c r="HJ192">
        <v>0</v>
      </c>
      <c r="HK192">
        <v>28.2568</v>
      </c>
      <c r="HL192">
        <v>999.9</v>
      </c>
      <c r="HM192">
        <v>51.9</v>
      </c>
      <c r="HN192">
        <v>31.8</v>
      </c>
      <c r="HO192">
        <v>27.1182</v>
      </c>
      <c r="HP192">
        <v>61.9293</v>
      </c>
      <c r="HQ192">
        <v>28.0409</v>
      </c>
      <c r="HR192">
        <v>1</v>
      </c>
      <c r="HS192">
        <v>0.066499</v>
      </c>
      <c r="HT192">
        <v>-0.563037</v>
      </c>
      <c r="HU192">
        <v>20.3384</v>
      </c>
      <c r="HV192">
        <v>5.21474</v>
      </c>
      <c r="HW192">
        <v>12.0108</v>
      </c>
      <c r="HX192">
        <v>4.98925</v>
      </c>
      <c r="HY192">
        <v>3.28775</v>
      </c>
      <c r="HZ192">
        <v>9999</v>
      </c>
      <c r="IA192">
        <v>9999</v>
      </c>
      <c r="IB192">
        <v>9999</v>
      </c>
      <c r="IC192">
        <v>999.9</v>
      </c>
      <c r="ID192">
        <v>1.86761</v>
      </c>
      <c r="IE192">
        <v>1.86676</v>
      </c>
      <c r="IF192">
        <v>1.8661</v>
      </c>
      <c r="IG192">
        <v>1.86606</v>
      </c>
      <c r="IH192">
        <v>1.86788</v>
      </c>
      <c r="II192">
        <v>1.87027</v>
      </c>
      <c r="IJ192">
        <v>1.86898</v>
      </c>
      <c r="IK192">
        <v>1.87043</v>
      </c>
      <c r="IL192">
        <v>0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-0.92</v>
      </c>
      <c r="IZ192">
        <v>0.1283</v>
      </c>
      <c r="JA192">
        <v>-0.08705980112953694</v>
      </c>
      <c r="JB192">
        <v>-0.0002224285535733669</v>
      </c>
      <c r="JC192">
        <v>-3.124052291438484E-07</v>
      </c>
      <c r="JD192">
        <v>-1.20421793702977E-11</v>
      </c>
      <c r="JE192">
        <v>-0.06546867123436634</v>
      </c>
      <c r="JF192">
        <v>-0.004605065362839568</v>
      </c>
      <c r="JG192">
        <v>0.0008613744513886047</v>
      </c>
      <c r="JH192">
        <v>-1.299212498533341E-05</v>
      </c>
      <c r="JI192">
        <v>3</v>
      </c>
      <c r="JJ192">
        <v>2327</v>
      </c>
      <c r="JK192">
        <v>1</v>
      </c>
      <c r="JL192">
        <v>27</v>
      </c>
      <c r="JM192">
        <v>187092.3</v>
      </c>
      <c r="JN192">
        <v>187092.4</v>
      </c>
      <c r="JO192">
        <v>2.62451</v>
      </c>
      <c r="JP192">
        <v>2.24121</v>
      </c>
      <c r="JQ192">
        <v>1.39648</v>
      </c>
      <c r="JR192">
        <v>2.34985</v>
      </c>
      <c r="JS192">
        <v>1.49536</v>
      </c>
      <c r="JT192">
        <v>2.57935</v>
      </c>
      <c r="JU192">
        <v>37.1702</v>
      </c>
      <c r="JV192">
        <v>24.0787</v>
      </c>
      <c r="JW192">
        <v>18</v>
      </c>
      <c r="JX192">
        <v>488.93</v>
      </c>
      <c r="JY192">
        <v>447.2</v>
      </c>
      <c r="JZ192">
        <v>28.3784</v>
      </c>
      <c r="KA192">
        <v>28.4438</v>
      </c>
      <c r="KB192">
        <v>30</v>
      </c>
      <c r="KC192">
        <v>28.3299</v>
      </c>
      <c r="KD192">
        <v>28.2641</v>
      </c>
      <c r="KE192">
        <v>52.5642</v>
      </c>
      <c r="KF192">
        <v>23.5444</v>
      </c>
      <c r="KG192">
        <v>67.9434</v>
      </c>
      <c r="KH192">
        <v>28.3674</v>
      </c>
      <c r="KI192">
        <v>1336.37</v>
      </c>
      <c r="KJ192">
        <v>22.5267</v>
      </c>
      <c r="KK192">
        <v>101.16</v>
      </c>
      <c r="KL192">
        <v>100.619</v>
      </c>
    </row>
    <row r="193" spans="1:298">
      <c r="A193">
        <v>177</v>
      </c>
      <c r="B193">
        <v>1758472969.5</v>
      </c>
      <c r="C193">
        <v>4094</v>
      </c>
      <c r="D193" t="s">
        <v>799</v>
      </c>
      <c r="E193" t="s">
        <v>800</v>
      </c>
      <c r="F193">
        <v>5</v>
      </c>
      <c r="G193" t="s">
        <v>639</v>
      </c>
      <c r="H193" t="s">
        <v>437</v>
      </c>
      <c r="I193" t="s">
        <v>438</v>
      </c>
      <c r="J193">
        <v>1758472962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1357.014537638232</v>
      </c>
      <c r="AL193">
        <v>1334.516787878787</v>
      </c>
      <c r="AM193">
        <v>3.357336936339044</v>
      </c>
      <c r="AN193">
        <v>65.30962307595503</v>
      </c>
      <c r="AO193">
        <f>(AQ193 - AP193 + DZ193*1E3/(8.314*(EB193+273.15)) * AS193/DY193 * AR193) * DY193/(100*DM193) * 1000/(1000 - AQ193)</f>
        <v>0</v>
      </c>
      <c r="AP193">
        <v>22.54179909796782</v>
      </c>
      <c r="AQ193">
        <v>23.27187393939393</v>
      </c>
      <c r="AR193">
        <v>-4.34289044564195E-05</v>
      </c>
      <c r="AS193">
        <v>111.5491609248493</v>
      </c>
      <c r="AT193">
        <v>2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1.65</v>
      </c>
      <c r="DN193">
        <v>0.5</v>
      </c>
      <c r="DO193" t="s">
        <v>440</v>
      </c>
      <c r="DP193">
        <v>2</v>
      </c>
      <c r="DQ193" t="b">
        <v>1</v>
      </c>
      <c r="DR193">
        <v>1758472962</v>
      </c>
      <c r="DS193">
        <v>1280.206666666667</v>
      </c>
      <c r="DT193">
        <v>1311.694074074074</v>
      </c>
      <c r="DU193">
        <v>23.2696925925926</v>
      </c>
      <c r="DV193">
        <v>22.54210740740741</v>
      </c>
      <c r="DW193">
        <v>1281.117037037037</v>
      </c>
      <c r="DX193">
        <v>23.14145185185185</v>
      </c>
      <c r="DY193">
        <v>500.0163703703704</v>
      </c>
      <c r="DZ193">
        <v>90.36308888888888</v>
      </c>
      <c r="EA193">
        <v>0.0533972962962963</v>
      </c>
      <c r="EB193">
        <v>29.73875925925926</v>
      </c>
      <c r="EC193">
        <v>30.01497407407408</v>
      </c>
      <c r="ED193">
        <v>999.9000000000001</v>
      </c>
      <c r="EE193">
        <v>0</v>
      </c>
      <c r="EF193">
        <v>0</v>
      </c>
      <c r="EG193">
        <v>10007.64074074074</v>
      </c>
      <c r="EH193">
        <v>0</v>
      </c>
      <c r="EI193">
        <v>11.10004074074074</v>
      </c>
      <c r="EJ193">
        <v>-31.48735925925926</v>
      </c>
      <c r="EK193">
        <v>1310.707037037037</v>
      </c>
      <c r="EL193">
        <v>1341.944814814815</v>
      </c>
      <c r="EM193">
        <v>0.7275814814814815</v>
      </c>
      <c r="EN193">
        <v>1311.694074074074</v>
      </c>
      <c r="EO193">
        <v>22.54210740740741</v>
      </c>
      <c r="EP193">
        <v>2.102720740740741</v>
      </c>
      <c r="EQ193">
        <v>2.036974074074074</v>
      </c>
      <c r="ER193">
        <v>18.2398074074074</v>
      </c>
      <c r="ES193">
        <v>17.7347037037037</v>
      </c>
      <c r="ET193">
        <v>1999.981481481482</v>
      </c>
      <c r="EU193">
        <v>0.9799976666666667</v>
      </c>
      <c r="EV193">
        <v>0.02000222592592592</v>
      </c>
      <c r="EW193">
        <v>0</v>
      </c>
      <c r="EX193">
        <v>200.4448148148148</v>
      </c>
      <c r="EY193">
        <v>5.00097</v>
      </c>
      <c r="EZ193">
        <v>4107.557037037037</v>
      </c>
      <c r="FA193">
        <v>16707.42222222223</v>
      </c>
      <c r="FB193">
        <v>40.27066666666666</v>
      </c>
      <c r="FC193">
        <v>40.68699999999999</v>
      </c>
      <c r="FD193">
        <v>40.24066666666667</v>
      </c>
      <c r="FE193">
        <v>40.25</v>
      </c>
      <c r="FF193">
        <v>40.875</v>
      </c>
      <c r="FG193">
        <v>1955.073703703704</v>
      </c>
      <c r="FH193">
        <v>39.9</v>
      </c>
      <c r="FI193">
        <v>0</v>
      </c>
      <c r="FJ193">
        <v>1758472969.4</v>
      </c>
      <c r="FK193">
        <v>0</v>
      </c>
      <c r="FL193">
        <v>200.4407692307692</v>
      </c>
      <c r="FM193">
        <v>1.784547004989883</v>
      </c>
      <c r="FN193">
        <v>27.82529914350642</v>
      </c>
      <c r="FO193">
        <v>4107.541153846154</v>
      </c>
      <c r="FP193">
        <v>15</v>
      </c>
      <c r="FQ193">
        <v>0</v>
      </c>
      <c r="FR193" t="s">
        <v>441</v>
      </c>
      <c r="FS193">
        <v>1747247426.5</v>
      </c>
      <c r="FT193">
        <v>1747247420.5</v>
      </c>
      <c r="FU193">
        <v>0</v>
      </c>
      <c r="FV193">
        <v>1.027</v>
      </c>
      <c r="FW193">
        <v>0.031</v>
      </c>
      <c r="FX193">
        <v>0.02</v>
      </c>
      <c r="FY193">
        <v>0.05</v>
      </c>
      <c r="FZ193">
        <v>420</v>
      </c>
      <c r="GA193">
        <v>16</v>
      </c>
      <c r="GB193">
        <v>0.01</v>
      </c>
      <c r="GC193">
        <v>0.1</v>
      </c>
      <c r="GD193">
        <v>-31.447475</v>
      </c>
      <c r="GE193">
        <v>-0.5718844277673301</v>
      </c>
      <c r="GF193">
        <v>0.2477948069976447</v>
      </c>
      <c r="GG193">
        <v>0</v>
      </c>
      <c r="GH193">
        <v>200.3802647058823</v>
      </c>
      <c r="GI193">
        <v>1.440381969817836</v>
      </c>
      <c r="GJ193">
        <v>0.2532841125998656</v>
      </c>
      <c r="GK193">
        <v>-1</v>
      </c>
      <c r="GL193">
        <v>0.7247257749999999</v>
      </c>
      <c r="GM193">
        <v>0.05724665290806707</v>
      </c>
      <c r="GN193">
        <v>0.005916036631426065</v>
      </c>
      <c r="GO193">
        <v>1</v>
      </c>
      <c r="GP193">
        <v>1</v>
      </c>
      <c r="GQ193">
        <v>2</v>
      </c>
      <c r="GR193" t="s">
        <v>442</v>
      </c>
      <c r="GS193">
        <v>3.13617</v>
      </c>
      <c r="GT193">
        <v>2.7137</v>
      </c>
      <c r="GU193">
        <v>0.203379</v>
      </c>
      <c r="GV193">
        <v>0.204432</v>
      </c>
      <c r="GW193">
        <v>0.104013</v>
      </c>
      <c r="GX193">
        <v>0.100446</v>
      </c>
      <c r="GY193">
        <v>25361</v>
      </c>
      <c r="GZ193">
        <v>25355.4</v>
      </c>
      <c r="HA193">
        <v>29594.4</v>
      </c>
      <c r="HB193">
        <v>29453</v>
      </c>
      <c r="HC193">
        <v>35043.3</v>
      </c>
      <c r="HD193">
        <v>35091.5</v>
      </c>
      <c r="HE193">
        <v>41655.6</v>
      </c>
      <c r="HF193">
        <v>41842.6</v>
      </c>
      <c r="HG193">
        <v>1.92528</v>
      </c>
      <c r="HH193">
        <v>1.87477</v>
      </c>
      <c r="HI193">
        <v>0.108451</v>
      </c>
      <c r="HJ193">
        <v>0</v>
      </c>
      <c r="HK193">
        <v>28.259</v>
      </c>
      <c r="HL193">
        <v>999.9</v>
      </c>
      <c r="HM193">
        <v>51.9</v>
      </c>
      <c r="HN193">
        <v>31.8</v>
      </c>
      <c r="HO193">
        <v>27.1186</v>
      </c>
      <c r="HP193">
        <v>62.0293</v>
      </c>
      <c r="HQ193">
        <v>27.9167</v>
      </c>
      <c r="HR193">
        <v>1</v>
      </c>
      <c r="HS193">
        <v>0.06607979999999999</v>
      </c>
      <c r="HT193">
        <v>-0.523859</v>
      </c>
      <c r="HU193">
        <v>20.3385</v>
      </c>
      <c r="HV193">
        <v>5.21415</v>
      </c>
      <c r="HW193">
        <v>12.011</v>
      </c>
      <c r="HX193">
        <v>4.9891</v>
      </c>
      <c r="HY193">
        <v>3.28745</v>
      </c>
      <c r="HZ193">
        <v>9999</v>
      </c>
      <c r="IA193">
        <v>9999</v>
      </c>
      <c r="IB193">
        <v>9999</v>
      </c>
      <c r="IC193">
        <v>999.9</v>
      </c>
      <c r="ID193">
        <v>1.86765</v>
      </c>
      <c r="IE193">
        <v>1.86676</v>
      </c>
      <c r="IF193">
        <v>1.86608</v>
      </c>
      <c r="IG193">
        <v>1.86603</v>
      </c>
      <c r="IH193">
        <v>1.86788</v>
      </c>
      <c r="II193">
        <v>1.87029</v>
      </c>
      <c r="IJ193">
        <v>1.869</v>
      </c>
      <c r="IK193">
        <v>1.87043</v>
      </c>
      <c r="IL193">
        <v>0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-0.9399999999999999</v>
      </c>
      <c r="IZ193">
        <v>0.1283</v>
      </c>
      <c r="JA193">
        <v>-0.08705980112953694</v>
      </c>
      <c r="JB193">
        <v>-0.0002224285535733669</v>
      </c>
      <c r="JC193">
        <v>-3.124052291438484E-07</v>
      </c>
      <c r="JD193">
        <v>-1.20421793702977E-11</v>
      </c>
      <c r="JE193">
        <v>-0.06546867123436634</v>
      </c>
      <c r="JF193">
        <v>-0.004605065362839568</v>
      </c>
      <c r="JG193">
        <v>0.0008613744513886047</v>
      </c>
      <c r="JH193">
        <v>-1.299212498533341E-05</v>
      </c>
      <c r="JI193">
        <v>3</v>
      </c>
      <c r="JJ193">
        <v>2327</v>
      </c>
      <c r="JK193">
        <v>1</v>
      </c>
      <c r="JL193">
        <v>27</v>
      </c>
      <c r="JM193">
        <v>187092.4</v>
      </c>
      <c r="JN193">
        <v>187092.5</v>
      </c>
      <c r="JO193">
        <v>2.65381</v>
      </c>
      <c r="JP193">
        <v>2.24854</v>
      </c>
      <c r="JQ193">
        <v>1.39648</v>
      </c>
      <c r="JR193">
        <v>2.34985</v>
      </c>
      <c r="JS193">
        <v>1.49536</v>
      </c>
      <c r="JT193">
        <v>2.65259</v>
      </c>
      <c r="JU193">
        <v>37.1702</v>
      </c>
      <c r="JV193">
        <v>24.07</v>
      </c>
      <c r="JW193">
        <v>18</v>
      </c>
      <c r="JX193">
        <v>488.948</v>
      </c>
      <c r="JY193">
        <v>447.251</v>
      </c>
      <c r="JZ193">
        <v>28.3669</v>
      </c>
      <c r="KA193">
        <v>28.4433</v>
      </c>
      <c r="KB193">
        <v>30</v>
      </c>
      <c r="KC193">
        <v>28.3282</v>
      </c>
      <c r="KD193">
        <v>28.2627</v>
      </c>
      <c r="KE193">
        <v>53.1358</v>
      </c>
      <c r="KF193">
        <v>23.5444</v>
      </c>
      <c r="KG193">
        <v>67.9434</v>
      </c>
      <c r="KH193">
        <v>28.3467</v>
      </c>
      <c r="KI193">
        <v>1356.43</v>
      </c>
      <c r="KJ193">
        <v>22.5267</v>
      </c>
      <c r="KK193">
        <v>101.16</v>
      </c>
      <c r="KL193">
        <v>100.619</v>
      </c>
    </row>
    <row r="194" spans="1:298">
      <c r="A194">
        <v>178</v>
      </c>
      <c r="B194">
        <v>1758472974.5</v>
      </c>
      <c r="C194">
        <v>4099</v>
      </c>
      <c r="D194" t="s">
        <v>801</v>
      </c>
      <c r="E194" t="s">
        <v>802</v>
      </c>
      <c r="F194">
        <v>5</v>
      </c>
      <c r="G194" t="s">
        <v>639</v>
      </c>
      <c r="H194" t="s">
        <v>437</v>
      </c>
      <c r="I194" t="s">
        <v>438</v>
      </c>
      <c r="J194">
        <v>1758472966.714286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1374.556816924871</v>
      </c>
      <c r="AL194">
        <v>1351.78</v>
      </c>
      <c r="AM194">
        <v>3.450999249452336</v>
      </c>
      <c r="AN194">
        <v>65.30962307595503</v>
      </c>
      <c r="AO194">
        <f>(AQ194 - AP194 + DZ194*1E3/(8.314*(EB194+273.15)) * AS194/DY194 * AR194) * DY194/(100*DM194) * 1000/(1000 - AQ194)</f>
        <v>0</v>
      </c>
      <c r="AP194">
        <v>22.5430729808789</v>
      </c>
      <c r="AQ194">
        <v>23.27191878787878</v>
      </c>
      <c r="AR194">
        <v>-2.382808577750519E-06</v>
      </c>
      <c r="AS194">
        <v>111.5491609248493</v>
      </c>
      <c r="AT194">
        <v>2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1.65</v>
      </c>
      <c r="DN194">
        <v>0.5</v>
      </c>
      <c r="DO194" t="s">
        <v>440</v>
      </c>
      <c r="DP194">
        <v>2</v>
      </c>
      <c r="DQ194" t="b">
        <v>1</v>
      </c>
      <c r="DR194">
        <v>1758472966.714286</v>
      </c>
      <c r="DS194">
        <v>1295.922857142857</v>
      </c>
      <c r="DT194">
        <v>1327.535357142857</v>
      </c>
      <c r="DU194">
        <v>23.27158928571429</v>
      </c>
      <c r="DV194">
        <v>22.54237142857142</v>
      </c>
      <c r="DW194">
        <v>1296.850357142857</v>
      </c>
      <c r="DX194">
        <v>23.143325</v>
      </c>
      <c r="DY194">
        <v>500.0141428571428</v>
      </c>
      <c r="DZ194">
        <v>90.36117142857142</v>
      </c>
      <c r="EA194">
        <v>0.05339315714285715</v>
      </c>
      <c r="EB194">
        <v>29.74183571428571</v>
      </c>
      <c r="EC194">
        <v>30.01929285714286</v>
      </c>
      <c r="ED194">
        <v>999.9000000000002</v>
      </c>
      <c r="EE194">
        <v>0</v>
      </c>
      <c r="EF194">
        <v>0</v>
      </c>
      <c r="EG194">
        <v>10006.56357142857</v>
      </c>
      <c r="EH194">
        <v>0</v>
      </c>
      <c r="EI194">
        <v>11.10784642857143</v>
      </c>
      <c r="EJ194">
        <v>-31.61336428571429</v>
      </c>
      <c r="EK194">
        <v>1326.799642857143</v>
      </c>
      <c r="EL194">
        <v>1358.152142857143</v>
      </c>
      <c r="EM194">
        <v>0.7292195357142858</v>
      </c>
      <c r="EN194">
        <v>1327.535357142857</v>
      </c>
      <c r="EO194">
        <v>22.54237142857142</v>
      </c>
      <c r="EP194">
        <v>2.102848214285714</v>
      </c>
      <c r="EQ194">
        <v>2.036954642857143</v>
      </c>
      <c r="ER194">
        <v>18.24077857142857</v>
      </c>
      <c r="ES194">
        <v>17.73455714285714</v>
      </c>
      <c r="ET194">
        <v>1999.9675</v>
      </c>
      <c r="EU194">
        <v>0.9799979642857144</v>
      </c>
      <c r="EV194">
        <v>0.020001925</v>
      </c>
      <c r="EW194">
        <v>0</v>
      </c>
      <c r="EX194">
        <v>200.5749642857143</v>
      </c>
      <c r="EY194">
        <v>5.00097</v>
      </c>
      <c r="EZ194">
        <v>4109.707142857143</v>
      </c>
      <c r="FA194">
        <v>16707.30357142857</v>
      </c>
      <c r="FB194">
        <v>40.27657142857142</v>
      </c>
      <c r="FC194">
        <v>40.68699999999999</v>
      </c>
      <c r="FD194">
        <v>40.2455</v>
      </c>
      <c r="FE194">
        <v>40.25</v>
      </c>
      <c r="FF194">
        <v>40.875</v>
      </c>
      <c r="FG194">
        <v>1955.061785714286</v>
      </c>
      <c r="FH194">
        <v>39.89928571428572</v>
      </c>
      <c r="FI194">
        <v>0</v>
      </c>
      <c r="FJ194">
        <v>1758472974.2</v>
      </c>
      <c r="FK194">
        <v>0</v>
      </c>
      <c r="FL194">
        <v>200.5705769230769</v>
      </c>
      <c r="FM194">
        <v>2.088034194264019</v>
      </c>
      <c r="FN194">
        <v>25.87418806183807</v>
      </c>
      <c r="FO194">
        <v>4109.741538461539</v>
      </c>
      <c r="FP194">
        <v>15</v>
      </c>
      <c r="FQ194">
        <v>0</v>
      </c>
      <c r="FR194" t="s">
        <v>441</v>
      </c>
      <c r="FS194">
        <v>1747247426.5</v>
      </c>
      <c r="FT194">
        <v>1747247420.5</v>
      </c>
      <c r="FU194">
        <v>0</v>
      </c>
      <c r="FV194">
        <v>1.027</v>
      </c>
      <c r="FW194">
        <v>0.031</v>
      </c>
      <c r="FX194">
        <v>0.02</v>
      </c>
      <c r="FY194">
        <v>0.05</v>
      </c>
      <c r="FZ194">
        <v>420</v>
      </c>
      <c r="GA194">
        <v>16</v>
      </c>
      <c r="GB194">
        <v>0.01</v>
      </c>
      <c r="GC194">
        <v>0.1</v>
      </c>
      <c r="GD194">
        <v>-31.5500975</v>
      </c>
      <c r="GE194">
        <v>-0.4652701688555069</v>
      </c>
      <c r="GF194">
        <v>0.2350094216063474</v>
      </c>
      <c r="GG194">
        <v>0</v>
      </c>
      <c r="GH194">
        <v>200.4826764705882</v>
      </c>
      <c r="GI194">
        <v>1.618899922915753</v>
      </c>
      <c r="GJ194">
        <v>0.2569502951005312</v>
      </c>
      <c r="GK194">
        <v>-1</v>
      </c>
      <c r="GL194">
        <v>0.727482</v>
      </c>
      <c r="GM194">
        <v>0.02568045028142357</v>
      </c>
      <c r="GN194">
        <v>0.003043009661502898</v>
      </c>
      <c r="GO194">
        <v>1</v>
      </c>
      <c r="GP194">
        <v>1</v>
      </c>
      <c r="GQ194">
        <v>2</v>
      </c>
      <c r="GR194" t="s">
        <v>442</v>
      </c>
      <c r="GS194">
        <v>3.13615</v>
      </c>
      <c r="GT194">
        <v>2.71374</v>
      </c>
      <c r="GU194">
        <v>0.205</v>
      </c>
      <c r="GV194">
        <v>0.206037</v>
      </c>
      <c r="GW194">
        <v>0.10401</v>
      </c>
      <c r="GX194">
        <v>0.100443</v>
      </c>
      <c r="GY194">
        <v>25309.5</v>
      </c>
      <c r="GZ194">
        <v>25304.4</v>
      </c>
      <c r="HA194">
        <v>29594.5</v>
      </c>
      <c r="HB194">
        <v>29453.2</v>
      </c>
      <c r="HC194">
        <v>35043.8</v>
      </c>
      <c r="HD194">
        <v>35092</v>
      </c>
      <c r="HE194">
        <v>41656</v>
      </c>
      <c r="HF194">
        <v>41842.9</v>
      </c>
      <c r="HG194">
        <v>1.92502</v>
      </c>
      <c r="HH194">
        <v>1.87503</v>
      </c>
      <c r="HI194">
        <v>0.108346</v>
      </c>
      <c r="HJ194">
        <v>0</v>
      </c>
      <c r="HK194">
        <v>28.2626</v>
      </c>
      <c r="HL194">
        <v>999.9</v>
      </c>
      <c r="HM194">
        <v>51.9</v>
      </c>
      <c r="HN194">
        <v>31.8</v>
      </c>
      <c r="HO194">
        <v>27.1165</v>
      </c>
      <c r="HP194">
        <v>62.1293</v>
      </c>
      <c r="HQ194">
        <v>28.0729</v>
      </c>
      <c r="HR194">
        <v>1</v>
      </c>
      <c r="HS194">
        <v>0.0662373</v>
      </c>
      <c r="HT194">
        <v>-0.490904</v>
      </c>
      <c r="HU194">
        <v>20.3384</v>
      </c>
      <c r="HV194">
        <v>5.21579</v>
      </c>
      <c r="HW194">
        <v>12.0102</v>
      </c>
      <c r="HX194">
        <v>4.98915</v>
      </c>
      <c r="HY194">
        <v>3.28758</v>
      </c>
      <c r="HZ194">
        <v>9999</v>
      </c>
      <c r="IA194">
        <v>9999</v>
      </c>
      <c r="IB194">
        <v>9999</v>
      </c>
      <c r="IC194">
        <v>999.9</v>
      </c>
      <c r="ID194">
        <v>1.86764</v>
      </c>
      <c r="IE194">
        <v>1.86675</v>
      </c>
      <c r="IF194">
        <v>1.86608</v>
      </c>
      <c r="IG194">
        <v>1.86604</v>
      </c>
      <c r="IH194">
        <v>1.86789</v>
      </c>
      <c r="II194">
        <v>1.87028</v>
      </c>
      <c r="IJ194">
        <v>1.86897</v>
      </c>
      <c r="IK194">
        <v>1.87042</v>
      </c>
      <c r="IL194">
        <v>0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-0.96</v>
      </c>
      <c r="IZ194">
        <v>0.1283</v>
      </c>
      <c r="JA194">
        <v>-0.08705980112953694</v>
      </c>
      <c r="JB194">
        <v>-0.0002224285535733669</v>
      </c>
      <c r="JC194">
        <v>-3.124052291438484E-07</v>
      </c>
      <c r="JD194">
        <v>-1.20421793702977E-11</v>
      </c>
      <c r="JE194">
        <v>-0.06546867123436634</v>
      </c>
      <c r="JF194">
        <v>-0.004605065362839568</v>
      </c>
      <c r="JG194">
        <v>0.0008613744513886047</v>
      </c>
      <c r="JH194">
        <v>-1.299212498533341E-05</v>
      </c>
      <c r="JI194">
        <v>3</v>
      </c>
      <c r="JJ194">
        <v>2327</v>
      </c>
      <c r="JK194">
        <v>1</v>
      </c>
      <c r="JL194">
        <v>27</v>
      </c>
      <c r="JM194">
        <v>187092.5</v>
      </c>
      <c r="JN194">
        <v>187092.6</v>
      </c>
      <c r="JO194">
        <v>2.67822</v>
      </c>
      <c r="JP194">
        <v>2.23267</v>
      </c>
      <c r="JQ194">
        <v>1.39648</v>
      </c>
      <c r="JR194">
        <v>2.34497</v>
      </c>
      <c r="JS194">
        <v>1.49536</v>
      </c>
      <c r="JT194">
        <v>2.72461</v>
      </c>
      <c r="JU194">
        <v>37.1702</v>
      </c>
      <c r="JV194">
        <v>24.0787</v>
      </c>
      <c r="JW194">
        <v>18</v>
      </c>
      <c r="JX194">
        <v>488.785</v>
      </c>
      <c r="JY194">
        <v>447.399</v>
      </c>
      <c r="JZ194">
        <v>28.3452</v>
      </c>
      <c r="KA194">
        <v>28.4414</v>
      </c>
      <c r="KB194">
        <v>30.0001</v>
      </c>
      <c r="KC194">
        <v>28.3275</v>
      </c>
      <c r="KD194">
        <v>28.2617</v>
      </c>
      <c r="KE194">
        <v>53.6168</v>
      </c>
      <c r="KF194">
        <v>23.5444</v>
      </c>
      <c r="KG194">
        <v>67.9434</v>
      </c>
      <c r="KH194">
        <v>28.3243</v>
      </c>
      <c r="KI194">
        <v>1369.79</v>
      </c>
      <c r="KJ194">
        <v>22.5267</v>
      </c>
      <c r="KK194">
        <v>101.161</v>
      </c>
      <c r="KL194">
        <v>100.62</v>
      </c>
    </row>
    <row r="195" spans="1:298">
      <c r="A195">
        <v>179</v>
      </c>
      <c r="B195">
        <v>1758472979.5</v>
      </c>
      <c r="C195">
        <v>4104</v>
      </c>
      <c r="D195" t="s">
        <v>803</v>
      </c>
      <c r="E195" t="s">
        <v>804</v>
      </c>
      <c r="F195">
        <v>5</v>
      </c>
      <c r="G195" t="s">
        <v>639</v>
      </c>
      <c r="H195" t="s">
        <v>437</v>
      </c>
      <c r="I195" t="s">
        <v>438</v>
      </c>
      <c r="J195">
        <v>1758472972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1391.422484271774</v>
      </c>
      <c r="AL195">
        <v>1368.999878787879</v>
      </c>
      <c r="AM195">
        <v>3.421951558743598</v>
      </c>
      <c r="AN195">
        <v>65.30962307595503</v>
      </c>
      <c r="AO195">
        <f>(AQ195 - AP195 + DZ195*1E3/(8.314*(EB195+273.15)) * AS195/DY195 * AR195) * DY195/(100*DM195) * 1000/(1000 - AQ195)</f>
        <v>0</v>
      </c>
      <c r="AP195">
        <v>22.54332674494908</v>
      </c>
      <c r="AQ195">
        <v>23.26843939393939</v>
      </c>
      <c r="AR195">
        <v>-2.65589911096298E-05</v>
      </c>
      <c r="AS195">
        <v>111.5491609248493</v>
      </c>
      <c r="AT195">
        <v>2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1.65</v>
      </c>
      <c r="DN195">
        <v>0.5</v>
      </c>
      <c r="DO195" t="s">
        <v>440</v>
      </c>
      <c r="DP195">
        <v>2</v>
      </c>
      <c r="DQ195" t="b">
        <v>1</v>
      </c>
      <c r="DR195">
        <v>1758472972</v>
      </c>
      <c r="DS195">
        <v>1313.651851851852</v>
      </c>
      <c r="DT195">
        <v>1345.148518518519</v>
      </c>
      <c r="DU195">
        <v>23.27132962962963</v>
      </c>
      <c r="DV195">
        <v>22.54274074074074</v>
      </c>
      <c r="DW195">
        <v>1314.598518518519</v>
      </c>
      <c r="DX195">
        <v>23.14307407407408</v>
      </c>
      <c r="DY195">
        <v>499.9988518518519</v>
      </c>
      <c r="DZ195">
        <v>90.35976666666666</v>
      </c>
      <c r="EA195">
        <v>0.05344338888888889</v>
      </c>
      <c r="EB195">
        <v>29.74498518518519</v>
      </c>
      <c r="EC195">
        <v>30.02324814814815</v>
      </c>
      <c r="ED195">
        <v>999.9000000000001</v>
      </c>
      <c r="EE195">
        <v>0</v>
      </c>
      <c r="EF195">
        <v>0</v>
      </c>
      <c r="EG195">
        <v>10006.25666666667</v>
      </c>
      <c r="EH195">
        <v>0</v>
      </c>
      <c r="EI195">
        <v>11.10278888888889</v>
      </c>
      <c r="EJ195">
        <v>-31.49736666666667</v>
      </c>
      <c r="EK195">
        <v>1344.95</v>
      </c>
      <c r="EL195">
        <v>1376.171481481481</v>
      </c>
      <c r="EM195">
        <v>0.7286010740740743</v>
      </c>
      <c r="EN195">
        <v>1345.148518518519</v>
      </c>
      <c r="EO195">
        <v>22.54274074074074</v>
      </c>
      <c r="EP195">
        <v>2.102791851851852</v>
      </c>
      <c r="EQ195">
        <v>2.036956296296296</v>
      </c>
      <c r="ER195">
        <v>18.24035185185185</v>
      </c>
      <c r="ES195">
        <v>17.73457037037037</v>
      </c>
      <c r="ET195">
        <v>1999.944814814815</v>
      </c>
      <c r="EU195">
        <v>0.9799979999999999</v>
      </c>
      <c r="EV195">
        <v>0.02000189259259259</v>
      </c>
      <c r="EW195">
        <v>0</v>
      </c>
      <c r="EX195">
        <v>200.7052962962963</v>
      </c>
      <c r="EY195">
        <v>5.00097</v>
      </c>
      <c r="EZ195">
        <v>4112.044444444445</v>
      </c>
      <c r="FA195">
        <v>16707.11111111111</v>
      </c>
      <c r="FB195">
        <v>40.27755555555555</v>
      </c>
      <c r="FC195">
        <v>40.68699999999999</v>
      </c>
      <c r="FD195">
        <v>40.24066666666667</v>
      </c>
      <c r="FE195">
        <v>40.25</v>
      </c>
      <c r="FF195">
        <v>40.875</v>
      </c>
      <c r="FG195">
        <v>1955.04</v>
      </c>
      <c r="FH195">
        <v>39.89888888888889</v>
      </c>
      <c r="FI195">
        <v>0</v>
      </c>
      <c r="FJ195">
        <v>1758472979.6</v>
      </c>
      <c r="FK195">
        <v>0</v>
      </c>
      <c r="FL195">
        <v>200.71476</v>
      </c>
      <c r="FM195">
        <v>0.7139230808232814</v>
      </c>
      <c r="FN195">
        <v>26.82153849871705</v>
      </c>
      <c r="FO195">
        <v>4112.2396</v>
      </c>
      <c r="FP195">
        <v>15</v>
      </c>
      <c r="FQ195">
        <v>0</v>
      </c>
      <c r="FR195" t="s">
        <v>441</v>
      </c>
      <c r="FS195">
        <v>1747247426.5</v>
      </c>
      <c r="FT195">
        <v>1747247420.5</v>
      </c>
      <c r="FU195">
        <v>0</v>
      </c>
      <c r="FV195">
        <v>1.027</v>
      </c>
      <c r="FW195">
        <v>0.031</v>
      </c>
      <c r="FX195">
        <v>0.02</v>
      </c>
      <c r="FY195">
        <v>0.05</v>
      </c>
      <c r="FZ195">
        <v>420</v>
      </c>
      <c r="GA195">
        <v>16</v>
      </c>
      <c r="GB195">
        <v>0.01</v>
      </c>
      <c r="GC195">
        <v>0.1</v>
      </c>
      <c r="GD195">
        <v>-31.54762682926829</v>
      </c>
      <c r="GE195">
        <v>0.1178885017422296</v>
      </c>
      <c r="GF195">
        <v>0.2465480827041013</v>
      </c>
      <c r="GG195">
        <v>0</v>
      </c>
      <c r="GH195">
        <v>200.5984117647059</v>
      </c>
      <c r="GI195">
        <v>1.304262795561863</v>
      </c>
      <c r="GJ195">
        <v>0.2496905281775668</v>
      </c>
      <c r="GK195">
        <v>-1</v>
      </c>
      <c r="GL195">
        <v>0.728458487804878</v>
      </c>
      <c r="GM195">
        <v>-0.002946439024388947</v>
      </c>
      <c r="GN195">
        <v>0.002061033651657798</v>
      </c>
      <c r="GO195">
        <v>1</v>
      </c>
      <c r="GP195">
        <v>1</v>
      </c>
      <c r="GQ195">
        <v>2</v>
      </c>
      <c r="GR195" t="s">
        <v>442</v>
      </c>
      <c r="GS195">
        <v>3.1363</v>
      </c>
      <c r="GT195">
        <v>2.71376</v>
      </c>
      <c r="GU195">
        <v>0.206607</v>
      </c>
      <c r="GV195">
        <v>0.207587</v>
      </c>
      <c r="GW195">
        <v>0.104005</v>
      </c>
      <c r="GX195">
        <v>0.100451</v>
      </c>
      <c r="GY195">
        <v>25258.2</v>
      </c>
      <c r="GZ195">
        <v>25254.8</v>
      </c>
      <c r="HA195">
        <v>29594.4</v>
      </c>
      <c r="HB195">
        <v>29453.1</v>
      </c>
      <c r="HC195">
        <v>35043.5</v>
      </c>
      <c r="HD195">
        <v>35091.7</v>
      </c>
      <c r="HE195">
        <v>41655.3</v>
      </c>
      <c r="HF195">
        <v>41842.9</v>
      </c>
      <c r="HG195">
        <v>1.92528</v>
      </c>
      <c r="HH195">
        <v>1.87475</v>
      </c>
      <c r="HI195">
        <v>0.107713</v>
      </c>
      <c r="HJ195">
        <v>0</v>
      </c>
      <c r="HK195">
        <v>28.2667</v>
      </c>
      <c r="HL195">
        <v>999.9</v>
      </c>
      <c r="HM195">
        <v>51.9</v>
      </c>
      <c r="HN195">
        <v>31.8</v>
      </c>
      <c r="HO195">
        <v>27.1177</v>
      </c>
      <c r="HP195">
        <v>61.6293</v>
      </c>
      <c r="HQ195">
        <v>28.0929</v>
      </c>
      <c r="HR195">
        <v>1</v>
      </c>
      <c r="HS195">
        <v>0.06616619999999999</v>
      </c>
      <c r="HT195">
        <v>-0.453178</v>
      </c>
      <c r="HU195">
        <v>20.3386</v>
      </c>
      <c r="HV195">
        <v>5.21699</v>
      </c>
      <c r="HW195">
        <v>12.0101</v>
      </c>
      <c r="HX195">
        <v>4.9896</v>
      </c>
      <c r="HY195">
        <v>3.28793</v>
      </c>
      <c r="HZ195">
        <v>9999</v>
      </c>
      <c r="IA195">
        <v>9999</v>
      </c>
      <c r="IB195">
        <v>9999</v>
      </c>
      <c r="IC195">
        <v>999.9</v>
      </c>
      <c r="ID195">
        <v>1.86767</v>
      </c>
      <c r="IE195">
        <v>1.86676</v>
      </c>
      <c r="IF195">
        <v>1.86609</v>
      </c>
      <c r="IG195">
        <v>1.86603</v>
      </c>
      <c r="IH195">
        <v>1.86791</v>
      </c>
      <c r="II195">
        <v>1.87028</v>
      </c>
      <c r="IJ195">
        <v>1.86898</v>
      </c>
      <c r="IK195">
        <v>1.87044</v>
      </c>
      <c r="IL195">
        <v>0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-0.97</v>
      </c>
      <c r="IZ195">
        <v>0.1283</v>
      </c>
      <c r="JA195">
        <v>-0.08705980112953694</v>
      </c>
      <c r="JB195">
        <v>-0.0002224285535733669</v>
      </c>
      <c r="JC195">
        <v>-3.124052291438484E-07</v>
      </c>
      <c r="JD195">
        <v>-1.20421793702977E-11</v>
      </c>
      <c r="JE195">
        <v>-0.06546867123436634</v>
      </c>
      <c r="JF195">
        <v>-0.004605065362839568</v>
      </c>
      <c r="JG195">
        <v>0.0008613744513886047</v>
      </c>
      <c r="JH195">
        <v>-1.299212498533341E-05</v>
      </c>
      <c r="JI195">
        <v>3</v>
      </c>
      <c r="JJ195">
        <v>2327</v>
      </c>
      <c r="JK195">
        <v>1</v>
      </c>
      <c r="JL195">
        <v>27</v>
      </c>
      <c r="JM195">
        <v>187092.5</v>
      </c>
      <c r="JN195">
        <v>187092.6</v>
      </c>
      <c r="JO195">
        <v>2.7063</v>
      </c>
      <c r="JP195">
        <v>2.2229</v>
      </c>
      <c r="JQ195">
        <v>1.39771</v>
      </c>
      <c r="JR195">
        <v>2.34741</v>
      </c>
      <c r="JS195">
        <v>1.49536</v>
      </c>
      <c r="JT195">
        <v>2.70386</v>
      </c>
      <c r="JU195">
        <v>37.1463</v>
      </c>
      <c r="JV195">
        <v>24.0787</v>
      </c>
      <c r="JW195">
        <v>18</v>
      </c>
      <c r="JX195">
        <v>488.924</v>
      </c>
      <c r="JY195">
        <v>447.217</v>
      </c>
      <c r="JZ195">
        <v>28.3221</v>
      </c>
      <c r="KA195">
        <v>28.4414</v>
      </c>
      <c r="KB195">
        <v>30.0001</v>
      </c>
      <c r="KC195">
        <v>28.3252</v>
      </c>
      <c r="KD195">
        <v>28.2603</v>
      </c>
      <c r="KE195">
        <v>54.1858</v>
      </c>
      <c r="KF195">
        <v>23.5444</v>
      </c>
      <c r="KG195">
        <v>67.9434</v>
      </c>
      <c r="KH195">
        <v>28.2977</v>
      </c>
      <c r="KI195">
        <v>1389.85</v>
      </c>
      <c r="KJ195">
        <v>22.5267</v>
      </c>
      <c r="KK195">
        <v>101.16</v>
      </c>
      <c r="KL195">
        <v>100.62</v>
      </c>
    </row>
    <row r="196" spans="1:298">
      <c r="A196">
        <v>180</v>
      </c>
      <c r="B196">
        <v>1758472984.5</v>
      </c>
      <c r="C196">
        <v>4109</v>
      </c>
      <c r="D196" t="s">
        <v>805</v>
      </c>
      <c r="E196" t="s">
        <v>806</v>
      </c>
      <c r="F196">
        <v>5</v>
      </c>
      <c r="G196" t="s">
        <v>639</v>
      </c>
      <c r="H196" t="s">
        <v>437</v>
      </c>
      <c r="I196" t="s">
        <v>438</v>
      </c>
      <c r="J196">
        <v>1758472976.714286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1408.64070757492</v>
      </c>
      <c r="AL196">
        <v>1386.289272727272</v>
      </c>
      <c r="AM196">
        <v>3.460222789344257</v>
      </c>
      <c r="AN196">
        <v>65.30962307595503</v>
      </c>
      <c r="AO196">
        <f>(AQ196 - AP196 + DZ196*1E3/(8.314*(EB196+273.15)) * AS196/DY196 * AR196) * DY196/(100*DM196) * 1000/(1000 - AQ196)</f>
        <v>0</v>
      </c>
      <c r="AP196">
        <v>22.54291023192348</v>
      </c>
      <c r="AQ196">
        <v>23.26662181818183</v>
      </c>
      <c r="AR196">
        <v>-3.480069251427065E-05</v>
      </c>
      <c r="AS196">
        <v>111.5491609248493</v>
      </c>
      <c r="AT196">
        <v>2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1.65</v>
      </c>
      <c r="DN196">
        <v>0.5</v>
      </c>
      <c r="DO196" t="s">
        <v>440</v>
      </c>
      <c r="DP196">
        <v>2</v>
      </c>
      <c r="DQ196" t="b">
        <v>1</v>
      </c>
      <c r="DR196">
        <v>1758472976.714286</v>
      </c>
      <c r="DS196">
        <v>1329.477142857143</v>
      </c>
      <c r="DT196">
        <v>1360.987857142857</v>
      </c>
      <c r="DU196">
        <v>23.26976785714285</v>
      </c>
      <c r="DV196">
        <v>22.54311785714285</v>
      </c>
      <c r="DW196">
        <v>1330.441428571429</v>
      </c>
      <c r="DX196">
        <v>23.14153214285714</v>
      </c>
      <c r="DY196">
        <v>500.0093571428571</v>
      </c>
      <c r="DZ196">
        <v>90.35953214285713</v>
      </c>
      <c r="EA196">
        <v>0.05350859642857143</v>
      </c>
      <c r="EB196">
        <v>29.74627857142857</v>
      </c>
      <c r="EC196">
        <v>30.02576071428571</v>
      </c>
      <c r="ED196">
        <v>999.9000000000002</v>
      </c>
      <c r="EE196">
        <v>0</v>
      </c>
      <c r="EF196">
        <v>0</v>
      </c>
      <c r="EG196">
        <v>9999.465357142855</v>
      </c>
      <c r="EH196">
        <v>0</v>
      </c>
      <c r="EI196">
        <v>11.09871428571429</v>
      </c>
      <c r="EJ196">
        <v>-31.51220357142858</v>
      </c>
      <c r="EK196">
        <v>1361.15</v>
      </c>
      <c r="EL196">
        <v>1392.376785714285</v>
      </c>
      <c r="EM196">
        <v>0.7266608214285714</v>
      </c>
      <c r="EN196">
        <v>1360.987857142857</v>
      </c>
      <c r="EO196">
        <v>22.54311785714285</v>
      </c>
      <c r="EP196">
        <v>2.102645357142857</v>
      </c>
      <c r="EQ196">
        <v>2.036985714285714</v>
      </c>
      <c r="ER196">
        <v>18.23925</v>
      </c>
      <c r="ES196">
        <v>17.73480714285714</v>
      </c>
      <c r="ET196">
        <v>1999.924285714286</v>
      </c>
      <c r="EU196">
        <v>0.9799997857142857</v>
      </c>
      <c r="EV196">
        <v>0.02000006071428571</v>
      </c>
      <c r="EW196">
        <v>0</v>
      </c>
      <c r="EX196">
        <v>200.82125</v>
      </c>
      <c r="EY196">
        <v>5.00097</v>
      </c>
      <c r="EZ196">
        <v>4114.113214285714</v>
      </c>
      <c r="FA196">
        <v>16706.93928571428</v>
      </c>
      <c r="FB196">
        <v>40.27657142857142</v>
      </c>
      <c r="FC196">
        <v>40.68699999999999</v>
      </c>
      <c r="FD196">
        <v>40.24099999999999</v>
      </c>
      <c r="FE196">
        <v>40.25</v>
      </c>
      <c r="FF196">
        <v>40.875</v>
      </c>
      <c r="FG196">
        <v>1955.024642857143</v>
      </c>
      <c r="FH196">
        <v>39.895</v>
      </c>
      <c r="FI196">
        <v>0</v>
      </c>
      <c r="FJ196">
        <v>1758472984.4</v>
      </c>
      <c r="FK196">
        <v>0</v>
      </c>
      <c r="FL196">
        <v>200.8132</v>
      </c>
      <c r="FM196">
        <v>1.250769231439923</v>
      </c>
      <c r="FN196">
        <v>27.45230765235619</v>
      </c>
      <c r="FO196">
        <v>4114.404</v>
      </c>
      <c r="FP196">
        <v>15</v>
      </c>
      <c r="FQ196">
        <v>0</v>
      </c>
      <c r="FR196" t="s">
        <v>441</v>
      </c>
      <c r="FS196">
        <v>1747247426.5</v>
      </c>
      <c r="FT196">
        <v>1747247420.5</v>
      </c>
      <c r="FU196">
        <v>0</v>
      </c>
      <c r="FV196">
        <v>1.027</v>
      </c>
      <c r="FW196">
        <v>0.031</v>
      </c>
      <c r="FX196">
        <v>0.02</v>
      </c>
      <c r="FY196">
        <v>0.05</v>
      </c>
      <c r="FZ196">
        <v>420</v>
      </c>
      <c r="GA196">
        <v>16</v>
      </c>
      <c r="GB196">
        <v>0.01</v>
      </c>
      <c r="GC196">
        <v>0.1</v>
      </c>
      <c r="GD196">
        <v>-31.473145</v>
      </c>
      <c r="GE196">
        <v>0.3234641651032572</v>
      </c>
      <c r="GF196">
        <v>0.2152803055901769</v>
      </c>
      <c r="GG196">
        <v>0</v>
      </c>
      <c r="GH196">
        <v>200.7514411764706</v>
      </c>
      <c r="GI196">
        <v>1.481543164283428</v>
      </c>
      <c r="GJ196">
        <v>0.2422060609306797</v>
      </c>
      <c r="GK196">
        <v>-1</v>
      </c>
      <c r="GL196">
        <v>0.7277132500000001</v>
      </c>
      <c r="GM196">
        <v>-0.02527443151970191</v>
      </c>
      <c r="GN196">
        <v>0.002606363738525372</v>
      </c>
      <c r="GO196">
        <v>1</v>
      </c>
      <c r="GP196">
        <v>1</v>
      </c>
      <c r="GQ196">
        <v>2</v>
      </c>
      <c r="GR196" t="s">
        <v>442</v>
      </c>
      <c r="GS196">
        <v>3.13623</v>
      </c>
      <c r="GT196">
        <v>2.71401</v>
      </c>
      <c r="GU196">
        <v>0.208198</v>
      </c>
      <c r="GV196">
        <v>0.209138</v>
      </c>
      <c r="GW196">
        <v>0.103994</v>
      </c>
      <c r="GX196">
        <v>0.100452</v>
      </c>
      <c r="GY196">
        <v>25207.5</v>
      </c>
      <c r="GZ196">
        <v>25205.3</v>
      </c>
      <c r="HA196">
        <v>29594.4</v>
      </c>
      <c r="HB196">
        <v>29453</v>
      </c>
      <c r="HC196">
        <v>35043.8</v>
      </c>
      <c r="HD196">
        <v>35091.7</v>
      </c>
      <c r="HE196">
        <v>41655.3</v>
      </c>
      <c r="HF196">
        <v>41842.9</v>
      </c>
      <c r="HG196">
        <v>1.92545</v>
      </c>
      <c r="HH196">
        <v>1.8751</v>
      </c>
      <c r="HI196">
        <v>0.108264</v>
      </c>
      <c r="HJ196">
        <v>0</v>
      </c>
      <c r="HK196">
        <v>28.2708</v>
      </c>
      <c r="HL196">
        <v>999.9</v>
      </c>
      <c r="HM196">
        <v>51.9</v>
      </c>
      <c r="HN196">
        <v>31.8</v>
      </c>
      <c r="HO196">
        <v>27.1186</v>
      </c>
      <c r="HP196">
        <v>62.0593</v>
      </c>
      <c r="HQ196">
        <v>27.9287</v>
      </c>
      <c r="HR196">
        <v>1</v>
      </c>
      <c r="HS196">
        <v>0.0660823</v>
      </c>
      <c r="HT196">
        <v>-0.429101</v>
      </c>
      <c r="HU196">
        <v>20.3388</v>
      </c>
      <c r="HV196">
        <v>5.21699</v>
      </c>
      <c r="HW196">
        <v>12.0099</v>
      </c>
      <c r="HX196">
        <v>4.9892</v>
      </c>
      <c r="HY196">
        <v>3.2878</v>
      </c>
      <c r="HZ196">
        <v>9999</v>
      </c>
      <c r="IA196">
        <v>9999</v>
      </c>
      <c r="IB196">
        <v>9999</v>
      </c>
      <c r="IC196">
        <v>999.9</v>
      </c>
      <c r="ID196">
        <v>1.86767</v>
      </c>
      <c r="IE196">
        <v>1.86676</v>
      </c>
      <c r="IF196">
        <v>1.86607</v>
      </c>
      <c r="IG196">
        <v>1.86604</v>
      </c>
      <c r="IH196">
        <v>1.86791</v>
      </c>
      <c r="II196">
        <v>1.87029</v>
      </c>
      <c r="IJ196">
        <v>1.86901</v>
      </c>
      <c r="IK196">
        <v>1.87043</v>
      </c>
      <c r="IL196">
        <v>0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-1</v>
      </c>
      <c r="IZ196">
        <v>0.1282</v>
      </c>
      <c r="JA196">
        <v>-0.08705980112953694</v>
      </c>
      <c r="JB196">
        <v>-0.0002224285535733669</v>
      </c>
      <c r="JC196">
        <v>-3.124052291438484E-07</v>
      </c>
      <c r="JD196">
        <v>-1.20421793702977E-11</v>
      </c>
      <c r="JE196">
        <v>-0.06546867123436634</v>
      </c>
      <c r="JF196">
        <v>-0.004605065362839568</v>
      </c>
      <c r="JG196">
        <v>0.0008613744513886047</v>
      </c>
      <c r="JH196">
        <v>-1.299212498533341E-05</v>
      </c>
      <c r="JI196">
        <v>3</v>
      </c>
      <c r="JJ196">
        <v>2327</v>
      </c>
      <c r="JK196">
        <v>1</v>
      </c>
      <c r="JL196">
        <v>27</v>
      </c>
      <c r="JM196">
        <v>187092.6</v>
      </c>
      <c r="JN196">
        <v>187092.7</v>
      </c>
      <c r="JO196">
        <v>2.73071</v>
      </c>
      <c r="JP196">
        <v>2.24609</v>
      </c>
      <c r="JQ196">
        <v>1.39771</v>
      </c>
      <c r="JR196">
        <v>2.34985</v>
      </c>
      <c r="JS196">
        <v>1.49536</v>
      </c>
      <c r="JT196">
        <v>2.66357</v>
      </c>
      <c r="JU196">
        <v>37.1463</v>
      </c>
      <c r="JV196">
        <v>24.07</v>
      </c>
      <c r="JW196">
        <v>18</v>
      </c>
      <c r="JX196">
        <v>489.033</v>
      </c>
      <c r="JY196">
        <v>447.422</v>
      </c>
      <c r="JZ196">
        <v>28.2934</v>
      </c>
      <c r="KA196">
        <v>28.4391</v>
      </c>
      <c r="KB196">
        <v>30.0001</v>
      </c>
      <c r="KC196">
        <v>28.3251</v>
      </c>
      <c r="KD196">
        <v>28.2587</v>
      </c>
      <c r="KE196">
        <v>54.6724</v>
      </c>
      <c r="KF196">
        <v>23.5444</v>
      </c>
      <c r="KG196">
        <v>67.9434</v>
      </c>
      <c r="KH196">
        <v>28.2713</v>
      </c>
      <c r="KI196">
        <v>1403.22</v>
      </c>
      <c r="KJ196">
        <v>22.5267</v>
      </c>
      <c r="KK196">
        <v>101.159</v>
      </c>
      <c r="KL196">
        <v>100.619</v>
      </c>
    </row>
    <row r="197" spans="1:298">
      <c r="A197">
        <v>181</v>
      </c>
      <c r="B197">
        <v>1758472989.5</v>
      </c>
      <c r="C197">
        <v>4114</v>
      </c>
      <c r="D197" t="s">
        <v>807</v>
      </c>
      <c r="E197" t="s">
        <v>808</v>
      </c>
      <c r="F197">
        <v>5</v>
      </c>
      <c r="G197" t="s">
        <v>639</v>
      </c>
      <c r="H197" t="s">
        <v>437</v>
      </c>
      <c r="I197" t="s">
        <v>438</v>
      </c>
      <c r="J197">
        <v>1758472982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1426.044589844319</v>
      </c>
      <c r="AL197">
        <v>1403.402727272726</v>
      </c>
      <c r="AM197">
        <v>3.439374368305189</v>
      </c>
      <c r="AN197">
        <v>65.30962307595503</v>
      </c>
      <c r="AO197">
        <f>(AQ197 - AP197 + DZ197*1E3/(8.314*(EB197+273.15)) * AS197/DY197 * AR197) * DY197/(100*DM197) * 1000/(1000 - AQ197)</f>
        <v>0</v>
      </c>
      <c r="AP197">
        <v>22.54523795759063</v>
      </c>
      <c r="AQ197">
        <v>23.26154303030303</v>
      </c>
      <c r="AR197">
        <v>-5.703182885965852E-05</v>
      </c>
      <c r="AS197">
        <v>111.5491609248493</v>
      </c>
      <c r="AT197">
        <v>2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1.65</v>
      </c>
      <c r="DN197">
        <v>0.5</v>
      </c>
      <c r="DO197" t="s">
        <v>440</v>
      </c>
      <c r="DP197">
        <v>2</v>
      </c>
      <c r="DQ197" t="b">
        <v>1</v>
      </c>
      <c r="DR197">
        <v>1758472982</v>
      </c>
      <c r="DS197">
        <v>1347.257777777778</v>
      </c>
      <c r="DT197">
        <v>1378.724814814815</v>
      </c>
      <c r="DU197">
        <v>23.26703333333333</v>
      </c>
      <c r="DV197">
        <v>22.54382222222223</v>
      </c>
      <c r="DW197">
        <v>1348.242592592592</v>
      </c>
      <c r="DX197">
        <v>23.13883333333333</v>
      </c>
      <c r="DY197">
        <v>500.0051481481481</v>
      </c>
      <c r="DZ197">
        <v>90.35918888888891</v>
      </c>
      <c r="EA197">
        <v>0.05353241851851852</v>
      </c>
      <c r="EB197">
        <v>29.74739259259259</v>
      </c>
      <c r="EC197">
        <v>30.03208148148148</v>
      </c>
      <c r="ED197">
        <v>999.9000000000001</v>
      </c>
      <c r="EE197">
        <v>0</v>
      </c>
      <c r="EF197">
        <v>0</v>
      </c>
      <c r="EG197">
        <v>10002.98777777778</v>
      </c>
      <c r="EH197">
        <v>0</v>
      </c>
      <c r="EI197">
        <v>11.0934962962963</v>
      </c>
      <c r="EJ197">
        <v>-31.46728518518519</v>
      </c>
      <c r="EK197">
        <v>1379.351111111112</v>
      </c>
      <c r="EL197">
        <v>1410.523703703704</v>
      </c>
      <c r="EM197">
        <v>0.7232082962962963</v>
      </c>
      <c r="EN197">
        <v>1378.724814814815</v>
      </c>
      <c r="EO197">
        <v>22.54382222222223</v>
      </c>
      <c r="EP197">
        <v>2.10239</v>
      </c>
      <c r="EQ197">
        <v>2.037042222222222</v>
      </c>
      <c r="ER197">
        <v>18.23730740740741</v>
      </c>
      <c r="ES197">
        <v>17.73524444444444</v>
      </c>
      <c r="ET197">
        <v>1999.937037037037</v>
      </c>
      <c r="EU197">
        <v>0.9799991111111113</v>
      </c>
      <c r="EV197">
        <v>0.02000075925925926</v>
      </c>
      <c r="EW197">
        <v>0</v>
      </c>
      <c r="EX197">
        <v>201.0316666666667</v>
      </c>
      <c r="EY197">
        <v>5.00097</v>
      </c>
      <c r="EZ197">
        <v>4116.507407407407</v>
      </c>
      <c r="FA197">
        <v>16707.04814814815</v>
      </c>
      <c r="FB197">
        <v>40.28674074074073</v>
      </c>
      <c r="FC197">
        <v>40.68699999999999</v>
      </c>
      <c r="FD197">
        <v>40.236</v>
      </c>
      <c r="FE197">
        <v>40.25</v>
      </c>
      <c r="FF197">
        <v>40.875</v>
      </c>
      <c r="FG197">
        <v>1955.037037037037</v>
      </c>
      <c r="FH197">
        <v>39.89666666666667</v>
      </c>
      <c r="FI197">
        <v>0</v>
      </c>
      <c r="FJ197">
        <v>1758472989.2</v>
      </c>
      <c r="FK197">
        <v>0</v>
      </c>
      <c r="FL197">
        <v>200.99864</v>
      </c>
      <c r="FM197">
        <v>3.231769228103338</v>
      </c>
      <c r="FN197">
        <v>26.92846154250118</v>
      </c>
      <c r="FO197">
        <v>4116.5324</v>
      </c>
      <c r="FP197">
        <v>15</v>
      </c>
      <c r="FQ197">
        <v>0</v>
      </c>
      <c r="FR197" t="s">
        <v>441</v>
      </c>
      <c r="FS197">
        <v>1747247426.5</v>
      </c>
      <c r="FT197">
        <v>1747247420.5</v>
      </c>
      <c r="FU197">
        <v>0</v>
      </c>
      <c r="FV197">
        <v>1.027</v>
      </c>
      <c r="FW197">
        <v>0.031</v>
      </c>
      <c r="FX197">
        <v>0.02</v>
      </c>
      <c r="FY197">
        <v>0.05</v>
      </c>
      <c r="FZ197">
        <v>420</v>
      </c>
      <c r="GA197">
        <v>16</v>
      </c>
      <c r="GB197">
        <v>0.01</v>
      </c>
      <c r="GC197">
        <v>0.1</v>
      </c>
      <c r="GD197">
        <v>-31.5456</v>
      </c>
      <c r="GE197">
        <v>0.4628667917449276</v>
      </c>
      <c r="GF197">
        <v>0.2109351440609173</v>
      </c>
      <c r="GG197">
        <v>0</v>
      </c>
      <c r="GH197">
        <v>200.9289411764706</v>
      </c>
      <c r="GI197">
        <v>2.233185641150123</v>
      </c>
      <c r="GJ197">
        <v>0.3015435722272259</v>
      </c>
      <c r="GK197">
        <v>-1</v>
      </c>
      <c r="GL197">
        <v>0.724795525</v>
      </c>
      <c r="GM197">
        <v>-0.03744611257035797</v>
      </c>
      <c r="GN197">
        <v>0.003838478142359936</v>
      </c>
      <c r="GO197">
        <v>1</v>
      </c>
      <c r="GP197">
        <v>1</v>
      </c>
      <c r="GQ197">
        <v>2</v>
      </c>
      <c r="GR197" t="s">
        <v>442</v>
      </c>
      <c r="GS197">
        <v>3.13636</v>
      </c>
      <c r="GT197">
        <v>2.71347</v>
      </c>
      <c r="GU197">
        <v>0.209776</v>
      </c>
      <c r="GV197">
        <v>0.21071</v>
      </c>
      <c r="GW197">
        <v>0.103977</v>
      </c>
      <c r="GX197">
        <v>0.100449</v>
      </c>
      <c r="GY197">
        <v>25158</v>
      </c>
      <c r="GZ197">
        <v>25155.2</v>
      </c>
      <c r="HA197">
        <v>29595.3</v>
      </c>
      <c r="HB197">
        <v>29453</v>
      </c>
      <c r="HC197">
        <v>35045.8</v>
      </c>
      <c r="HD197">
        <v>35091.8</v>
      </c>
      <c r="HE197">
        <v>41656.7</v>
      </c>
      <c r="HF197">
        <v>41842.8</v>
      </c>
      <c r="HG197">
        <v>1.92568</v>
      </c>
      <c r="HH197">
        <v>1.8747</v>
      </c>
      <c r="HI197">
        <v>0.107929</v>
      </c>
      <c r="HJ197">
        <v>0</v>
      </c>
      <c r="HK197">
        <v>28.2757</v>
      </c>
      <c r="HL197">
        <v>999.9</v>
      </c>
      <c r="HM197">
        <v>51.9</v>
      </c>
      <c r="HN197">
        <v>31.8</v>
      </c>
      <c r="HO197">
        <v>27.1151</v>
      </c>
      <c r="HP197">
        <v>61.9193</v>
      </c>
      <c r="HQ197">
        <v>28.0369</v>
      </c>
      <c r="HR197">
        <v>1</v>
      </c>
      <c r="HS197">
        <v>0.0660061</v>
      </c>
      <c r="HT197">
        <v>-0.379989</v>
      </c>
      <c r="HU197">
        <v>20.3388</v>
      </c>
      <c r="HV197">
        <v>5.21609</v>
      </c>
      <c r="HW197">
        <v>12.0108</v>
      </c>
      <c r="HX197">
        <v>4.98905</v>
      </c>
      <c r="HY197">
        <v>3.28763</v>
      </c>
      <c r="HZ197">
        <v>9999</v>
      </c>
      <c r="IA197">
        <v>9999</v>
      </c>
      <c r="IB197">
        <v>9999</v>
      </c>
      <c r="IC197">
        <v>999.9</v>
      </c>
      <c r="ID197">
        <v>1.86765</v>
      </c>
      <c r="IE197">
        <v>1.86676</v>
      </c>
      <c r="IF197">
        <v>1.86606</v>
      </c>
      <c r="IG197">
        <v>1.86603</v>
      </c>
      <c r="IH197">
        <v>1.86788</v>
      </c>
      <c r="II197">
        <v>1.87028</v>
      </c>
      <c r="IJ197">
        <v>1.869</v>
      </c>
      <c r="IK197">
        <v>1.87043</v>
      </c>
      <c r="IL197">
        <v>0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-1.01</v>
      </c>
      <c r="IZ197">
        <v>0.1281</v>
      </c>
      <c r="JA197">
        <v>-0.08705980112953694</v>
      </c>
      <c r="JB197">
        <v>-0.0002224285535733669</v>
      </c>
      <c r="JC197">
        <v>-3.124052291438484E-07</v>
      </c>
      <c r="JD197">
        <v>-1.20421793702977E-11</v>
      </c>
      <c r="JE197">
        <v>-0.06546867123436634</v>
      </c>
      <c r="JF197">
        <v>-0.004605065362839568</v>
      </c>
      <c r="JG197">
        <v>0.0008613744513886047</v>
      </c>
      <c r="JH197">
        <v>-1.299212498533341E-05</v>
      </c>
      <c r="JI197">
        <v>3</v>
      </c>
      <c r="JJ197">
        <v>2327</v>
      </c>
      <c r="JK197">
        <v>1</v>
      </c>
      <c r="JL197">
        <v>27</v>
      </c>
      <c r="JM197">
        <v>187092.7</v>
      </c>
      <c r="JN197">
        <v>187092.8</v>
      </c>
      <c r="JO197">
        <v>2.75757</v>
      </c>
      <c r="JP197">
        <v>2.23633</v>
      </c>
      <c r="JQ197">
        <v>1.39648</v>
      </c>
      <c r="JR197">
        <v>2.35352</v>
      </c>
      <c r="JS197">
        <v>1.49536</v>
      </c>
      <c r="JT197">
        <v>2.60498</v>
      </c>
      <c r="JU197">
        <v>37.1702</v>
      </c>
      <c r="JV197">
        <v>24.07</v>
      </c>
      <c r="JW197">
        <v>18</v>
      </c>
      <c r="JX197">
        <v>489.157</v>
      </c>
      <c r="JY197">
        <v>447.167</v>
      </c>
      <c r="JZ197">
        <v>28.2662</v>
      </c>
      <c r="KA197">
        <v>28.439</v>
      </c>
      <c r="KB197">
        <v>30</v>
      </c>
      <c r="KC197">
        <v>28.3228</v>
      </c>
      <c r="KD197">
        <v>28.2579</v>
      </c>
      <c r="KE197">
        <v>55.2209</v>
      </c>
      <c r="KF197">
        <v>23.5444</v>
      </c>
      <c r="KG197">
        <v>67.9434</v>
      </c>
      <c r="KH197">
        <v>28.2322</v>
      </c>
      <c r="KI197">
        <v>1423.26</v>
      </c>
      <c r="KJ197">
        <v>22.5267</v>
      </c>
      <c r="KK197">
        <v>101.163</v>
      </c>
      <c r="KL197">
        <v>100.619</v>
      </c>
    </row>
    <row r="198" spans="1:298">
      <c r="A198">
        <v>182</v>
      </c>
      <c r="B198">
        <v>1758472994.5</v>
      </c>
      <c r="C198">
        <v>4119</v>
      </c>
      <c r="D198" t="s">
        <v>809</v>
      </c>
      <c r="E198" t="s">
        <v>810</v>
      </c>
      <c r="F198">
        <v>5</v>
      </c>
      <c r="G198" t="s">
        <v>639</v>
      </c>
      <c r="H198" t="s">
        <v>437</v>
      </c>
      <c r="I198" t="s">
        <v>438</v>
      </c>
      <c r="J198">
        <v>1758472986.714286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1443.255938712731</v>
      </c>
      <c r="AL198">
        <v>1420.51296969697</v>
      </c>
      <c r="AM198">
        <v>3.424415953552049</v>
      </c>
      <c r="AN198">
        <v>65.30962307595503</v>
      </c>
      <c r="AO198">
        <f>(AQ198 - AP198 + DZ198*1E3/(8.314*(EB198+273.15)) * AS198/DY198 * AR198) * DY198/(100*DM198) * 1000/(1000 - AQ198)</f>
        <v>0</v>
      </c>
      <c r="AP198">
        <v>22.5437250087313</v>
      </c>
      <c r="AQ198">
        <v>23.25627212121211</v>
      </c>
      <c r="AR198">
        <v>-3.73914952925276E-05</v>
      </c>
      <c r="AS198">
        <v>111.5491609248493</v>
      </c>
      <c r="AT198">
        <v>2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1.65</v>
      </c>
      <c r="DN198">
        <v>0.5</v>
      </c>
      <c r="DO198" t="s">
        <v>440</v>
      </c>
      <c r="DP198">
        <v>2</v>
      </c>
      <c r="DQ198" t="b">
        <v>1</v>
      </c>
      <c r="DR198">
        <v>1758472986.714286</v>
      </c>
      <c r="DS198">
        <v>1363.066071428572</v>
      </c>
      <c r="DT198">
        <v>1394.608928571429</v>
      </c>
      <c r="DU198">
        <v>23.26349642857142</v>
      </c>
      <c r="DV198">
        <v>22.54402142857143</v>
      </c>
      <c r="DW198">
        <v>1364.067857142857</v>
      </c>
      <c r="DX198">
        <v>23.13534642857143</v>
      </c>
      <c r="DY198">
        <v>500.0248214285714</v>
      </c>
      <c r="DZ198">
        <v>90.35871071428572</v>
      </c>
      <c r="EA198">
        <v>0.05346018571428572</v>
      </c>
      <c r="EB198">
        <v>29.74759642857143</v>
      </c>
      <c r="EC198">
        <v>30.03265</v>
      </c>
      <c r="ED198">
        <v>999.9000000000002</v>
      </c>
      <c r="EE198">
        <v>0</v>
      </c>
      <c r="EF198">
        <v>0</v>
      </c>
      <c r="EG198">
        <v>9999.013928571429</v>
      </c>
      <c r="EH198">
        <v>0</v>
      </c>
      <c r="EI198">
        <v>11.09105357142857</v>
      </c>
      <c r="EJ198">
        <v>-31.5439</v>
      </c>
      <c r="EK198">
        <v>1395.530357142857</v>
      </c>
      <c r="EL198">
        <v>1426.775357142857</v>
      </c>
      <c r="EM198">
        <v>0.7194667142857144</v>
      </c>
      <c r="EN198">
        <v>1394.608928571429</v>
      </c>
      <c r="EO198">
        <v>22.54402142857143</v>
      </c>
      <c r="EP198">
        <v>2.102059285714286</v>
      </c>
      <c r="EQ198">
        <v>2.037049285714286</v>
      </c>
      <c r="ER198">
        <v>18.2348</v>
      </c>
      <c r="ES198">
        <v>17.7353</v>
      </c>
      <c r="ET198">
        <v>1999.963571428571</v>
      </c>
      <c r="EU198">
        <v>0.9799991428571431</v>
      </c>
      <c r="EV198">
        <v>0.020000725</v>
      </c>
      <c r="EW198">
        <v>0</v>
      </c>
      <c r="EX198">
        <v>201.1800714285714</v>
      </c>
      <c r="EY198">
        <v>5.00097</v>
      </c>
      <c r="EZ198">
        <v>4118.699642857143</v>
      </c>
      <c r="FA198">
        <v>16707.275</v>
      </c>
      <c r="FB198">
        <v>40.29649999999999</v>
      </c>
      <c r="FC198">
        <v>40.68699999999999</v>
      </c>
      <c r="FD198">
        <v>40.2365</v>
      </c>
      <c r="FE198">
        <v>40.25</v>
      </c>
      <c r="FF198">
        <v>40.875</v>
      </c>
      <c r="FG198">
        <v>1955.064285714286</v>
      </c>
      <c r="FH198">
        <v>39.89714285714286</v>
      </c>
      <c r="FI198">
        <v>0</v>
      </c>
      <c r="FJ198">
        <v>1758472994.6</v>
      </c>
      <c r="FK198">
        <v>0</v>
      </c>
      <c r="FL198">
        <v>201.1705</v>
      </c>
      <c r="FM198">
        <v>1.881948712585513</v>
      </c>
      <c r="FN198">
        <v>28.37299146346894</v>
      </c>
      <c r="FO198">
        <v>4118.89423076923</v>
      </c>
      <c r="FP198">
        <v>15</v>
      </c>
      <c r="FQ198">
        <v>0</v>
      </c>
      <c r="FR198" t="s">
        <v>441</v>
      </c>
      <c r="FS198">
        <v>1747247426.5</v>
      </c>
      <c r="FT198">
        <v>1747247420.5</v>
      </c>
      <c r="FU198">
        <v>0</v>
      </c>
      <c r="FV198">
        <v>1.027</v>
      </c>
      <c r="FW198">
        <v>0.031</v>
      </c>
      <c r="FX198">
        <v>0.02</v>
      </c>
      <c r="FY198">
        <v>0.05</v>
      </c>
      <c r="FZ198">
        <v>420</v>
      </c>
      <c r="GA198">
        <v>16</v>
      </c>
      <c r="GB198">
        <v>0.01</v>
      </c>
      <c r="GC198">
        <v>0.1</v>
      </c>
      <c r="GD198">
        <v>-31.53311</v>
      </c>
      <c r="GE198">
        <v>-0.6921005628517515</v>
      </c>
      <c r="GF198">
        <v>0.1862098168733325</v>
      </c>
      <c r="GG198">
        <v>0</v>
      </c>
      <c r="GH198">
        <v>201.0070882352941</v>
      </c>
      <c r="GI198">
        <v>2.235737203576999</v>
      </c>
      <c r="GJ198">
        <v>0.3029911052516083</v>
      </c>
      <c r="GK198">
        <v>-1</v>
      </c>
      <c r="GL198">
        <v>0.7220269500000001</v>
      </c>
      <c r="GM198">
        <v>-0.04887595497185809</v>
      </c>
      <c r="GN198">
        <v>0.004848863711994806</v>
      </c>
      <c r="GO198">
        <v>1</v>
      </c>
      <c r="GP198">
        <v>1</v>
      </c>
      <c r="GQ198">
        <v>2</v>
      </c>
      <c r="GR198" t="s">
        <v>442</v>
      </c>
      <c r="GS198">
        <v>3.13614</v>
      </c>
      <c r="GT198">
        <v>2.71365</v>
      </c>
      <c r="GU198">
        <v>0.211346</v>
      </c>
      <c r="GV198">
        <v>0.212222</v>
      </c>
      <c r="GW198">
        <v>0.103963</v>
      </c>
      <c r="GX198">
        <v>0.100452</v>
      </c>
      <c r="GY198">
        <v>25108.4</v>
      </c>
      <c r="GZ198">
        <v>25107.3</v>
      </c>
      <c r="HA198">
        <v>29595.7</v>
      </c>
      <c r="HB198">
        <v>29453.3</v>
      </c>
      <c r="HC198">
        <v>35046.7</v>
      </c>
      <c r="HD198">
        <v>35092</v>
      </c>
      <c r="HE198">
        <v>41657.2</v>
      </c>
      <c r="HF198">
        <v>41843.3</v>
      </c>
      <c r="HG198">
        <v>1.92507</v>
      </c>
      <c r="HH198">
        <v>1.87505</v>
      </c>
      <c r="HI198">
        <v>0.107147</v>
      </c>
      <c r="HJ198">
        <v>0</v>
      </c>
      <c r="HK198">
        <v>28.2811</v>
      </c>
      <c r="HL198">
        <v>999.9</v>
      </c>
      <c r="HM198">
        <v>51.9</v>
      </c>
      <c r="HN198">
        <v>31.8</v>
      </c>
      <c r="HO198">
        <v>27.1181</v>
      </c>
      <c r="HP198">
        <v>62.0193</v>
      </c>
      <c r="HQ198">
        <v>28.0569</v>
      </c>
      <c r="HR198">
        <v>1</v>
      </c>
      <c r="HS198">
        <v>0.0659756</v>
      </c>
      <c r="HT198">
        <v>-0.348211</v>
      </c>
      <c r="HU198">
        <v>20.3391</v>
      </c>
      <c r="HV198">
        <v>5.21624</v>
      </c>
      <c r="HW198">
        <v>12.0107</v>
      </c>
      <c r="HX198">
        <v>4.9887</v>
      </c>
      <c r="HY198">
        <v>3.2877</v>
      </c>
      <c r="HZ198">
        <v>9999</v>
      </c>
      <c r="IA198">
        <v>9999</v>
      </c>
      <c r="IB198">
        <v>9999</v>
      </c>
      <c r="IC198">
        <v>999.9</v>
      </c>
      <c r="ID198">
        <v>1.86766</v>
      </c>
      <c r="IE198">
        <v>1.86675</v>
      </c>
      <c r="IF198">
        <v>1.86604</v>
      </c>
      <c r="IG198">
        <v>1.86602</v>
      </c>
      <c r="IH198">
        <v>1.86789</v>
      </c>
      <c r="II198">
        <v>1.87028</v>
      </c>
      <c r="IJ198">
        <v>1.86901</v>
      </c>
      <c r="IK198">
        <v>1.87043</v>
      </c>
      <c r="IL198">
        <v>0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-1.03</v>
      </c>
      <c r="IZ198">
        <v>0.128</v>
      </c>
      <c r="JA198">
        <v>-0.08705980112953694</v>
      </c>
      <c r="JB198">
        <v>-0.0002224285535733669</v>
      </c>
      <c r="JC198">
        <v>-3.124052291438484E-07</v>
      </c>
      <c r="JD198">
        <v>-1.20421793702977E-11</v>
      </c>
      <c r="JE198">
        <v>-0.06546867123436634</v>
      </c>
      <c r="JF198">
        <v>-0.004605065362839568</v>
      </c>
      <c r="JG198">
        <v>0.0008613744513886047</v>
      </c>
      <c r="JH198">
        <v>-1.299212498533341E-05</v>
      </c>
      <c r="JI198">
        <v>3</v>
      </c>
      <c r="JJ198">
        <v>2327</v>
      </c>
      <c r="JK198">
        <v>1</v>
      </c>
      <c r="JL198">
        <v>27</v>
      </c>
      <c r="JM198">
        <v>187092.8</v>
      </c>
      <c r="JN198">
        <v>187092.9</v>
      </c>
      <c r="JO198">
        <v>2.78198</v>
      </c>
      <c r="JP198">
        <v>2.22778</v>
      </c>
      <c r="JQ198">
        <v>1.39648</v>
      </c>
      <c r="JR198">
        <v>2.34741</v>
      </c>
      <c r="JS198">
        <v>1.49536</v>
      </c>
      <c r="JT198">
        <v>2.72217</v>
      </c>
      <c r="JU198">
        <v>37.1463</v>
      </c>
      <c r="JV198">
        <v>24.0787</v>
      </c>
      <c r="JW198">
        <v>18</v>
      </c>
      <c r="JX198">
        <v>488.778</v>
      </c>
      <c r="JY198">
        <v>447.369</v>
      </c>
      <c r="JZ198">
        <v>28.2267</v>
      </c>
      <c r="KA198">
        <v>28.4385</v>
      </c>
      <c r="KB198">
        <v>30</v>
      </c>
      <c r="KC198">
        <v>28.3227</v>
      </c>
      <c r="KD198">
        <v>28.2558</v>
      </c>
      <c r="KE198">
        <v>55.7034</v>
      </c>
      <c r="KF198">
        <v>23.5444</v>
      </c>
      <c r="KG198">
        <v>67.9434</v>
      </c>
      <c r="KH198">
        <v>28.2002</v>
      </c>
      <c r="KI198">
        <v>1436.62</v>
      </c>
      <c r="KJ198">
        <v>22.5267</v>
      </c>
      <c r="KK198">
        <v>101.164</v>
      </c>
      <c r="KL198">
        <v>100.62</v>
      </c>
    </row>
    <row r="199" spans="1:298">
      <c r="A199">
        <v>183</v>
      </c>
      <c r="B199">
        <v>1758472999.5</v>
      </c>
      <c r="C199">
        <v>4124</v>
      </c>
      <c r="D199" t="s">
        <v>811</v>
      </c>
      <c r="E199" t="s">
        <v>812</v>
      </c>
      <c r="F199">
        <v>5</v>
      </c>
      <c r="G199" t="s">
        <v>639</v>
      </c>
      <c r="H199" t="s">
        <v>437</v>
      </c>
      <c r="I199" t="s">
        <v>438</v>
      </c>
      <c r="J199">
        <v>1758472992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1460.103213139829</v>
      </c>
      <c r="AL199">
        <v>1437.509636363636</v>
      </c>
      <c r="AM199">
        <v>3.400978731966446</v>
      </c>
      <c r="AN199">
        <v>65.30962307595503</v>
      </c>
      <c r="AO199">
        <f>(AQ199 - AP199 + DZ199*1E3/(8.314*(EB199+273.15)) * AS199/DY199 * AR199) * DY199/(100*DM199) * 1000/(1000 - AQ199)</f>
        <v>0</v>
      </c>
      <c r="AP199">
        <v>22.54480439844678</v>
      </c>
      <c r="AQ199">
        <v>23.25330363636363</v>
      </c>
      <c r="AR199">
        <v>-2.41428231571335E-05</v>
      </c>
      <c r="AS199">
        <v>111.5491609248493</v>
      </c>
      <c r="AT199">
        <v>2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1.65</v>
      </c>
      <c r="DN199">
        <v>0.5</v>
      </c>
      <c r="DO199" t="s">
        <v>440</v>
      </c>
      <c r="DP199">
        <v>2</v>
      </c>
      <c r="DQ199" t="b">
        <v>1</v>
      </c>
      <c r="DR199">
        <v>1758472992</v>
      </c>
      <c r="DS199">
        <v>1380.74</v>
      </c>
      <c r="DT199">
        <v>1412.352222222222</v>
      </c>
      <c r="DU199">
        <v>23.25885925925926</v>
      </c>
      <c r="DV199">
        <v>22.54450740740741</v>
      </c>
      <c r="DW199">
        <v>1381.763333333334</v>
      </c>
      <c r="DX199">
        <v>23.13077407407408</v>
      </c>
      <c r="DY199">
        <v>499.995074074074</v>
      </c>
      <c r="DZ199">
        <v>90.35845925925926</v>
      </c>
      <c r="EA199">
        <v>0.05341895185185185</v>
      </c>
      <c r="EB199">
        <v>29.7496</v>
      </c>
      <c r="EC199">
        <v>30.03364074074074</v>
      </c>
      <c r="ED199">
        <v>999.9000000000001</v>
      </c>
      <c r="EE199">
        <v>0</v>
      </c>
      <c r="EF199">
        <v>0</v>
      </c>
      <c r="EG199">
        <v>9999.185925925927</v>
      </c>
      <c r="EH199">
        <v>0</v>
      </c>
      <c r="EI199">
        <v>11.08402962962963</v>
      </c>
      <c r="EJ199">
        <v>-31.61190740740741</v>
      </c>
      <c r="EK199">
        <v>1413.619259259259</v>
      </c>
      <c r="EL199">
        <v>1444.927777777778</v>
      </c>
      <c r="EM199">
        <v>0.714346111111111</v>
      </c>
      <c r="EN199">
        <v>1412.352222222222</v>
      </c>
      <c r="EO199">
        <v>22.54450740740741</v>
      </c>
      <c r="EP199">
        <v>2.101634444444445</v>
      </c>
      <c r="EQ199">
        <v>2.037087407407407</v>
      </c>
      <c r="ER199">
        <v>18.23157777777778</v>
      </c>
      <c r="ES199">
        <v>17.73558888888889</v>
      </c>
      <c r="ET199">
        <v>1999.991481481481</v>
      </c>
      <c r="EU199">
        <v>0.9799979999999999</v>
      </c>
      <c r="EV199">
        <v>0.02000188518518518</v>
      </c>
      <c r="EW199">
        <v>0</v>
      </c>
      <c r="EX199">
        <v>201.278925925926</v>
      </c>
      <c r="EY199">
        <v>5.00097</v>
      </c>
      <c r="EZ199">
        <v>4121.068518518518</v>
      </c>
      <c r="FA199">
        <v>16707.5</v>
      </c>
      <c r="FB199">
        <v>40.30051851851852</v>
      </c>
      <c r="FC199">
        <v>40.68699999999999</v>
      </c>
      <c r="FD199">
        <v>40.229</v>
      </c>
      <c r="FE199">
        <v>40.25</v>
      </c>
      <c r="FF199">
        <v>40.875</v>
      </c>
      <c r="FG199">
        <v>1955.08962962963</v>
      </c>
      <c r="FH199">
        <v>39.9</v>
      </c>
      <c r="FI199">
        <v>0</v>
      </c>
      <c r="FJ199">
        <v>1758472999.4</v>
      </c>
      <c r="FK199">
        <v>0</v>
      </c>
      <c r="FL199">
        <v>201.2574615384615</v>
      </c>
      <c r="FM199">
        <v>0.5468034164616538</v>
      </c>
      <c r="FN199">
        <v>26.67042735301809</v>
      </c>
      <c r="FO199">
        <v>4121.042692307692</v>
      </c>
      <c r="FP199">
        <v>15</v>
      </c>
      <c r="FQ199">
        <v>0</v>
      </c>
      <c r="FR199" t="s">
        <v>441</v>
      </c>
      <c r="FS199">
        <v>1747247426.5</v>
      </c>
      <c r="FT199">
        <v>1747247420.5</v>
      </c>
      <c r="FU199">
        <v>0</v>
      </c>
      <c r="FV199">
        <v>1.027</v>
      </c>
      <c r="FW199">
        <v>0.031</v>
      </c>
      <c r="FX199">
        <v>0.02</v>
      </c>
      <c r="FY199">
        <v>0.05</v>
      </c>
      <c r="FZ199">
        <v>420</v>
      </c>
      <c r="GA199">
        <v>16</v>
      </c>
      <c r="GB199">
        <v>0.01</v>
      </c>
      <c r="GC199">
        <v>0.1</v>
      </c>
      <c r="GD199">
        <v>-31.5293</v>
      </c>
      <c r="GE199">
        <v>-0.6324731707317147</v>
      </c>
      <c r="GF199">
        <v>0.1651471583238387</v>
      </c>
      <c r="GG199">
        <v>0</v>
      </c>
      <c r="GH199">
        <v>201.1591764705882</v>
      </c>
      <c r="GI199">
        <v>1.441069517247993</v>
      </c>
      <c r="GJ199">
        <v>0.2502944701732496</v>
      </c>
      <c r="GK199">
        <v>-1</v>
      </c>
      <c r="GL199">
        <v>0.717681268292683</v>
      </c>
      <c r="GM199">
        <v>-0.05592349128919834</v>
      </c>
      <c r="GN199">
        <v>0.005592030705908544</v>
      </c>
      <c r="GO199">
        <v>1</v>
      </c>
      <c r="GP199">
        <v>1</v>
      </c>
      <c r="GQ199">
        <v>2</v>
      </c>
      <c r="GR199" t="s">
        <v>442</v>
      </c>
      <c r="GS199">
        <v>3.13641</v>
      </c>
      <c r="GT199">
        <v>2.71346</v>
      </c>
      <c r="GU199">
        <v>0.21289</v>
      </c>
      <c r="GV199">
        <v>0.213761</v>
      </c>
      <c r="GW199">
        <v>0.103955</v>
      </c>
      <c r="GX199">
        <v>0.100454</v>
      </c>
      <c r="GY199">
        <v>25059.1</v>
      </c>
      <c r="GZ199">
        <v>25057.8</v>
      </c>
      <c r="HA199">
        <v>29595.6</v>
      </c>
      <c r="HB199">
        <v>29453</v>
      </c>
      <c r="HC199">
        <v>35047</v>
      </c>
      <c r="HD199">
        <v>35091.9</v>
      </c>
      <c r="HE199">
        <v>41657.1</v>
      </c>
      <c r="HF199">
        <v>41843.1</v>
      </c>
      <c r="HG199">
        <v>1.92558</v>
      </c>
      <c r="HH199">
        <v>1.87497</v>
      </c>
      <c r="HI199">
        <v>0.107318</v>
      </c>
      <c r="HJ199">
        <v>0</v>
      </c>
      <c r="HK199">
        <v>28.2853</v>
      </c>
      <c r="HL199">
        <v>999.9</v>
      </c>
      <c r="HM199">
        <v>51.9</v>
      </c>
      <c r="HN199">
        <v>31.8</v>
      </c>
      <c r="HO199">
        <v>27.1207</v>
      </c>
      <c r="HP199">
        <v>61.6393</v>
      </c>
      <c r="HQ199">
        <v>27.9607</v>
      </c>
      <c r="HR199">
        <v>1</v>
      </c>
      <c r="HS199">
        <v>0.06590699999999999</v>
      </c>
      <c r="HT199">
        <v>-0.335765</v>
      </c>
      <c r="HU199">
        <v>20.339</v>
      </c>
      <c r="HV199">
        <v>5.21579</v>
      </c>
      <c r="HW199">
        <v>12.0104</v>
      </c>
      <c r="HX199">
        <v>4.9886</v>
      </c>
      <c r="HY199">
        <v>3.2876</v>
      </c>
      <c r="HZ199">
        <v>9999</v>
      </c>
      <c r="IA199">
        <v>9999</v>
      </c>
      <c r="IB199">
        <v>9999</v>
      </c>
      <c r="IC199">
        <v>999.9</v>
      </c>
      <c r="ID199">
        <v>1.86765</v>
      </c>
      <c r="IE199">
        <v>1.86674</v>
      </c>
      <c r="IF199">
        <v>1.86606</v>
      </c>
      <c r="IG199">
        <v>1.86602</v>
      </c>
      <c r="IH199">
        <v>1.86789</v>
      </c>
      <c r="II199">
        <v>1.87029</v>
      </c>
      <c r="IJ199">
        <v>1.86897</v>
      </c>
      <c r="IK199">
        <v>1.87042</v>
      </c>
      <c r="IL199">
        <v>0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-1.05</v>
      </c>
      <c r="IZ199">
        <v>0.128</v>
      </c>
      <c r="JA199">
        <v>-0.08705980112953694</v>
      </c>
      <c r="JB199">
        <v>-0.0002224285535733669</v>
      </c>
      <c r="JC199">
        <v>-3.124052291438484E-07</v>
      </c>
      <c r="JD199">
        <v>-1.20421793702977E-11</v>
      </c>
      <c r="JE199">
        <v>-0.06546867123436634</v>
      </c>
      <c r="JF199">
        <v>-0.004605065362839568</v>
      </c>
      <c r="JG199">
        <v>0.0008613744513886047</v>
      </c>
      <c r="JH199">
        <v>-1.299212498533341E-05</v>
      </c>
      <c r="JI199">
        <v>3</v>
      </c>
      <c r="JJ199">
        <v>2327</v>
      </c>
      <c r="JK199">
        <v>1</v>
      </c>
      <c r="JL199">
        <v>27</v>
      </c>
      <c r="JM199">
        <v>187092.9</v>
      </c>
      <c r="JN199">
        <v>187093</v>
      </c>
      <c r="JO199">
        <v>2.81006</v>
      </c>
      <c r="JP199">
        <v>2.23511</v>
      </c>
      <c r="JQ199">
        <v>1.39771</v>
      </c>
      <c r="JR199">
        <v>2.34985</v>
      </c>
      <c r="JS199">
        <v>1.49536</v>
      </c>
      <c r="JT199">
        <v>2.68433</v>
      </c>
      <c r="JU199">
        <v>37.1463</v>
      </c>
      <c r="JV199">
        <v>24.07</v>
      </c>
      <c r="JW199">
        <v>18</v>
      </c>
      <c r="JX199">
        <v>489.075</v>
      </c>
      <c r="JY199">
        <v>447.32</v>
      </c>
      <c r="JZ199">
        <v>28.1925</v>
      </c>
      <c r="KA199">
        <v>28.4365</v>
      </c>
      <c r="KB199">
        <v>30</v>
      </c>
      <c r="KC199">
        <v>28.3204</v>
      </c>
      <c r="KD199">
        <v>28.2556</v>
      </c>
      <c r="KE199">
        <v>56.2679</v>
      </c>
      <c r="KF199">
        <v>23.5444</v>
      </c>
      <c r="KG199">
        <v>67.9434</v>
      </c>
      <c r="KH199">
        <v>28.1701</v>
      </c>
      <c r="KI199">
        <v>1456.75</v>
      </c>
      <c r="KJ199">
        <v>22.5267</v>
      </c>
      <c r="KK199">
        <v>101.164</v>
      </c>
      <c r="KL199">
        <v>100.62</v>
      </c>
    </row>
    <row r="200" spans="1:298">
      <c r="A200">
        <v>184</v>
      </c>
      <c r="B200">
        <v>1758473004.5</v>
      </c>
      <c r="C200">
        <v>4129</v>
      </c>
      <c r="D200" t="s">
        <v>813</v>
      </c>
      <c r="E200" t="s">
        <v>814</v>
      </c>
      <c r="F200">
        <v>5</v>
      </c>
      <c r="G200" t="s">
        <v>639</v>
      </c>
      <c r="H200" t="s">
        <v>437</v>
      </c>
      <c r="I200" t="s">
        <v>438</v>
      </c>
      <c r="J200">
        <v>1758472996.714286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1477.266851817847</v>
      </c>
      <c r="AL200">
        <v>1454.603212121211</v>
      </c>
      <c r="AM200">
        <v>3.412790872131963</v>
      </c>
      <c r="AN200">
        <v>65.30962307595503</v>
      </c>
      <c r="AO200">
        <f>(AQ200 - AP200 + DZ200*1E3/(8.314*(EB200+273.15)) * AS200/DY200 * AR200) * DY200/(100*DM200) * 1000/(1000 - AQ200)</f>
        <v>0</v>
      </c>
      <c r="AP200">
        <v>22.54406853893281</v>
      </c>
      <c r="AQ200">
        <v>23.24914424242424</v>
      </c>
      <c r="AR200">
        <v>-4.018317837893334E-05</v>
      </c>
      <c r="AS200">
        <v>111.5491609248493</v>
      </c>
      <c r="AT200">
        <v>2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1.65</v>
      </c>
      <c r="DN200">
        <v>0.5</v>
      </c>
      <c r="DO200" t="s">
        <v>440</v>
      </c>
      <c r="DP200">
        <v>2</v>
      </c>
      <c r="DQ200" t="b">
        <v>1</v>
      </c>
      <c r="DR200">
        <v>1758472996.714286</v>
      </c>
      <c r="DS200">
        <v>1396.499642857143</v>
      </c>
      <c r="DT200">
        <v>1428.103928571428</v>
      </c>
      <c r="DU200">
        <v>23.25497142857143</v>
      </c>
      <c r="DV200">
        <v>22.54418571428571</v>
      </c>
      <c r="DW200">
        <v>1397.540357142857</v>
      </c>
      <c r="DX200">
        <v>23.12694642857142</v>
      </c>
      <c r="DY200">
        <v>500.0058571428572</v>
      </c>
      <c r="DZ200">
        <v>90.35909642857143</v>
      </c>
      <c r="EA200">
        <v>0.05337213214285714</v>
      </c>
      <c r="EB200">
        <v>29.74876071428571</v>
      </c>
      <c r="EC200">
        <v>30.03335357142857</v>
      </c>
      <c r="ED200">
        <v>999.9000000000002</v>
      </c>
      <c r="EE200">
        <v>0</v>
      </c>
      <c r="EF200">
        <v>0</v>
      </c>
      <c r="EG200">
        <v>9992.674642857144</v>
      </c>
      <c r="EH200">
        <v>0</v>
      </c>
      <c r="EI200">
        <v>11.08307857142857</v>
      </c>
      <c r="EJ200">
        <v>-31.60476071428571</v>
      </c>
      <c r="EK200">
        <v>1429.747857142857</v>
      </c>
      <c r="EL200">
        <v>1461.042142857143</v>
      </c>
      <c r="EM200">
        <v>0.7107905357142856</v>
      </c>
      <c r="EN200">
        <v>1428.103928571428</v>
      </c>
      <c r="EO200">
        <v>22.54418571428571</v>
      </c>
      <c r="EP200">
        <v>2.101298214285715</v>
      </c>
      <c r="EQ200">
        <v>2.037072142857143</v>
      </c>
      <c r="ER200">
        <v>18.22902857142857</v>
      </c>
      <c r="ES200">
        <v>17.73546785714286</v>
      </c>
      <c r="ET200">
        <v>2000.0225</v>
      </c>
      <c r="EU200">
        <v>0.9799964642857145</v>
      </c>
      <c r="EV200">
        <v>0.02000345</v>
      </c>
      <c r="EW200">
        <v>0</v>
      </c>
      <c r="EX200">
        <v>201.2835714285714</v>
      </c>
      <c r="EY200">
        <v>5.00097</v>
      </c>
      <c r="EZ200">
        <v>4123.122857142856</v>
      </c>
      <c r="FA200">
        <v>16707.73571428572</v>
      </c>
      <c r="FB200">
        <v>40.30535714285713</v>
      </c>
      <c r="FC200">
        <v>40.68699999999999</v>
      </c>
      <c r="FD200">
        <v>40.23425</v>
      </c>
      <c r="FE200">
        <v>40.25</v>
      </c>
      <c r="FF200">
        <v>40.875</v>
      </c>
      <c r="FG200">
        <v>1955.115357142857</v>
      </c>
      <c r="FH200">
        <v>39.90357142857143</v>
      </c>
      <c r="FI200">
        <v>0</v>
      </c>
      <c r="FJ200">
        <v>1758473004.2</v>
      </c>
      <c r="FK200">
        <v>0</v>
      </c>
      <c r="FL200">
        <v>201.2828461538462</v>
      </c>
      <c r="FM200">
        <v>0.4367179554638397</v>
      </c>
      <c r="FN200">
        <v>24.38461539493715</v>
      </c>
      <c r="FO200">
        <v>4123.14423076923</v>
      </c>
      <c r="FP200">
        <v>15</v>
      </c>
      <c r="FQ200">
        <v>0</v>
      </c>
      <c r="FR200" t="s">
        <v>441</v>
      </c>
      <c r="FS200">
        <v>1747247426.5</v>
      </c>
      <c r="FT200">
        <v>1747247420.5</v>
      </c>
      <c r="FU200">
        <v>0</v>
      </c>
      <c r="FV200">
        <v>1.027</v>
      </c>
      <c r="FW200">
        <v>0.031</v>
      </c>
      <c r="FX200">
        <v>0.02</v>
      </c>
      <c r="FY200">
        <v>0.05</v>
      </c>
      <c r="FZ200">
        <v>420</v>
      </c>
      <c r="GA200">
        <v>16</v>
      </c>
      <c r="GB200">
        <v>0.01</v>
      </c>
      <c r="GC200">
        <v>0.1</v>
      </c>
      <c r="GD200">
        <v>-31.60674</v>
      </c>
      <c r="GE200">
        <v>0.00500712945599512</v>
      </c>
      <c r="GF200">
        <v>0.1296429091774789</v>
      </c>
      <c r="GG200">
        <v>1</v>
      </c>
      <c r="GH200">
        <v>201.2723823529412</v>
      </c>
      <c r="GI200">
        <v>0.422841865717723</v>
      </c>
      <c r="GJ200">
        <v>0.1973274398356976</v>
      </c>
      <c r="GK200">
        <v>-1</v>
      </c>
      <c r="GL200">
        <v>0.71280745</v>
      </c>
      <c r="GM200">
        <v>-0.04698664165103396</v>
      </c>
      <c r="GN200">
        <v>0.004602350844677109</v>
      </c>
      <c r="GO200">
        <v>1</v>
      </c>
      <c r="GP200">
        <v>2</v>
      </c>
      <c r="GQ200">
        <v>2</v>
      </c>
      <c r="GR200" t="s">
        <v>736</v>
      </c>
      <c r="GS200">
        <v>3.13628</v>
      </c>
      <c r="GT200">
        <v>2.71355</v>
      </c>
      <c r="GU200">
        <v>0.21443</v>
      </c>
      <c r="GV200">
        <v>0.215273</v>
      </c>
      <c r="GW200">
        <v>0.103941</v>
      </c>
      <c r="GX200">
        <v>0.10045</v>
      </c>
      <c r="GY200">
        <v>25010.2</v>
      </c>
      <c r="GZ200">
        <v>25009.9</v>
      </c>
      <c r="HA200">
        <v>29595.8</v>
      </c>
      <c r="HB200">
        <v>29453.2</v>
      </c>
      <c r="HC200">
        <v>35048</v>
      </c>
      <c r="HD200">
        <v>35092</v>
      </c>
      <c r="HE200">
        <v>41657.6</v>
      </c>
      <c r="HF200">
        <v>41843.1</v>
      </c>
      <c r="HG200">
        <v>1.92525</v>
      </c>
      <c r="HH200">
        <v>1.87512</v>
      </c>
      <c r="HI200">
        <v>0.106931</v>
      </c>
      <c r="HJ200">
        <v>0</v>
      </c>
      <c r="HK200">
        <v>28.2892</v>
      </c>
      <c r="HL200">
        <v>999.9</v>
      </c>
      <c r="HM200">
        <v>51.9</v>
      </c>
      <c r="HN200">
        <v>31.8</v>
      </c>
      <c r="HO200">
        <v>27.1179</v>
      </c>
      <c r="HP200">
        <v>61.8893</v>
      </c>
      <c r="HQ200">
        <v>27.8726</v>
      </c>
      <c r="HR200">
        <v>1</v>
      </c>
      <c r="HS200">
        <v>0.06588919999999999</v>
      </c>
      <c r="HT200">
        <v>-0.307544</v>
      </c>
      <c r="HU200">
        <v>20.3393</v>
      </c>
      <c r="HV200">
        <v>5.21654</v>
      </c>
      <c r="HW200">
        <v>12.0101</v>
      </c>
      <c r="HX200">
        <v>4.98855</v>
      </c>
      <c r="HY200">
        <v>3.28775</v>
      </c>
      <c r="HZ200">
        <v>9999</v>
      </c>
      <c r="IA200">
        <v>9999</v>
      </c>
      <c r="IB200">
        <v>9999</v>
      </c>
      <c r="IC200">
        <v>999.9</v>
      </c>
      <c r="ID200">
        <v>1.86766</v>
      </c>
      <c r="IE200">
        <v>1.86676</v>
      </c>
      <c r="IF200">
        <v>1.86607</v>
      </c>
      <c r="IG200">
        <v>1.86603</v>
      </c>
      <c r="IH200">
        <v>1.8679</v>
      </c>
      <c r="II200">
        <v>1.8703</v>
      </c>
      <c r="IJ200">
        <v>1.86897</v>
      </c>
      <c r="IK200">
        <v>1.87043</v>
      </c>
      <c r="IL200">
        <v>0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-1.07</v>
      </c>
      <c r="IZ200">
        <v>0.128</v>
      </c>
      <c r="JA200">
        <v>-0.08705980112953694</v>
      </c>
      <c r="JB200">
        <v>-0.0002224285535733669</v>
      </c>
      <c r="JC200">
        <v>-3.124052291438484E-07</v>
      </c>
      <c r="JD200">
        <v>-1.20421793702977E-11</v>
      </c>
      <c r="JE200">
        <v>-0.06546867123436634</v>
      </c>
      <c r="JF200">
        <v>-0.004605065362839568</v>
      </c>
      <c r="JG200">
        <v>0.0008613744513886047</v>
      </c>
      <c r="JH200">
        <v>-1.299212498533341E-05</v>
      </c>
      <c r="JI200">
        <v>3</v>
      </c>
      <c r="JJ200">
        <v>2327</v>
      </c>
      <c r="JK200">
        <v>1</v>
      </c>
      <c r="JL200">
        <v>27</v>
      </c>
      <c r="JM200">
        <v>187093</v>
      </c>
      <c r="JN200">
        <v>187093.1</v>
      </c>
      <c r="JO200">
        <v>2.83447</v>
      </c>
      <c r="JP200">
        <v>2.24854</v>
      </c>
      <c r="JQ200">
        <v>1.39648</v>
      </c>
      <c r="JR200">
        <v>2.35107</v>
      </c>
      <c r="JS200">
        <v>1.49536</v>
      </c>
      <c r="JT200">
        <v>2.57446</v>
      </c>
      <c r="JU200">
        <v>37.1463</v>
      </c>
      <c r="JV200">
        <v>24.07</v>
      </c>
      <c r="JW200">
        <v>18</v>
      </c>
      <c r="JX200">
        <v>488.865</v>
      </c>
      <c r="JY200">
        <v>447.394</v>
      </c>
      <c r="JZ200">
        <v>28.1616</v>
      </c>
      <c r="KA200">
        <v>28.4365</v>
      </c>
      <c r="KB200">
        <v>30</v>
      </c>
      <c r="KC200">
        <v>28.3198</v>
      </c>
      <c r="KD200">
        <v>28.2531</v>
      </c>
      <c r="KE200">
        <v>56.7434</v>
      </c>
      <c r="KF200">
        <v>23.5444</v>
      </c>
      <c r="KG200">
        <v>67.9434</v>
      </c>
      <c r="KH200">
        <v>28.1325</v>
      </c>
      <c r="KI200">
        <v>1470.11</v>
      </c>
      <c r="KJ200">
        <v>22.5267</v>
      </c>
      <c r="KK200">
        <v>101.165</v>
      </c>
      <c r="KL200">
        <v>100.62</v>
      </c>
    </row>
    <row r="201" spans="1:298">
      <c r="A201">
        <v>185</v>
      </c>
      <c r="B201">
        <v>1758473009.5</v>
      </c>
      <c r="C201">
        <v>4134</v>
      </c>
      <c r="D201" t="s">
        <v>815</v>
      </c>
      <c r="E201" t="s">
        <v>816</v>
      </c>
      <c r="F201">
        <v>5</v>
      </c>
      <c r="G201" t="s">
        <v>639</v>
      </c>
      <c r="H201" t="s">
        <v>437</v>
      </c>
      <c r="I201" t="s">
        <v>438</v>
      </c>
      <c r="J201">
        <v>1758473002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1494.35534432537</v>
      </c>
      <c r="AL201">
        <v>1471.601636363635</v>
      </c>
      <c r="AM201">
        <v>3.409208927595314</v>
      </c>
      <c r="AN201">
        <v>65.30962307595503</v>
      </c>
      <c r="AO201">
        <f>(AQ201 - AP201 + DZ201*1E3/(8.314*(EB201+273.15)) * AS201/DY201 * AR201) * DY201/(100*DM201) * 1000/(1000 - AQ201)</f>
        <v>0</v>
      </c>
      <c r="AP201">
        <v>22.54229047284276</v>
      </c>
      <c r="AQ201">
        <v>23.24377212121212</v>
      </c>
      <c r="AR201">
        <v>-1.575513257984767E-05</v>
      </c>
      <c r="AS201">
        <v>111.5491609248493</v>
      </c>
      <c r="AT201">
        <v>3</v>
      </c>
      <c r="AU201">
        <v>1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1.65</v>
      </c>
      <c r="DN201">
        <v>0.5</v>
      </c>
      <c r="DO201" t="s">
        <v>440</v>
      </c>
      <c r="DP201">
        <v>2</v>
      </c>
      <c r="DQ201" t="b">
        <v>1</v>
      </c>
      <c r="DR201">
        <v>1758473002</v>
      </c>
      <c r="DS201">
        <v>1414.101111111111</v>
      </c>
      <c r="DT201">
        <v>1445.754814814815</v>
      </c>
      <c r="DU201">
        <v>23.25029259259259</v>
      </c>
      <c r="DV201">
        <v>22.54374814814815</v>
      </c>
      <c r="DW201">
        <v>1415.162962962963</v>
      </c>
      <c r="DX201">
        <v>23.12232592592592</v>
      </c>
      <c r="DY201">
        <v>499.9912962962963</v>
      </c>
      <c r="DZ201">
        <v>90.35943703703704</v>
      </c>
      <c r="EA201">
        <v>0.05341614074074075</v>
      </c>
      <c r="EB201">
        <v>29.74565185185185</v>
      </c>
      <c r="EC201">
        <v>30.03283703703704</v>
      </c>
      <c r="ED201">
        <v>999.9000000000001</v>
      </c>
      <c r="EE201">
        <v>0</v>
      </c>
      <c r="EF201">
        <v>0</v>
      </c>
      <c r="EG201">
        <v>9990.761851851852</v>
      </c>
      <c r="EH201">
        <v>0</v>
      </c>
      <c r="EI201">
        <v>11.08065185185185</v>
      </c>
      <c r="EJ201">
        <v>-31.65284444444444</v>
      </c>
      <c r="EK201">
        <v>1447.761851851852</v>
      </c>
      <c r="EL201">
        <v>1479.097777777778</v>
      </c>
      <c r="EM201">
        <v>0.7065549629629629</v>
      </c>
      <c r="EN201">
        <v>1445.754814814815</v>
      </c>
      <c r="EO201">
        <v>22.54374814814815</v>
      </c>
      <c r="EP201">
        <v>2.100883703703704</v>
      </c>
      <c r="EQ201">
        <v>2.03704</v>
      </c>
      <c r="ER201">
        <v>18.22588148148148</v>
      </c>
      <c r="ES201">
        <v>17.73521481481481</v>
      </c>
      <c r="ET201">
        <v>2000.01037037037</v>
      </c>
      <c r="EU201">
        <v>0.9799970000000001</v>
      </c>
      <c r="EV201">
        <v>0.0200028962962963</v>
      </c>
      <c r="EW201">
        <v>0</v>
      </c>
      <c r="EX201">
        <v>201.358925925926</v>
      </c>
      <c r="EY201">
        <v>5.00097</v>
      </c>
      <c r="EZ201">
        <v>4125.258148148148</v>
      </c>
      <c r="FA201">
        <v>16707.63333333333</v>
      </c>
      <c r="FB201">
        <v>40.3051111111111</v>
      </c>
      <c r="FC201">
        <v>40.68699999999999</v>
      </c>
      <c r="FD201">
        <v>40.22433333333333</v>
      </c>
      <c r="FE201">
        <v>40.25</v>
      </c>
      <c r="FF201">
        <v>40.875</v>
      </c>
      <c r="FG201">
        <v>1955.103333333333</v>
      </c>
      <c r="FH201">
        <v>39.90222222222222</v>
      </c>
      <c r="FI201">
        <v>0</v>
      </c>
      <c r="FJ201">
        <v>1758473009.6</v>
      </c>
      <c r="FK201">
        <v>0</v>
      </c>
      <c r="FL201">
        <v>201.32792</v>
      </c>
      <c r="FM201">
        <v>0.6664615558303767</v>
      </c>
      <c r="FN201">
        <v>25.35923080009285</v>
      </c>
      <c r="FO201">
        <v>4125.4912</v>
      </c>
      <c r="FP201">
        <v>15</v>
      </c>
      <c r="FQ201">
        <v>0</v>
      </c>
      <c r="FR201" t="s">
        <v>441</v>
      </c>
      <c r="FS201">
        <v>1747247426.5</v>
      </c>
      <c r="FT201">
        <v>1747247420.5</v>
      </c>
      <c r="FU201">
        <v>0</v>
      </c>
      <c r="FV201">
        <v>1.027</v>
      </c>
      <c r="FW201">
        <v>0.031</v>
      </c>
      <c r="FX201">
        <v>0.02</v>
      </c>
      <c r="FY201">
        <v>0.05</v>
      </c>
      <c r="FZ201">
        <v>420</v>
      </c>
      <c r="GA201">
        <v>16</v>
      </c>
      <c r="GB201">
        <v>0.01</v>
      </c>
      <c r="GC201">
        <v>0.1</v>
      </c>
      <c r="GD201">
        <v>-31.638635</v>
      </c>
      <c r="GE201">
        <v>-0.6197718574109077</v>
      </c>
      <c r="GF201">
        <v>0.1363801938516003</v>
      </c>
      <c r="GG201">
        <v>0</v>
      </c>
      <c r="GH201">
        <v>201.314705882353</v>
      </c>
      <c r="GI201">
        <v>0.6477005378771338</v>
      </c>
      <c r="GJ201">
        <v>0.1739701680667197</v>
      </c>
      <c r="GK201">
        <v>-1</v>
      </c>
      <c r="GL201">
        <v>0.7086504</v>
      </c>
      <c r="GM201">
        <v>-0.04602943339587338</v>
      </c>
      <c r="GN201">
        <v>0.004498026455013358</v>
      </c>
      <c r="GO201">
        <v>1</v>
      </c>
      <c r="GP201">
        <v>1</v>
      </c>
      <c r="GQ201">
        <v>2</v>
      </c>
      <c r="GR201" t="s">
        <v>442</v>
      </c>
      <c r="GS201">
        <v>3.13616</v>
      </c>
      <c r="GT201">
        <v>2.71384</v>
      </c>
      <c r="GU201">
        <v>0.215952</v>
      </c>
      <c r="GV201">
        <v>0.216788</v>
      </c>
      <c r="GW201">
        <v>0.103924</v>
      </c>
      <c r="GX201">
        <v>0.100446</v>
      </c>
      <c r="GY201">
        <v>24961.3</v>
      </c>
      <c r="GZ201">
        <v>24961.8</v>
      </c>
      <c r="HA201">
        <v>29595.2</v>
      </c>
      <c r="HB201">
        <v>29453.5</v>
      </c>
      <c r="HC201">
        <v>35048.1</v>
      </c>
      <c r="HD201">
        <v>35092.7</v>
      </c>
      <c r="HE201">
        <v>41656.9</v>
      </c>
      <c r="HF201">
        <v>41843.7</v>
      </c>
      <c r="HG201">
        <v>1.9249</v>
      </c>
      <c r="HH201">
        <v>1.8753</v>
      </c>
      <c r="HI201">
        <v>0.106357</v>
      </c>
      <c r="HJ201">
        <v>0</v>
      </c>
      <c r="HK201">
        <v>28.2938</v>
      </c>
      <c r="HL201">
        <v>999.9</v>
      </c>
      <c r="HM201">
        <v>51.9</v>
      </c>
      <c r="HN201">
        <v>31.8</v>
      </c>
      <c r="HO201">
        <v>27.1186</v>
      </c>
      <c r="HP201">
        <v>62.2293</v>
      </c>
      <c r="HQ201">
        <v>27.9928</v>
      </c>
      <c r="HR201">
        <v>1</v>
      </c>
      <c r="HS201">
        <v>0.0658562</v>
      </c>
      <c r="HT201">
        <v>-0.282636</v>
      </c>
      <c r="HU201">
        <v>20.339</v>
      </c>
      <c r="HV201">
        <v>5.21714</v>
      </c>
      <c r="HW201">
        <v>12.0101</v>
      </c>
      <c r="HX201">
        <v>4.98875</v>
      </c>
      <c r="HY201">
        <v>3.28772</v>
      </c>
      <c r="HZ201">
        <v>9999</v>
      </c>
      <c r="IA201">
        <v>9999</v>
      </c>
      <c r="IB201">
        <v>9999</v>
      </c>
      <c r="IC201">
        <v>999.9</v>
      </c>
      <c r="ID201">
        <v>1.86766</v>
      </c>
      <c r="IE201">
        <v>1.86676</v>
      </c>
      <c r="IF201">
        <v>1.86607</v>
      </c>
      <c r="IG201">
        <v>1.86603</v>
      </c>
      <c r="IH201">
        <v>1.8679</v>
      </c>
      <c r="II201">
        <v>1.8703</v>
      </c>
      <c r="IJ201">
        <v>1.86896</v>
      </c>
      <c r="IK201">
        <v>1.87044</v>
      </c>
      <c r="IL201">
        <v>0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-1.09</v>
      </c>
      <c r="IZ201">
        <v>0.1278</v>
      </c>
      <c r="JA201">
        <v>-0.08705980112953694</v>
      </c>
      <c r="JB201">
        <v>-0.0002224285535733669</v>
      </c>
      <c r="JC201">
        <v>-3.124052291438484E-07</v>
      </c>
      <c r="JD201">
        <v>-1.20421793702977E-11</v>
      </c>
      <c r="JE201">
        <v>-0.06546867123436634</v>
      </c>
      <c r="JF201">
        <v>-0.004605065362839568</v>
      </c>
      <c r="JG201">
        <v>0.0008613744513886047</v>
      </c>
      <c r="JH201">
        <v>-1.299212498533341E-05</v>
      </c>
      <c r="JI201">
        <v>3</v>
      </c>
      <c r="JJ201">
        <v>2327</v>
      </c>
      <c r="JK201">
        <v>1</v>
      </c>
      <c r="JL201">
        <v>27</v>
      </c>
      <c r="JM201">
        <v>187093</v>
      </c>
      <c r="JN201">
        <v>187093.1</v>
      </c>
      <c r="JO201">
        <v>2.86133</v>
      </c>
      <c r="JP201">
        <v>2.229</v>
      </c>
      <c r="JQ201">
        <v>1.39771</v>
      </c>
      <c r="JR201">
        <v>2.35229</v>
      </c>
      <c r="JS201">
        <v>1.49536</v>
      </c>
      <c r="JT201">
        <v>2.71973</v>
      </c>
      <c r="JU201">
        <v>37.1463</v>
      </c>
      <c r="JV201">
        <v>24.07</v>
      </c>
      <c r="JW201">
        <v>18</v>
      </c>
      <c r="JX201">
        <v>488.628</v>
      </c>
      <c r="JY201">
        <v>447.503</v>
      </c>
      <c r="JZ201">
        <v>28.1252</v>
      </c>
      <c r="KA201">
        <v>28.4365</v>
      </c>
      <c r="KB201">
        <v>29.9999</v>
      </c>
      <c r="KC201">
        <v>28.3179</v>
      </c>
      <c r="KD201">
        <v>28.2531</v>
      </c>
      <c r="KE201">
        <v>57.2969</v>
      </c>
      <c r="KF201">
        <v>23.5444</v>
      </c>
      <c r="KG201">
        <v>67.9434</v>
      </c>
      <c r="KH201">
        <v>28.1027</v>
      </c>
      <c r="KI201">
        <v>1490.18</v>
      </c>
      <c r="KJ201">
        <v>22.5267</v>
      </c>
      <c r="KK201">
        <v>101.163</v>
      </c>
      <c r="KL201">
        <v>100.621</v>
      </c>
    </row>
    <row r="202" spans="1:298">
      <c r="A202">
        <v>186</v>
      </c>
      <c r="B202">
        <v>1758473014.5</v>
      </c>
      <c r="C202">
        <v>4139</v>
      </c>
      <c r="D202" t="s">
        <v>817</v>
      </c>
      <c r="E202" t="s">
        <v>818</v>
      </c>
      <c r="F202">
        <v>5</v>
      </c>
      <c r="G202" t="s">
        <v>639</v>
      </c>
      <c r="H202" t="s">
        <v>437</v>
      </c>
      <c r="I202" t="s">
        <v>438</v>
      </c>
      <c r="J202">
        <v>1758473006.714286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1511.776962273193</v>
      </c>
      <c r="AL202">
        <v>1488.839333333333</v>
      </c>
      <c r="AM202">
        <v>3.45033408388063</v>
      </c>
      <c r="AN202">
        <v>65.30962307595503</v>
      </c>
      <c r="AO202">
        <f>(AQ202 - AP202 + DZ202*1E3/(8.314*(EB202+273.15)) * AS202/DY202 * AR202) * DY202/(100*DM202) * 1000/(1000 - AQ202)</f>
        <v>0</v>
      </c>
      <c r="AP202">
        <v>22.54396706684271</v>
      </c>
      <c r="AQ202">
        <v>23.23548303030303</v>
      </c>
      <c r="AR202">
        <v>-4.641570561492329E-05</v>
      </c>
      <c r="AS202">
        <v>111.5491609248493</v>
      </c>
      <c r="AT202">
        <v>2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1.65</v>
      </c>
      <c r="DN202">
        <v>0.5</v>
      </c>
      <c r="DO202" t="s">
        <v>440</v>
      </c>
      <c r="DP202">
        <v>2</v>
      </c>
      <c r="DQ202" t="b">
        <v>1</v>
      </c>
      <c r="DR202">
        <v>1758473006.714286</v>
      </c>
      <c r="DS202">
        <v>1429.848214285714</v>
      </c>
      <c r="DT202">
        <v>1461.610714285714</v>
      </c>
      <c r="DU202">
        <v>23.24526428571428</v>
      </c>
      <c r="DV202">
        <v>22.54342857142857</v>
      </c>
      <c r="DW202">
        <v>1430.928571428572</v>
      </c>
      <c r="DX202">
        <v>23.11736428571428</v>
      </c>
      <c r="DY202">
        <v>500.0056071428571</v>
      </c>
      <c r="DZ202">
        <v>90.35866071428572</v>
      </c>
      <c r="EA202">
        <v>0.05345363214285714</v>
      </c>
      <c r="EB202">
        <v>29.73976071428571</v>
      </c>
      <c r="EC202">
        <v>30.03103571428572</v>
      </c>
      <c r="ED202">
        <v>999.9000000000002</v>
      </c>
      <c r="EE202">
        <v>0</v>
      </c>
      <c r="EF202">
        <v>0</v>
      </c>
      <c r="EG202">
        <v>9994.626428571428</v>
      </c>
      <c r="EH202">
        <v>0</v>
      </c>
      <c r="EI202">
        <v>11.080375</v>
      </c>
      <c r="EJ202">
        <v>-31.76225357142857</v>
      </c>
      <c r="EK202">
        <v>1463.876428571428</v>
      </c>
      <c r="EL202">
        <v>1495.32</v>
      </c>
      <c r="EM202">
        <v>0.7018464642857142</v>
      </c>
      <c r="EN202">
        <v>1461.610714285714</v>
      </c>
      <c r="EO202">
        <v>22.54342857142857</v>
      </c>
      <c r="EP202">
        <v>2.100411071428571</v>
      </c>
      <c r="EQ202">
        <v>2.036993571428571</v>
      </c>
      <c r="ER202">
        <v>18.2223</v>
      </c>
      <c r="ES202">
        <v>17.73485357142857</v>
      </c>
      <c r="ET202">
        <v>2000.0175</v>
      </c>
      <c r="EU202">
        <v>0.979996892857143</v>
      </c>
      <c r="EV202">
        <v>0.02000300714285714</v>
      </c>
      <c r="EW202">
        <v>0</v>
      </c>
      <c r="EX202">
        <v>201.4456071428571</v>
      </c>
      <c r="EY202">
        <v>5.00097</v>
      </c>
      <c r="EZ202">
        <v>4127.169642857142</v>
      </c>
      <c r="FA202">
        <v>16707.69642857143</v>
      </c>
      <c r="FB202">
        <v>40.30092857142857</v>
      </c>
      <c r="FC202">
        <v>40.68699999999999</v>
      </c>
      <c r="FD202">
        <v>40.23425</v>
      </c>
      <c r="FE202">
        <v>40.25</v>
      </c>
      <c r="FF202">
        <v>40.875</v>
      </c>
      <c r="FG202">
        <v>1955.108928571429</v>
      </c>
      <c r="FH202">
        <v>39.9025</v>
      </c>
      <c r="FI202">
        <v>0</v>
      </c>
      <c r="FJ202">
        <v>1758473014.4</v>
      </c>
      <c r="FK202">
        <v>0</v>
      </c>
      <c r="FL202">
        <v>201.42376</v>
      </c>
      <c r="FM202">
        <v>1.339846162913095</v>
      </c>
      <c r="FN202">
        <v>24.77923073611105</v>
      </c>
      <c r="FO202">
        <v>4127.4432</v>
      </c>
      <c r="FP202">
        <v>15</v>
      </c>
      <c r="FQ202">
        <v>0</v>
      </c>
      <c r="FR202" t="s">
        <v>441</v>
      </c>
      <c r="FS202">
        <v>1747247426.5</v>
      </c>
      <c r="FT202">
        <v>1747247420.5</v>
      </c>
      <c r="FU202">
        <v>0</v>
      </c>
      <c r="FV202">
        <v>1.027</v>
      </c>
      <c r="FW202">
        <v>0.031</v>
      </c>
      <c r="FX202">
        <v>0.02</v>
      </c>
      <c r="FY202">
        <v>0.05</v>
      </c>
      <c r="FZ202">
        <v>420</v>
      </c>
      <c r="GA202">
        <v>16</v>
      </c>
      <c r="GB202">
        <v>0.01</v>
      </c>
      <c r="GC202">
        <v>0.1</v>
      </c>
      <c r="GD202">
        <v>-31.690255</v>
      </c>
      <c r="GE202">
        <v>-1.679761350844256</v>
      </c>
      <c r="GF202">
        <v>0.1804961342383819</v>
      </c>
      <c r="GG202">
        <v>0</v>
      </c>
      <c r="GH202">
        <v>201.368794117647</v>
      </c>
      <c r="GI202">
        <v>0.7508785394484261</v>
      </c>
      <c r="GJ202">
        <v>0.1942233068057847</v>
      </c>
      <c r="GK202">
        <v>-1</v>
      </c>
      <c r="GL202">
        <v>0.7049348999999999</v>
      </c>
      <c r="GM202">
        <v>-0.05445600000000107</v>
      </c>
      <c r="GN202">
        <v>0.005416680458546547</v>
      </c>
      <c r="GO202">
        <v>1</v>
      </c>
      <c r="GP202">
        <v>1</v>
      </c>
      <c r="GQ202">
        <v>2</v>
      </c>
      <c r="GR202" t="s">
        <v>442</v>
      </c>
      <c r="GS202">
        <v>3.13639</v>
      </c>
      <c r="GT202">
        <v>2.71391</v>
      </c>
      <c r="GU202">
        <v>0.217483</v>
      </c>
      <c r="GV202">
        <v>0.218268</v>
      </c>
      <c r="GW202">
        <v>0.1039</v>
      </c>
      <c r="GX202">
        <v>0.100447</v>
      </c>
      <c r="GY202">
        <v>24912.5</v>
      </c>
      <c r="GZ202">
        <v>24914.9</v>
      </c>
      <c r="HA202">
        <v>29595.2</v>
      </c>
      <c r="HB202">
        <v>29453.8</v>
      </c>
      <c r="HC202">
        <v>35049.1</v>
      </c>
      <c r="HD202">
        <v>35093</v>
      </c>
      <c r="HE202">
        <v>41656.9</v>
      </c>
      <c r="HF202">
        <v>41844.1</v>
      </c>
      <c r="HG202">
        <v>1.9254</v>
      </c>
      <c r="HH202">
        <v>1.87555</v>
      </c>
      <c r="HI202">
        <v>0.105977</v>
      </c>
      <c r="HJ202">
        <v>0</v>
      </c>
      <c r="HK202">
        <v>28.2986</v>
      </c>
      <c r="HL202">
        <v>999.9</v>
      </c>
      <c r="HM202">
        <v>51.9</v>
      </c>
      <c r="HN202">
        <v>31.8</v>
      </c>
      <c r="HO202">
        <v>27.1177</v>
      </c>
      <c r="HP202">
        <v>62.1193</v>
      </c>
      <c r="HQ202">
        <v>27.8486</v>
      </c>
      <c r="HR202">
        <v>1</v>
      </c>
      <c r="HS202">
        <v>0.0655539</v>
      </c>
      <c r="HT202">
        <v>-0.281808</v>
      </c>
      <c r="HU202">
        <v>20.339</v>
      </c>
      <c r="HV202">
        <v>5.21714</v>
      </c>
      <c r="HW202">
        <v>12.0101</v>
      </c>
      <c r="HX202">
        <v>4.9887</v>
      </c>
      <c r="HY202">
        <v>3.28785</v>
      </c>
      <c r="HZ202">
        <v>9999</v>
      </c>
      <c r="IA202">
        <v>9999</v>
      </c>
      <c r="IB202">
        <v>9999</v>
      </c>
      <c r="IC202">
        <v>999.9</v>
      </c>
      <c r="ID202">
        <v>1.86766</v>
      </c>
      <c r="IE202">
        <v>1.86675</v>
      </c>
      <c r="IF202">
        <v>1.8661</v>
      </c>
      <c r="IG202">
        <v>1.86603</v>
      </c>
      <c r="IH202">
        <v>1.86791</v>
      </c>
      <c r="II202">
        <v>1.87028</v>
      </c>
      <c r="IJ202">
        <v>1.86899</v>
      </c>
      <c r="IK202">
        <v>1.87043</v>
      </c>
      <c r="IL202">
        <v>0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-1.11</v>
      </c>
      <c r="IZ202">
        <v>0.1277</v>
      </c>
      <c r="JA202">
        <v>-0.08705980112953694</v>
      </c>
      <c r="JB202">
        <v>-0.0002224285535733669</v>
      </c>
      <c r="JC202">
        <v>-3.124052291438484E-07</v>
      </c>
      <c r="JD202">
        <v>-1.20421793702977E-11</v>
      </c>
      <c r="JE202">
        <v>-0.06546867123436634</v>
      </c>
      <c r="JF202">
        <v>-0.004605065362839568</v>
      </c>
      <c r="JG202">
        <v>0.0008613744513886047</v>
      </c>
      <c r="JH202">
        <v>-1.299212498533341E-05</v>
      </c>
      <c r="JI202">
        <v>3</v>
      </c>
      <c r="JJ202">
        <v>2327</v>
      </c>
      <c r="JK202">
        <v>1</v>
      </c>
      <c r="JL202">
        <v>27</v>
      </c>
      <c r="JM202">
        <v>187093.1</v>
      </c>
      <c r="JN202">
        <v>187093.2</v>
      </c>
      <c r="JO202">
        <v>2.88574</v>
      </c>
      <c r="JP202">
        <v>2.24365</v>
      </c>
      <c r="JQ202">
        <v>1.39648</v>
      </c>
      <c r="JR202">
        <v>2.35229</v>
      </c>
      <c r="JS202">
        <v>1.49536</v>
      </c>
      <c r="JT202">
        <v>2.54883</v>
      </c>
      <c r="JU202">
        <v>37.1463</v>
      </c>
      <c r="JV202">
        <v>24.07</v>
      </c>
      <c r="JW202">
        <v>18</v>
      </c>
      <c r="JX202">
        <v>488.944</v>
      </c>
      <c r="JY202">
        <v>447.642</v>
      </c>
      <c r="JZ202">
        <v>28.0943</v>
      </c>
      <c r="KA202">
        <v>28.4342</v>
      </c>
      <c r="KB202">
        <v>29.9999</v>
      </c>
      <c r="KC202">
        <v>28.3179</v>
      </c>
      <c r="KD202">
        <v>28.251</v>
      </c>
      <c r="KE202">
        <v>57.7714</v>
      </c>
      <c r="KF202">
        <v>23.5444</v>
      </c>
      <c r="KG202">
        <v>67.9434</v>
      </c>
      <c r="KH202">
        <v>28.0757</v>
      </c>
      <c r="KI202">
        <v>1503.54</v>
      </c>
      <c r="KJ202">
        <v>22.5267</v>
      </c>
      <c r="KK202">
        <v>101.163</v>
      </c>
      <c r="KL202">
        <v>100.622</v>
      </c>
    </row>
    <row r="203" spans="1:298">
      <c r="A203">
        <v>187</v>
      </c>
      <c r="B203">
        <v>1758473019.5</v>
      </c>
      <c r="C203">
        <v>4144</v>
      </c>
      <c r="D203" t="s">
        <v>819</v>
      </c>
      <c r="E203" t="s">
        <v>820</v>
      </c>
      <c r="F203">
        <v>5</v>
      </c>
      <c r="G203" t="s">
        <v>639</v>
      </c>
      <c r="H203" t="s">
        <v>437</v>
      </c>
      <c r="I203" t="s">
        <v>438</v>
      </c>
      <c r="J203">
        <v>1758473012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1528.620945627344</v>
      </c>
      <c r="AL203">
        <v>1505.927151515152</v>
      </c>
      <c r="AM203">
        <v>3.431426212294817</v>
      </c>
      <c r="AN203">
        <v>65.30962307595503</v>
      </c>
      <c r="AO203">
        <f>(AQ203 - AP203 + DZ203*1E3/(8.314*(EB203+273.15)) * AS203/DY203 * AR203) * DY203/(100*DM203) * 1000/(1000 - AQ203)</f>
        <v>0</v>
      </c>
      <c r="AP203">
        <v>22.54278479963039</v>
      </c>
      <c r="AQ203">
        <v>23.22947090909089</v>
      </c>
      <c r="AR203">
        <v>-4.1043742521022E-05</v>
      </c>
      <c r="AS203">
        <v>111.5491609248493</v>
      </c>
      <c r="AT203">
        <v>2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1.65</v>
      </c>
      <c r="DN203">
        <v>0.5</v>
      </c>
      <c r="DO203" t="s">
        <v>440</v>
      </c>
      <c r="DP203">
        <v>2</v>
      </c>
      <c r="DQ203" t="b">
        <v>1</v>
      </c>
      <c r="DR203">
        <v>1758473012</v>
      </c>
      <c r="DS203">
        <v>1447.497407407407</v>
      </c>
      <c r="DT203">
        <v>1479.288888888889</v>
      </c>
      <c r="DU203">
        <v>23.23860740740741</v>
      </c>
      <c r="DV203">
        <v>22.5429</v>
      </c>
      <c r="DW203">
        <v>1448.598888888889</v>
      </c>
      <c r="DX203">
        <v>23.11079259259259</v>
      </c>
      <c r="DY203">
        <v>500.0020370370371</v>
      </c>
      <c r="DZ203">
        <v>90.35813703703704</v>
      </c>
      <c r="EA203">
        <v>0.05344031481481481</v>
      </c>
      <c r="EB203">
        <v>29.73302592592593</v>
      </c>
      <c r="EC203">
        <v>30.02585185185185</v>
      </c>
      <c r="ED203">
        <v>999.9000000000001</v>
      </c>
      <c r="EE203">
        <v>0</v>
      </c>
      <c r="EF203">
        <v>0</v>
      </c>
      <c r="EG203">
        <v>10002.46185185185</v>
      </c>
      <c r="EH203">
        <v>0</v>
      </c>
      <c r="EI203">
        <v>11.07684074074074</v>
      </c>
      <c r="EJ203">
        <v>-31.79105555555555</v>
      </c>
      <c r="EK203">
        <v>1481.935555555555</v>
      </c>
      <c r="EL203">
        <v>1513.404814814815</v>
      </c>
      <c r="EM203">
        <v>0.6957136296296296</v>
      </c>
      <c r="EN203">
        <v>1479.288888888889</v>
      </c>
      <c r="EO203">
        <v>22.5429</v>
      </c>
      <c r="EP203">
        <v>2.099797037037037</v>
      </c>
      <c r="EQ203">
        <v>2.036934444444444</v>
      </c>
      <c r="ER203">
        <v>18.21763703703704</v>
      </c>
      <c r="ES203">
        <v>17.7343925925926</v>
      </c>
      <c r="ET203">
        <v>1999.97</v>
      </c>
      <c r="EU203">
        <v>0.9799976666666667</v>
      </c>
      <c r="EV203">
        <v>0.02000220740740741</v>
      </c>
      <c r="EW203">
        <v>0</v>
      </c>
      <c r="EX203">
        <v>201.5665185185185</v>
      </c>
      <c r="EY203">
        <v>5.00097</v>
      </c>
      <c r="EZ203">
        <v>4129.184444444444</v>
      </c>
      <c r="FA203">
        <v>16707.31481481481</v>
      </c>
      <c r="FB203">
        <v>40.28903703703703</v>
      </c>
      <c r="FC203">
        <v>40.68699999999999</v>
      </c>
      <c r="FD203">
        <v>40.23133333333334</v>
      </c>
      <c r="FE203">
        <v>40.25459259259259</v>
      </c>
      <c r="FF203">
        <v>40.875</v>
      </c>
      <c r="FG203">
        <v>1955.064074074074</v>
      </c>
      <c r="FH203">
        <v>39.9</v>
      </c>
      <c r="FI203">
        <v>0</v>
      </c>
      <c r="FJ203">
        <v>1758473019.2</v>
      </c>
      <c r="FK203">
        <v>0</v>
      </c>
      <c r="FL203">
        <v>201.54672</v>
      </c>
      <c r="FM203">
        <v>1.789538462223302</v>
      </c>
      <c r="FN203">
        <v>21.72076923786411</v>
      </c>
      <c r="FO203">
        <v>4129.26</v>
      </c>
      <c r="FP203">
        <v>15</v>
      </c>
      <c r="FQ203">
        <v>0</v>
      </c>
      <c r="FR203" t="s">
        <v>441</v>
      </c>
      <c r="FS203">
        <v>1747247426.5</v>
      </c>
      <c r="FT203">
        <v>1747247420.5</v>
      </c>
      <c r="FU203">
        <v>0</v>
      </c>
      <c r="FV203">
        <v>1.027</v>
      </c>
      <c r="FW203">
        <v>0.031</v>
      </c>
      <c r="FX203">
        <v>0.02</v>
      </c>
      <c r="FY203">
        <v>0.05</v>
      </c>
      <c r="FZ203">
        <v>420</v>
      </c>
      <c r="GA203">
        <v>16</v>
      </c>
      <c r="GB203">
        <v>0.01</v>
      </c>
      <c r="GC203">
        <v>0.1</v>
      </c>
      <c r="GD203">
        <v>-31.75069268292683</v>
      </c>
      <c r="GE203">
        <v>-0.4683261324040907</v>
      </c>
      <c r="GF203">
        <v>0.1152542119017545</v>
      </c>
      <c r="GG203">
        <v>0</v>
      </c>
      <c r="GH203">
        <v>201.4847352941176</v>
      </c>
      <c r="GI203">
        <v>1.549717346130367</v>
      </c>
      <c r="GJ203">
        <v>0.239773460340664</v>
      </c>
      <c r="GK203">
        <v>-1</v>
      </c>
      <c r="GL203">
        <v>0.6997542926829268</v>
      </c>
      <c r="GM203">
        <v>-0.06780907317073039</v>
      </c>
      <c r="GN203">
        <v>0.006786434019043018</v>
      </c>
      <c r="GO203">
        <v>1</v>
      </c>
      <c r="GP203">
        <v>1</v>
      </c>
      <c r="GQ203">
        <v>2</v>
      </c>
      <c r="GR203" t="s">
        <v>442</v>
      </c>
      <c r="GS203">
        <v>3.13626</v>
      </c>
      <c r="GT203">
        <v>2.71378</v>
      </c>
      <c r="GU203">
        <v>0.218996</v>
      </c>
      <c r="GV203">
        <v>0.219741</v>
      </c>
      <c r="GW203">
        <v>0.103878</v>
      </c>
      <c r="GX203">
        <v>0.10045</v>
      </c>
      <c r="GY203">
        <v>24864.8</v>
      </c>
      <c r="GZ203">
        <v>24868.1</v>
      </c>
      <c r="HA203">
        <v>29595.8</v>
      </c>
      <c r="HB203">
        <v>29454.1</v>
      </c>
      <c r="HC203">
        <v>35050.4</v>
      </c>
      <c r="HD203">
        <v>35093.3</v>
      </c>
      <c r="HE203">
        <v>41657.4</v>
      </c>
      <c r="HF203">
        <v>41844.5</v>
      </c>
      <c r="HG203">
        <v>1.9253</v>
      </c>
      <c r="HH203">
        <v>1.87535</v>
      </c>
      <c r="HI203">
        <v>0.105456</v>
      </c>
      <c r="HJ203">
        <v>0</v>
      </c>
      <c r="HK203">
        <v>28.3029</v>
      </c>
      <c r="HL203">
        <v>999.9</v>
      </c>
      <c r="HM203">
        <v>51.9</v>
      </c>
      <c r="HN203">
        <v>31.8</v>
      </c>
      <c r="HO203">
        <v>27.1157</v>
      </c>
      <c r="HP203">
        <v>62.0093</v>
      </c>
      <c r="HQ203">
        <v>28.0128</v>
      </c>
      <c r="HR203">
        <v>1</v>
      </c>
      <c r="HS203">
        <v>0.06551319999999999</v>
      </c>
      <c r="HT203">
        <v>-0.282162</v>
      </c>
      <c r="HU203">
        <v>20.3391</v>
      </c>
      <c r="HV203">
        <v>5.21744</v>
      </c>
      <c r="HW203">
        <v>12.0107</v>
      </c>
      <c r="HX203">
        <v>4.98825</v>
      </c>
      <c r="HY203">
        <v>3.28765</v>
      </c>
      <c r="HZ203">
        <v>9999</v>
      </c>
      <c r="IA203">
        <v>9999</v>
      </c>
      <c r="IB203">
        <v>9999</v>
      </c>
      <c r="IC203">
        <v>999.9</v>
      </c>
      <c r="ID203">
        <v>1.86766</v>
      </c>
      <c r="IE203">
        <v>1.86675</v>
      </c>
      <c r="IF203">
        <v>1.86606</v>
      </c>
      <c r="IG203">
        <v>1.86605</v>
      </c>
      <c r="IH203">
        <v>1.86789</v>
      </c>
      <c r="II203">
        <v>1.87029</v>
      </c>
      <c r="IJ203">
        <v>1.86896</v>
      </c>
      <c r="IK203">
        <v>1.87043</v>
      </c>
      <c r="IL203">
        <v>0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-1.14</v>
      </c>
      <c r="IZ203">
        <v>0.1276</v>
      </c>
      <c r="JA203">
        <v>-0.08705980112953694</v>
      </c>
      <c r="JB203">
        <v>-0.0002224285535733669</v>
      </c>
      <c r="JC203">
        <v>-3.124052291438484E-07</v>
      </c>
      <c r="JD203">
        <v>-1.20421793702977E-11</v>
      </c>
      <c r="JE203">
        <v>-0.06546867123436634</v>
      </c>
      <c r="JF203">
        <v>-0.004605065362839568</v>
      </c>
      <c r="JG203">
        <v>0.0008613744513886047</v>
      </c>
      <c r="JH203">
        <v>-1.299212498533341E-05</v>
      </c>
      <c r="JI203">
        <v>3</v>
      </c>
      <c r="JJ203">
        <v>2327</v>
      </c>
      <c r="JK203">
        <v>1</v>
      </c>
      <c r="JL203">
        <v>27</v>
      </c>
      <c r="JM203">
        <v>187093.2</v>
      </c>
      <c r="JN203">
        <v>187093.3</v>
      </c>
      <c r="JO203">
        <v>2.91382</v>
      </c>
      <c r="JP203">
        <v>2.23022</v>
      </c>
      <c r="JQ203">
        <v>1.39648</v>
      </c>
      <c r="JR203">
        <v>2.34985</v>
      </c>
      <c r="JS203">
        <v>1.49536</v>
      </c>
      <c r="JT203">
        <v>2.71973</v>
      </c>
      <c r="JU203">
        <v>37.1463</v>
      </c>
      <c r="JV203">
        <v>24.0787</v>
      </c>
      <c r="JW203">
        <v>18</v>
      </c>
      <c r="JX203">
        <v>488.863</v>
      </c>
      <c r="JY203">
        <v>447.516</v>
      </c>
      <c r="JZ203">
        <v>28.0663</v>
      </c>
      <c r="KA203">
        <v>28.4341</v>
      </c>
      <c r="KB203">
        <v>30.0001</v>
      </c>
      <c r="KC203">
        <v>28.3156</v>
      </c>
      <c r="KD203">
        <v>28.2508</v>
      </c>
      <c r="KE203">
        <v>58.3345</v>
      </c>
      <c r="KF203">
        <v>23.5444</v>
      </c>
      <c r="KG203">
        <v>67.9434</v>
      </c>
      <c r="KH203">
        <v>28.0515</v>
      </c>
      <c r="KI203">
        <v>1523.57</v>
      </c>
      <c r="KJ203">
        <v>22.5322</v>
      </c>
      <c r="KK203">
        <v>101.165</v>
      </c>
      <c r="KL203">
        <v>100.623</v>
      </c>
    </row>
    <row r="204" spans="1:298">
      <c r="A204">
        <v>188</v>
      </c>
      <c r="B204">
        <v>1758473024.5</v>
      </c>
      <c r="C204">
        <v>4149</v>
      </c>
      <c r="D204" t="s">
        <v>821</v>
      </c>
      <c r="E204" t="s">
        <v>822</v>
      </c>
      <c r="F204">
        <v>5</v>
      </c>
      <c r="G204" t="s">
        <v>639</v>
      </c>
      <c r="H204" t="s">
        <v>437</v>
      </c>
      <c r="I204" t="s">
        <v>438</v>
      </c>
      <c r="J204">
        <v>1758473016.714286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1545.812850991006</v>
      </c>
      <c r="AL204">
        <v>1522.941696969697</v>
      </c>
      <c r="AM204">
        <v>3.402629635245251</v>
      </c>
      <c r="AN204">
        <v>65.30962307595503</v>
      </c>
      <c r="AO204">
        <f>(AQ204 - AP204 + DZ204*1E3/(8.314*(EB204+273.15)) * AS204/DY204 * AR204) * DY204/(100*DM204) * 1000/(1000 - AQ204)</f>
        <v>0</v>
      </c>
      <c r="AP204">
        <v>22.54260619139852</v>
      </c>
      <c r="AQ204">
        <v>23.22532606060606</v>
      </c>
      <c r="AR204">
        <v>-2.611201022245344E-06</v>
      </c>
      <c r="AS204">
        <v>111.5491609248493</v>
      </c>
      <c r="AT204">
        <v>2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1.65</v>
      </c>
      <c r="DN204">
        <v>0.5</v>
      </c>
      <c r="DO204" t="s">
        <v>440</v>
      </c>
      <c r="DP204">
        <v>2</v>
      </c>
      <c r="DQ204" t="b">
        <v>1</v>
      </c>
      <c r="DR204">
        <v>1758473016.714286</v>
      </c>
      <c r="DS204">
        <v>1463.264285714286</v>
      </c>
      <c r="DT204">
        <v>1495.093571428572</v>
      </c>
      <c r="DU204">
        <v>23.23258928571428</v>
      </c>
      <c r="DV204">
        <v>22.54302857142857</v>
      </c>
      <c r="DW204">
        <v>1464.384642857143</v>
      </c>
      <c r="DX204">
        <v>23.10486785714286</v>
      </c>
      <c r="DY204">
        <v>500.0152857142857</v>
      </c>
      <c r="DZ204">
        <v>90.35825</v>
      </c>
      <c r="EA204">
        <v>0.05343646428571429</v>
      </c>
      <c r="EB204">
        <v>29.72821428571429</v>
      </c>
      <c r="EC204">
        <v>30.02173214285714</v>
      </c>
      <c r="ED204">
        <v>999.9000000000002</v>
      </c>
      <c r="EE204">
        <v>0</v>
      </c>
      <c r="EF204">
        <v>0</v>
      </c>
      <c r="EG204">
        <v>10004.98321428572</v>
      </c>
      <c r="EH204">
        <v>0</v>
      </c>
      <c r="EI204">
        <v>11.08045</v>
      </c>
      <c r="EJ204">
        <v>-31.82936071428571</v>
      </c>
      <c r="EK204">
        <v>1498.068214285714</v>
      </c>
      <c r="EL204">
        <v>1529.575000000001</v>
      </c>
      <c r="EM204">
        <v>0.689570107142857</v>
      </c>
      <c r="EN204">
        <v>1495.093571428572</v>
      </c>
      <c r="EO204">
        <v>22.54302857142857</v>
      </c>
      <c r="EP204">
        <v>2.099256428571429</v>
      </c>
      <c r="EQ204">
        <v>2.036948571428571</v>
      </c>
      <c r="ER204">
        <v>18.21352857142857</v>
      </c>
      <c r="ES204">
        <v>17.73450357142857</v>
      </c>
      <c r="ET204">
        <v>1999.982857142857</v>
      </c>
      <c r="EU204">
        <v>0.979996035714286</v>
      </c>
      <c r="EV204">
        <v>0.02000388214285714</v>
      </c>
      <c r="EW204">
        <v>0</v>
      </c>
      <c r="EX204">
        <v>201.67675</v>
      </c>
      <c r="EY204">
        <v>5.00097</v>
      </c>
      <c r="EZ204">
        <v>4130.984642857143</v>
      </c>
      <c r="FA204">
        <v>16707.42142857143</v>
      </c>
      <c r="FB204">
        <v>40.28542857142856</v>
      </c>
      <c r="FC204">
        <v>40.68699999999999</v>
      </c>
      <c r="FD204">
        <v>40.2455</v>
      </c>
      <c r="FE204">
        <v>40.26107142857143</v>
      </c>
      <c r="FF204">
        <v>40.875</v>
      </c>
      <c r="FG204">
        <v>1955.075</v>
      </c>
      <c r="FH204">
        <v>39.90357142857143</v>
      </c>
      <c r="FI204">
        <v>0</v>
      </c>
      <c r="FJ204">
        <v>1758473024.6</v>
      </c>
      <c r="FK204">
        <v>0</v>
      </c>
      <c r="FL204">
        <v>201.6711153846154</v>
      </c>
      <c r="FM204">
        <v>1.711623927299348</v>
      </c>
      <c r="FN204">
        <v>21.51213677902977</v>
      </c>
      <c r="FO204">
        <v>4131.150384615385</v>
      </c>
      <c r="FP204">
        <v>15</v>
      </c>
      <c r="FQ204">
        <v>0</v>
      </c>
      <c r="FR204" t="s">
        <v>441</v>
      </c>
      <c r="FS204">
        <v>1747247426.5</v>
      </c>
      <c r="FT204">
        <v>1747247420.5</v>
      </c>
      <c r="FU204">
        <v>0</v>
      </c>
      <c r="FV204">
        <v>1.027</v>
      </c>
      <c r="FW204">
        <v>0.031</v>
      </c>
      <c r="FX204">
        <v>0.02</v>
      </c>
      <c r="FY204">
        <v>0.05</v>
      </c>
      <c r="FZ204">
        <v>420</v>
      </c>
      <c r="GA204">
        <v>16</v>
      </c>
      <c r="GB204">
        <v>0.01</v>
      </c>
      <c r="GC204">
        <v>0.1</v>
      </c>
      <c r="GD204">
        <v>-31.8047275</v>
      </c>
      <c r="GE204">
        <v>-0.1312041275797071</v>
      </c>
      <c r="GF204">
        <v>0.1162410318852594</v>
      </c>
      <c r="GG204">
        <v>0</v>
      </c>
      <c r="GH204">
        <v>201.5965588235294</v>
      </c>
      <c r="GI204">
        <v>1.745653167415519</v>
      </c>
      <c r="GJ204">
        <v>0.2551846149677965</v>
      </c>
      <c r="GK204">
        <v>-1</v>
      </c>
      <c r="GL204">
        <v>0.69272335</v>
      </c>
      <c r="GM204">
        <v>-0.0773145816135101</v>
      </c>
      <c r="GN204">
        <v>0.007533888738725835</v>
      </c>
      <c r="GO204">
        <v>1</v>
      </c>
      <c r="GP204">
        <v>1</v>
      </c>
      <c r="GQ204">
        <v>2</v>
      </c>
      <c r="GR204" t="s">
        <v>442</v>
      </c>
      <c r="GS204">
        <v>3.13618</v>
      </c>
      <c r="GT204">
        <v>2.71367</v>
      </c>
      <c r="GU204">
        <v>0.220496</v>
      </c>
      <c r="GV204">
        <v>0.22125</v>
      </c>
      <c r="GW204">
        <v>0.10387</v>
      </c>
      <c r="GX204">
        <v>0.100448</v>
      </c>
      <c r="GY204">
        <v>24817.1</v>
      </c>
      <c r="GZ204">
        <v>24820</v>
      </c>
      <c r="HA204">
        <v>29595.9</v>
      </c>
      <c r="HB204">
        <v>29454.1</v>
      </c>
      <c r="HC204">
        <v>35051</v>
      </c>
      <c r="HD204">
        <v>35093.4</v>
      </c>
      <c r="HE204">
        <v>41657.7</v>
      </c>
      <c r="HF204">
        <v>41844.5</v>
      </c>
      <c r="HG204">
        <v>1.9256</v>
      </c>
      <c r="HH204">
        <v>1.87547</v>
      </c>
      <c r="HI204">
        <v>0.104792</v>
      </c>
      <c r="HJ204">
        <v>0</v>
      </c>
      <c r="HK204">
        <v>28.3061</v>
      </c>
      <c r="HL204">
        <v>999.9</v>
      </c>
      <c r="HM204">
        <v>51.9</v>
      </c>
      <c r="HN204">
        <v>31.8</v>
      </c>
      <c r="HO204">
        <v>27.1188</v>
      </c>
      <c r="HP204">
        <v>62.0793</v>
      </c>
      <c r="HQ204">
        <v>28.0649</v>
      </c>
      <c r="HR204">
        <v>1</v>
      </c>
      <c r="HS204">
        <v>0.0656402</v>
      </c>
      <c r="HT204">
        <v>-0.288012</v>
      </c>
      <c r="HU204">
        <v>20.3393</v>
      </c>
      <c r="HV204">
        <v>5.21789</v>
      </c>
      <c r="HW204">
        <v>12.0099</v>
      </c>
      <c r="HX204">
        <v>4.9885</v>
      </c>
      <c r="HY204">
        <v>3.28775</v>
      </c>
      <c r="HZ204">
        <v>9999</v>
      </c>
      <c r="IA204">
        <v>9999</v>
      </c>
      <c r="IB204">
        <v>9999</v>
      </c>
      <c r="IC204">
        <v>999.9</v>
      </c>
      <c r="ID204">
        <v>1.86765</v>
      </c>
      <c r="IE204">
        <v>1.86676</v>
      </c>
      <c r="IF204">
        <v>1.86609</v>
      </c>
      <c r="IG204">
        <v>1.86601</v>
      </c>
      <c r="IH204">
        <v>1.86791</v>
      </c>
      <c r="II204">
        <v>1.87028</v>
      </c>
      <c r="IJ204">
        <v>1.86896</v>
      </c>
      <c r="IK204">
        <v>1.87042</v>
      </c>
      <c r="IL204">
        <v>0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-1.15</v>
      </c>
      <c r="IZ204">
        <v>0.1276</v>
      </c>
      <c r="JA204">
        <v>-0.08705980112953694</v>
      </c>
      <c r="JB204">
        <v>-0.0002224285535733669</v>
      </c>
      <c r="JC204">
        <v>-3.124052291438484E-07</v>
      </c>
      <c r="JD204">
        <v>-1.20421793702977E-11</v>
      </c>
      <c r="JE204">
        <v>-0.06546867123436634</v>
      </c>
      <c r="JF204">
        <v>-0.004605065362839568</v>
      </c>
      <c r="JG204">
        <v>0.0008613744513886047</v>
      </c>
      <c r="JH204">
        <v>-1.299212498533341E-05</v>
      </c>
      <c r="JI204">
        <v>3</v>
      </c>
      <c r="JJ204">
        <v>2327</v>
      </c>
      <c r="JK204">
        <v>1</v>
      </c>
      <c r="JL204">
        <v>27</v>
      </c>
      <c r="JM204">
        <v>187093.3</v>
      </c>
      <c r="JN204">
        <v>187093.4</v>
      </c>
      <c r="JO204">
        <v>2.93701</v>
      </c>
      <c r="JP204">
        <v>2.23145</v>
      </c>
      <c r="JQ204">
        <v>1.39648</v>
      </c>
      <c r="JR204">
        <v>2.34619</v>
      </c>
      <c r="JS204">
        <v>1.49536</v>
      </c>
      <c r="JT204">
        <v>2.60986</v>
      </c>
      <c r="JU204">
        <v>37.1463</v>
      </c>
      <c r="JV204">
        <v>24.0875</v>
      </c>
      <c r="JW204">
        <v>18</v>
      </c>
      <c r="JX204">
        <v>489.05</v>
      </c>
      <c r="JY204">
        <v>447.586</v>
      </c>
      <c r="JZ204">
        <v>28.0436</v>
      </c>
      <c r="KA204">
        <v>28.4341</v>
      </c>
      <c r="KB204">
        <v>30</v>
      </c>
      <c r="KC204">
        <v>28.3155</v>
      </c>
      <c r="KD204">
        <v>28.2498</v>
      </c>
      <c r="KE204">
        <v>58.7899</v>
      </c>
      <c r="KF204">
        <v>23.5444</v>
      </c>
      <c r="KG204">
        <v>67.9434</v>
      </c>
      <c r="KH204">
        <v>28.034</v>
      </c>
      <c r="KI204">
        <v>1536.93</v>
      </c>
      <c r="KJ204">
        <v>22.5363</v>
      </c>
      <c r="KK204">
        <v>101.165</v>
      </c>
      <c r="KL204">
        <v>100.623</v>
      </c>
    </row>
    <row r="205" spans="1:298">
      <c r="A205">
        <v>189</v>
      </c>
      <c r="B205">
        <v>1758473029.5</v>
      </c>
      <c r="C205">
        <v>4154</v>
      </c>
      <c r="D205" t="s">
        <v>823</v>
      </c>
      <c r="E205" t="s">
        <v>824</v>
      </c>
      <c r="F205">
        <v>5</v>
      </c>
      <c r="G205" t="s">
        <v>639</v>
      </c>
      <c r="H205" t="s">
        <v>437</v>
      </c>
      <c r="I205" t="s">
        <v>438</v>
      </c>
      <c r="J205">
        <v>1758473022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1563.147727654066</v>
      </c>
      <c r="AL205">
        <v>1540.202363636364</v>
      </c>
      <c r="AM205">
        <v>3.451584046447807</v>
      </c>
      <c r="AN205">
        <v>65.30962307595503</v>
      </c>
      <c r="AO205">
        <f>(AQ205 - AP205 + DZ205*1E3/(8.314*(EB205+273.15)) * AS205/DY205 * AR205) * DY205/(100*DM205) * 1000/(1000 - AQ205)</f>
        <v>0</v>
      </c>
      <c r="AP205">
        <v>22.5414431359077</v>
      </c>
      <c r="AQ205">
        <v>23.2201006060606</v>
      </c>
      <c r="AR205">
        <v>-3.022404881221438E-05</v>
      </c>
      <c r="AS205">
        <v>111.5491609248493</v>
      </c>
      <c r="AT205">
        <v>2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1.65</v>
      </c>
      <c r="DN205">
        <v>0.5</v>
      </c>
      <c r="DO205" t="s">
        <v>440</v>
      </c>
      <c r="DP205">
        <v>2</v>
      </c>
      <c r="DQ205" t="b">
        <v>1</v>
      </c>
      <c r="DR205">
        <v>1758473022</v>
      </c>
      <c r="DS205">
        <v>1480.943703703703</v>
      </c>
      <c r="DT205">
        <v>1512.802222222222</v>
      </c>
      <c r="DU205">
        <v>23.22681851851852</v>
      </c>
      <c r="DV205">
        <v>22.5424962962963</v>
      </c>
      <c r="DW205">
        <v>1482.085925925926</v>
      </c>
      <c r="DX205">
        <v>23.09918518518518</v>
      </c>
      <c r="DY205">
        <v>499.9971481481482</v>
      </c>
      <c r="DZ205">
        <v>90.35856666666668</v>
      </c>
      <c r="EA205">
        <v>0.05341349629629629</v>
      </c>
      <c r="EB205">
        <v>29.72183703703704</v>
      </c>
      <c r="EC205">
        <v>30.01668518518519</v>
      </c>
      <c r="ED205">
        <v>999.9000000000001</v>
      </c>
      <c r="EE205">
        <v>0</v>
      </c>
      <c r="EF205">
        <v>0</v>
      </c>
      <c r="EG205">
        <v>10004.19074074074</v>
      </c>
      <c r="EH205">
        <v>0</v>
      </c>
      <c r="EI205">
        <v>11.08472222222222</v>
      </c>
      <c r="EJ205">
        <v>-31.85819999999999</v>
      </c>
      <c r="EK205">
        <v>1516.158888888889</v>
      </c>
      <c r="EL205">
        <v>1547.690740740741</v>
      </c>
      <c r="EM205">
        <v>0.684324851851852</v>
      </c>
      <c r="EN205">
        <v>1512.802222222222</v>
      </c>
      <c r="EO205">
        <v>22.5424962962963</v>
      </c>
      <c r="EP205">
        <v>2.098742962962963</v>
      </c>
      <c r="EQ205">
        <v>2.036907407407407</v>
      </c>
      <c r="ER205">
        <v>18.20962592592593</v>
      </c>
      <c r="ES205">
        <v>17.7341962962963</v>
      </c>
      <c r="ET205">
        <v>1999.989629629629</v>
      </c>
      <c r="EU205">
        <v>0.9799952222222224</v>
      </c>
      <c r="EV205">
        <v>0.02000471481481481</v>
      </c>
      <c r="EW205">
        <v>0</v>
      </c>
      <c r="EX205">
        <v>201.7483333333334</v>
      </c>
      <c r="EY205">
        <v>5.00097</v>
      </c>
      <c r="EZ205">
        <v>4132.99</v>
      </c>
      <c r="FA205">
        <v>16707.46296296296</v>
      </c>
      <c r="FB205">
        <v>40.29362962962963</v>
      </c>
      <c r="FC205">
        <v>40.68699999999999</v>
      </c>
      <c r="FD205">
        <v>40.24066666666667</v>
      </c>
      <c r="FE205">
        <v>40.27755555555555</v>
      </c>
      <c r="FF205">
        <v>40.875</v>
      </c>
      <c r="FG205">
        <v>1955.082222222222</v>
      </c>
      <c r="FH205">
        <v>39.90555555555556</v>
      </c>
      <c r="FI205">
        <v>0</v>
      </c>
      <c r="FJ205">
        <v>1758473029.4</v>
      </c>
      <c r="FK205">
        <v>0</v>
      </c>
      <c r="FL205">
        <v>201.7675384615385</v>
      </c>
      <c r="FM205">
        <v>0.7285470003792831</v>
      </c>
      <c r="FN205">
        <v>23.26119662016535</v>
      </c>
      <c r="FO205">
        <v>4132.944230769231</v>
      </c>
      <c r="FP205">
        <v>15</v>
      </c>
      <c r="FQ205">
        <v>0</v>
      </c>
      <c r="FR205" t="s">
        <v>441</v>
      </c>
      <c r="FS205">
        <v>1747247426.5</v>
      </c>
      <c r="FT205">
        <v>1747247420.5</v>
      </c>
      <c r="FU205">
        <v>0</v>
      </c>
      <c r="FV205">
        <v>1.027</v>
      </c>
      <c r="FW205">
        <v>0.031</v>
      </c>
      <c r="FX205">
        <v>0.02</v>
      </c>
      <c r="FY205">
        <v>0.05</v>
      </c>
      <c r="FZ205">
        <v>420</v>
      </c>
      <c r="GA205">
        <v>16</v>
      </c>
      <c r="GB205">
        <v>0.01</v>
      </c>
      <c r="GC205">
        <v>0.1</v>
      </c>
      <c r="GD205">
        <v>-31.86373</v>
      </c>
      <c r="GE205">
        <v>-0.4853628517822628</v>
      </c>
      <c r="GF205">
        <v>0.136667587964374</v>
      </c>
      <c r="GG205">
        <v>0</v>
      </c>
      <c r="GH205">
        <v>201.6909411764706</v>
      </c>
      <c r="GI205">
        <v>1.100840333149048</v>
      </c>
      <c r="GJ205">
        <v>0.2288581555534374</v>
      </c>
      <c r="GK205">
        <v>-1</v>
      </c>
      <c r="GL205">
        <v>0.6873237</v>
      </c>
      <c r="GM205">
        <v>-0.06230890806754468</v>
      </c>
      <c r="GN205">
        <v>0.006221367354529072</v>
      </c>
      <c r="GO205">
        <v>1</v>
      </c>
      <c r="GP205">
        <v>1</v>
      </c>
      <c r="GQ205">
        <v>2</v>
      </c>
      <c r="GR205" t="s">
        <v>442</v>
      </c>
      <c r="GS205">
        <v>3.13613</v>
      </c>
      <c r="GT205">
        <v>2.71388</v>
      </c>
      <c r="GU205">
        <v>0.222004</v>
      </c>
      <c r="GV205">
        <v>0.222716</v>
      </c>
      <c r="GW205">
        <v>0.103849</v>
      </c>
      <c r="GX205">
        <v>0.100441</v>
      </c>
      <c r="GY205">
        <v>24769.1</v>
      </c>
      <c r="GZ205">
        <v>24773.1</v>
      </c>
      <c r="HA205">
        <v>29595.9</v>
      </c>
      <c r="HB205">
        <v>29453.9</v>
      </c>
      <c r="HC205">
        <v>35051.6</v>
      </c>
      <c r="HD205">
        <v>35093.3</v>
      </c>
      <c r="HE205">
        <v>41657.4</v>
      </c>
      <c r="HF205">
        <v>41844</v>
      </c>
      <c r="HG205">
        <v>1.92542</v>
      </c>
      <c r="HH205">
        <v>1.87545</v>
      </c>
      <c r="HI205">
        <v>0.104316</v>
      </c>
      <c r="HJ205">
        <v>0</v>
      </c>
      <c r="HK205">
        <v>28.3079</v>
      </c>
      <c r="HL205">
        <v>999.9</v>
      </c>
      <c r="HM205">
        <v>51.9</v>
      </c>
      <c r="HN205">
        <v>31.8</v>
      </c>
      <c r="HO205">
        <v>27.1165</v>
      </c>
      <c r="HP205">
        <v>62.2393</v>
      </c>
      <c r="HQ205">
        <v>28.133</v>
      </c>
      <c r="HR205">
        <v>1</v>
      </c>
      <c r="HS205">
        <v>0.06553349999999999</v>
      </c>
      <c r="HT205">
        <v>-0.304848</v>
      </c>
      <c r="HU205">
        <v>20.3391</v>
      </c>
      <c r="HV205">
        <v>5.21774</v>
      </c>
      <c r="HW205">
        <v>12.0104</v>
      </c>
      <c r="HX205">
        <v>4.9881</v>
      </c>
      <c r="HY205">
        <v>3.28778</v>
      </c>
      <c r="HZ205">
        <v>9999</v>
      </c>
      <c r="IA205">
        <v>9999</v>
      </c>
      <c r="IB205">
        <v>9999</v>
      </c>
      <c r="IC205">
        <v>999.9</v>
      </c>
      <c r="ID205">
        <v>1.86767</v>
      </c>
      <c r="IE205">
        <v>1.86676</v>
      </c>
      <c r="IF205">
        <v>1.86609</v>
      </c>
      <c r="IG205">
        <v>1.86602</v>
      </c>
      <c r="IH205">
        <v>1.86791</v>
      </c>
      <c r="II205">
        <v>1.87029</v>
      </c>
      <c r="IJ205">
        <v>1.86896</v>
      </c>
      <c r="IK205">
        <v>1.87042</v>
      </c>
      <c r="IL205">
        <v>0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-1.17</v>
      </c>
      <c r="IZ205">
        <v>0.1275</v>
      </c>
      <c r="JA205">
        <v>-0.08705980112953694</v>
      </c>
      <c r="JB205">
        <v>-0.0002224285535733669</v>
      </c>
      <c r="JC205">
        <v>-3.124052291438484E-07</v>
      </c>
      <c r="JD205">
        <v>-1.20421793702977E-11</v>
      </c>
      <c r="JE205">
        <v>-0.06546867123436634</v>
      </c>
      <c r="JF205">
        <v>-0.004605065362839568</v>
      </c>
      <c r="JG205">
        <v>0.0008613744513886047</v>
      </c>
      <c r="JH205">
        <v>-1.299212498533341E-05</v>
      </c>
      <c r="JI205">
        <v>3</v>
      </c>
      <c r="JJ205">
        <v>2327</v>
      </c>
      <c r="JK205">
        <v>1</v>
      </c>
      <c r="JL205">
        <v>27</v>
      </c>
      <c r="JM205">
        <v>187093.4</v>
      </c>
      <c r="JN205">
        <v>187093.5</v>
      </c>
      <c r="JO205">
        <v>2.96387</v>
      </c>
      <c r="JP205">
        <v>2.22046</v>
      </c>
      <c r="JQ205">
        <v>1.39771</v>
      </c>
      <c r="JR205">
        <v>2.34985</v>
      </c>
      <c r="JS205">
        <v>1.49536</v>
      </c>
      <c r="JT205">
        <v>2.68555</v>
      </c>
      <c r="JU205">
        <v>37.1463</v>
      </c>
      <c r="JV205">
        <v>24.0787</v>
      </c>
      <c r="JW205">
        <v>18</v>
      </c>
      <c r="JX205">
        <v>488.932</v>
      </c>
      <c r="JY205">
        <v>447.559</v>
      </c>
      <c r="JZ205">
        <v>28.0259</v>
      </c>
      <c r="KA205">
        <v>28.4323</v>
      </c>
      <c r="KB205">
        <v>30.0001</v>
      </c>
      <c r="KC205">
        <v>28.3144</v>
      </c>
      <c r="KD205">
        <v>28.2484</v>
      </c>
      <c r="KE205">
        <v>59.3381</v>
      </c>
      <c r="KF205">
        <v>23.5444</v>
      </c>
      <c r="KG205">
        <v>67.9434</v>
      </c>
      <c r="KH205">
        <v>28.0217</v>
      </c>
      <c r="KI205">
        <v>1556.97</v>
      </c>
      <c r="KJ205">
        <v>22.5448</v>
      </c>
      <c r="KK205">
        <v>101.165</v>
      </c>
      <c r="KL205">
        <v>100.622</v>
      </c>
    </row>
    <row r="206" spans="1:298">
      <c r="A206">
        <v>190</v>
      </c>
      <c r="B206">
        <v>1758473034.5</v>
      </c>
      <c r="C206">
        <v>4159</v>
      </c>
      <c r="D206" t="s">
        <v>825</v>
      </c>
      <c r="E206" t="s">
        <v>826</v>
      </c>
      <c r="F206">
        <v>5</v>
      </c>
      <c r="G206" t="s">
        <v>639</v>
      </c>
      <c r="H206" t="s">
        <v>437</v>
      </c>
      <c r="I206" t="s">
        <v>438</v>
      </c>
      <c r="J206">
        <v>1758473026.714286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1580.11815817136</v>
      </c>
      <c r="AL206">
        <v>1557.216909090909</v>
      </c>
      <c r="AM206">
        <v>3.392339788797806</v>
      </c>
      <c r="AN206">
        <v>65.30962307595503</v>
      </c>
      <c r="AO206">
        <f>(AQ206 - AP206 + DZ206*1E3/(8.314*(EB206+273.15)) * AS206/DY206 * AR206) * DY206/(100*DM206) * 1000/(1000 - AQ206)</f>
        <v>0</v>
      </c>
      <c r="AP206">
        <v>22.54004814042919</v>
      </c>
      <c r="AQ206">
        <v>23.21364787878788</v>
      </c>
      <c r="AR206">
        <v>-2.499940939204348E-05</v>
      </c>
      <c r="AS206">
        <v>111.5491609248493</v>
      </c>
      <c r="AT206">
        <v>2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1.65</v>
      </c>
      <c r="DN206">
        <v>0.5</v>
      </c>
      <c r="DO206" t="s">
        <v>440</v>
      </c>
      <c r="DP206">
        <v>2</v>
      </c>
      <c r="DQ206" t="b">
        <v>1</v>
      </c>
      <c r="DR206">
        <v>1758473026.714286</v>
      </c>
      <c r="DS206">
        <v>1496.725</v>
      </c>
      <c r="DT206">
        <v>1528.611071428571</v>
      </c>
      <c r="DU206">
        <v>23.22153214285715</v>
      </c>
      <c r="DV206">
        <v>22.541725</v>
      </c>
      <c r="DW206">
        <v>1497.886785714285</v>
      </c>
      <c r="DX206">
        <v>23.09397857142857</v>
      </c>
      <c r="DY206">
        <v>500.0153571428572</v>
      </c>
      <c r="DZ206">
        <v>90.35903928571429</v>
      </c>
      <c r="EA206">
        <v>0.05345131071428571</v>
      </c>
      <c r="EB206">
        <v>29.71479642857143</v>
      </c>
      <c r="EC206">
        <v>30.01148928571428</v>
      </c>
      <c r="ED206">
        <v>999.9000000000002</v>
      </c>
      <c r="EE206">
        <v>0</v>
      </c>
      <c r="EF206">
        <v>0</v>
      </c>
      <c r="EG206">
        <v>10006.54464285714</v>
      </c>
      <c r="EH206">
        <v>0</v>
      </c>
      <c r="EI206">
        <v>11.08475</v>
      </c>
      <c r="EJ206">
        <v>-31.88544642857143</v>
      </c>
      <c r="EK206">
        <v>1532.307857142858</v>
      </c>
      <c r="EL206">
        <v>1563.8625</v>
      </c>
      <c r="EM206">
        <v>0.679812357142857</v>
      </c>
      <c r="EN206">
        <v>1528.611071428571</v>
      </c>
      <c r="EO206">
        <v>22.541725</v>
      </c>
      <c r="EP206">
        <v>2.098276785714286</v>
      </c>
      <c r="EQ206">
        <v>2.036848214285714</v>
      </c>
      <c r="ER206">
        <v>18.20609285714286</v>
      </c>
      <c r="ES206">
        <v>17.73373571428571</v>
      </c>
      <c r="ET206">
        <v>2000.000357142857</v>
      </c>
      <c r="EU206">
        <v>0.9799943214285717</v>
      </c>
      <c r="EV206">
        <v>0.02000563928571428</v>
      </c>
      <c r="EW206">
        <v>0</v>
      </c>
      <c r="EX206">
        <v>201.8195714285714</v>
      </c>
      <c r="EY206">
        <v>5.00097</v>
      </c>
      <c r="EZ206">
        <v>4134.733214285714</v>
      </c>
      <c r="FA206">
        <v>16707.54285714286</v>
      </c>
      <c r="FB206">
        <v>40.30757142857142</v>
      </c>
      <c r="FC206">
        <v>40.68699999999999</v>
      </c>
      <c r="FD206">
        <v>40.2455</v>
      </c>
      <c r="FE206">
        <v>40.28764285714284</v>
      </c>
      <c r="FF206">
        <v>40.875</v>
      </c>
      <c r="FG206">
        <v>1955.0925</v>
      </c>
      <c r="FH206">
        <v>39.90785714285715</v>
      </c>
      <c r="FI206">
        <v>0</v>
      </c>
      <c r="FJ206">
        <v>1758473034.2</v>
      </c>
      <c r="FK206">
        <v>0</v>
      </c>
      <c r="FL206">
        <v>201.8364615384615</v>
      </c>
      <c r="FM206">
        <v>1.261333326203306</v>
      </c>
      <c r="FN206">
        <v>22.25299150215866</v>
      </c>
      <c r="FO206">
        <v>4134.715384615385</v>
      </c>
      <c r="FP206">
        <v>15</v>
      </c>
      <c r="FQ206">
        <v>0</v>
      </c>
      <c r="FR206" t="s">
        <v>441</v>
      </c>
      <c r="FS206">
        <v>1747247426.5</v>
      </c>
      <c r="FT206">
        <v>1747247420.5</v>
      </c>
      <c r="FU206">
        <v>0</v>
      </c>
      <c r="FV206">
        <v>1.027</v>
      </c>
      <c r="FW206">
        <v>0.031</v>
      </c>
      <c r="FX206">
        <v>0.02</v>
      </c>
      <c r="FY206">
        <v>0.05</v>
      </c>
      <c r="FZ206">
        <v>420</v>
      </c>
      <c r="GA206">
        <v>16</v>
      </c>
      <c r="GB206">
        <v>0.01</v>
      </c>
      <c r="GC206">
        <v>0.1</v>
      </c>
      <c r="GD206">
        <v>-31.84605</v>
      </c>
      <c r="GE206">
        <v>-0.7569163227016155</v>
      </c>
      <c r="GF206">
        <v>0.1369242728664276</v>
      </c>
      <c r="GG206">
        <v>0</v>
      </c>
      <c r="GH206">
        <v>201.7998235294118</v>
      </c>
      <c r="GI206">
        <v>1.140779217291052</v>
      </c>
      <c r="GJ206">
        <v>0.2178490398240226</v>
      </c>
      <c r="GK206">
        <v>-1</v>
      </c>
      <c r="GL206">
        <v>0.6832840499999999</v>
      </c>
      <c r="GM206">
        <v>-0.05444956097561127</v>
      </c>
      <c r="GN206">
        <v>0.005430369775392845</v>
      </c>
      <c r="GO206">
        <v>1</v>
      </c>
      <c r="GP206">
        <v>1</v>
      </c>
      <c r="GQ206">
        <v>2</v>
      </c>
      <c r="GR206" t="s">
        <v>442</v>
      </c>
      <c r="GS206">
        <v>3.1362</v>
      </c>
      <c r="GT206">
        <v>2.71368</v>
      </c>
      <c r="GU206">
        <v>0.223483</v>
      </c>
      <c r="GV206">
        <v>0.224148</v>
      </c>
      <c r="GW206">
        <v>0.103837</v>
      </c>
      <c r="GX206">
        <v>0.100439</v>
      </c>
      <c r="GY206">
        <v>24721.5</v>
      </c>
      <c r="GZ206">
        <v>24727.5</v>
      </c>
      <c r="HA206">
        <v>29595.4</v>
      </c>
      <c r="HB206">
        <v>29454</v>
      </c>
      <c r="HC206">
        <v>35051.7</v>
      </c>
      <c r="HD206">
        <v>35093.6</v>
      </c>
      <c r="HE206">
        <v>41656.9</v>
      </c>
      <c r="HF206">
        <v>41844.3</v>
      </c>
      <c r="HG206">
        <v>1.92555</v>
      </c>
      <c r="HH206">
        <v>1.87535</v>
      </c>
      <c r="HI206">
        <v>0.10398</v>
      </c>
      <c r="HJ206">
        <v>0</v>
      </c>
      <c r="HK206">
        <v>28.309</v>
      </c>
      <c r="HL206">
        <v>999.9</v>
      </c>
      <c r="HM206">
        <v>51.8</v>
      </c>
      <c r="HN206">
        <v>31.8</v>
      </c>
      <c r="HO206">
        <v>27.0635</v>
      </c>
      <c r="HP206">
        <v>62.1593</v>
      </c>
      <c r="HQ206">
        <v>28.0729</v>
      </c>
      <c r="HR206">
        <v>1</v>
      </c>
      <c r="HS206">
        <v>0.06550300000000001</v>
      </c>
      <c r="HT206">
        <v>-0.324145</v>
      </c>
      <c r="HU206">
        <v>20.3391</v>
      </c>
      <c r="HV206">
        <v>5.21699</v>
      </c>
      <c r="HW206">
        <v>12.0099</v>
      </c>
      <c r="HX206">
        <v>4.9885</v>
      </c>
      <c r="HY206">
        <v>3.28763</v>
      </c>
      <c r="HZ206">
        <v>9999</v>
      </c>
      <c r="IA206">
        <v>9999</v>
      </c>
      <c r="IB206">
        <v>9999</v>
      </c>
      <c r="IC206">
        <v>999.9</v>
      </c>
      <c r="ID206">
        <v>1.86766</v>
      </c>
      <c r="IE206">
        <v>1.86676</v>
      </c>
      <c r="IF206">
        <v>1.86608</v>
      </c>
      <c r="IG206">
        <v>1.86603</v>
      </c>
      <c r="IH206">
        <v>1.86791</v>
      </c>
      <c r="II206">
        <v>1.87028</v>
      </c>
      <c r="IJ206">
        <v>1.86897</v>
      </c>
      <c r="IK206">
        <v>1.87043</v>
      </c>
      <c r="IL206">
        <v>0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-1.19</v>
      </c>
      <c r="IZ206">
        <v>0.1274</v>
      </c>
      <c r="JA206">
        <v>-0.08705980112953694</v>
      </c>
      <c r="JB206">
        <v>-0.0002224285535733669</v>
      </c>
      <c r="JC206">
        <v>-3.124052291438484E-07</v>
      </c>
      <c r="JD206">
        <v>-1.20421793702977E-11</v>
      </c>
      <c r="JE206">
        <v>-0.06546867123436634</v>
      </c>
      <c r="JF206">
        <v>-0.004605065362839568</v>
      </c>
      <c r="JG206">
        <v>0.0008613744513886047</v>
      </c>
      <c r="JH206">
        <v>-1.299212498533341E-05</v>
      </c>
      <c r="JI206">
        <v>3</v>
      </c>
      <c r="JJ206">
        <v>2327</v>
      </c>
      <c r="JK206">
        <v>1</v>
      </c>
      <c r="JL206">
        <v>27</v>
      </c>
      <c r="JM206">
        <v>187093.5</v>
      </c>
      <c r="JN206">
        <v>187093.6</v>
      </c>
      <c r="JO206">
        <v>2.98828</v>
      </c>
      <c r="JP206">
        <v>2.22656</v>
      </c>
      <c r="JQ206">
        <v>1.39648</v>
      </c>
      <c r="JR206">
        <v>2.34497</v>
      </c>
      <c r="JS206">
        <v>1.49536</v>
      </c>
      <c r="JT206">
        <v>2.70386</v>
      </c>
      <c r="JU206">
        <v>37.1463</v>
      </c>
      <c r="JV206">
        <v>24.0875</v>
      </c>
      <c r="JW206">
        <v>18</v>
      </c>
      <c r="JX206">
        <v>488.999</v>
      </c>
      <c r="JY206">
        <v>447.497</v>
      </c>
      <c r="JZ206">
        <v>28.0146</v>
      </c>
      <c r="KA206">
        <v>28.4317</v>
      </c>
      <c r="KB206">
        <v>30.0001</v>
      </c>
      <c r="KC206">
        <v>28.3131</v>
      </c>
      <c r="KD206">
        <v>28.2484</v>
      </c>
      <c r="KE206">
        <v>59.8082</v>
      </c>
      <c r="KF206">
        <v>23.5444</v>
      </c>
      <c r="KG206">
        <v>67.9434</v>
      </c>
      <c r="KH206">
        <v>28.014</v>
      </c>
      <c r="KI206">
        <v>1570.32</v>
      </c>
      <c r="KJ206">
        <v>22.5502</v>
      </c>
      <c r="KK206">
        <v>101.163</v>
      </c>
      <c r="KL206">
        <v>100.623</v>
      </c>
    </row>
    <row r="207" spans="1:298">
      <c r="A207">
        <v>191</v>
      </c>
      <c r="B207">
        <v>1758473039</v>
      </c>
      <c r="C207">
        <v>4163.5</v>
      </c>
      <c r="D207" t="s">
        <v>827</v>
      </c>
      <c r="E207" t="s">
        <v>828</v>
      </c>
      <c r="F207">
        <v>5</v>
      </c>
      <c r="G207" t="s">
        <v>639</v>
      </c>
      <c r="H207" t="s">
        <v>437</v>
      </c>
      <c r="I207" t="s">
        <v>438</v>
      </c>
      <c r="J207">
        <v>1758473031.160714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1595.429516027493</v>
      </c>
      <c r="AL207">
        <v>1572.549212121212</v>
      </c>
      <c r="AM207">
        <v>3.400583095628134</v>
      </c>
      <c r="AN207">
        <v>65.30962307595503</v>
      </c>
      <c r="AO207">
        <f>(AQ207 - AP207 + DZ207*1E3/(8.314*(EB207+273.15)) * AS207/DY207 * AR207) * DY207/(100*DM207) * 1000/(1000 - AQ207)</f>
        <v>0</v>
      </c>
      <c r="AP207">
        <v>22.54005077910594</v>
      </c>
      <c r="AQ207">
        <v>23.20987878787878</v>
      </c>
      <c r="AR207">
        <v>-1.886564245682885E-05</v>
      </c>
      <c r="AS207">
        <v>111.5491609248493</v>
      </c>
      <c r="AT207">
        <v>2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1.65</v>
      </c>
      <c r="DN207">
        <v>0.5</v>
      </c>
      <c r="DO207" t="s">
        <v>440</v>
      </c>
      <c r="DP207">
        <v>2</v>
      </c>
      <c r="DQ207" t="b">
        <v>1</v>
      </c>
      <c r="DR207">
        <v>1758473031.160714</v>
      </c>
      <c r="DS207">
        <v>1511.591428571429</v>
      </c>
      <c r="DT207">
        <v>1543.514642857143</v>
      </c>
      <c r="DU207">
        <v>23.217325</v>
      </c>
      <c r="DV207">
        <v>22.54081071428572</v>
      </c>
      <c r="DW207">
        <v>1512.771785714286</v>
      </c>
      <c r="DX207">
        <v>23.08982857142858</v>
      </c>
      <c r="DY207">
        <v>500.0074285714286</v>
      </c>
      <c r="DZ207">
        <v>90.35902857142857</v>
      </c>
      <c r="EA207">
        <v>0.05345318571428571</v>
      </c>
      <c r="EB207">
        <v>29.70738214285714</v>
      </c>
      <c r="EC207">
        <v>30.00743571428572</v>
      </c>
      <c r="ED207">
        <v>999.9000000000002</v>
      </c>
      <c r="EE207">
        <v>0</v>
      </c>
      <c r="EF207">
        <v>0</v>
      </c>
      <c r="EG207">
        <v>10006.6375</v>
      </c>
      <c r="EH207">
        <v>0</v>
      </c>
      <c r="EI207">
        <v>11.08145</v>
      </c>
      <c r="EJ207">
        <v>-31.92245357142857</v>
      </c>
      <c r="EK207">
        <v>1547.521071428571</v>
      </c>
      <c r="EL207">
        <v>1579.1075</v>
      </c>
      <c r="EM207">
        <v>0.6765242857142856</v>
      </c>
      <c r="EN207">
        <v>1543.514642857143</v>
      </c>
      <c r="EO207">
        <v>22.54081071428572</v>
      </c>
      <c r="EP207">
        <v>2.097896785714286</v>
      </c>
      <c r="EQ207">
        <v>2.036764285714286</v>
      </c>
      <c r="ER207">
        <v>18.20320714285715</v>
      </c>
      <c r="ES207">
        <v>17.73308571428571</v>
      </c>
      <c r="ET207">
        <v>1999.989642857143</v>
      </c>
      <c r="EU207">
        <v>0.9799937857142859</v>
      </c>
      <c r="EV207">
        <v>0.02000619285714285</v>
      </c>
      <c r="EW207">
        <v>0</v>
      </c>
      <c r="EX207">
        <v>201.8923214285714</v>
      </c>
      <c r="EY207">
        <v>5.00097</v>
      </c>
      <c r="EZ207">
        <v>4136.336071428571</v>
      </c>
      <c r="FA207">
        <v>16707.45</v>
      </c>
      <c r="FB207">
        <v>40.3097857142857</v>
      </c>
      <c r="FC207">
        <v>40.68699999999999</v>
      </c>
      <c r="FD207">
        <v>40.2455</v>
      </c>
      <c r="FE207">
        <v>40.29649999999999</v>
      </c>
      <c r="FF207">
        <v>40.875</v>
      </c>
      <c r="FG207">
        <v>1955.080714285714</v>
      </c>
      <c r="FH207">
        <v>39.90892857142858</v>
      </c>
      <c r="FI207">
        <v>0</v>
      </c>
      <c r="FJ207">
        <v>1758473039</v>
      </c>
      <c r="FK207">
        <v>0</v>
      </c>
      <c r="FL207">
        <v>201.9241153846154</v>
      </c>
      <c r="FM207">
        <v>1.340752131631158</v>
      </c>
      <c r="FN207">
        <v>21.09230767251394</v>
      </c>
      <c r="FO207">
        <v>4136.459615384616</v>
      </c>
      <c r="FP207">
        <v>15</v>
      </c>
      <c r="FQ207">
        <v>0</v>
      </c>
      <c r="FR207" t="s">
        <v>441</v>
      </c>
      <c r="FS207">
        <v>1747247426.5</v>
      </c>
      <c r="FT207">
        <v>1747247420.5</v>
      </c>
      <c r="FU207">
        <v>0</v>
      </c>
      <c r="FV207">
        <v>1.027</v>
      </c>
      <c r="FW207">
        <v>0.031</v>
      </c>
      <c r="FX207">
        <v>0.02</v>
      </c>
      <c r="FY207">
        <v>0.05</v>
      </c>
      <c r="FZ207">
        <v>420</v>
      </c>
      <c r="GA207">
        <v>16</v>
      </c>
      <c r="GB207">
        <v>0.01</v>
      </c>
      <c r="GC207">
        <v>0.1</v>
      </c>
      <c r="GD207">
        <v>-31.88329756097561</v>
      </c>
      <c r="GE207">
        <v>-0.3146613240419064</v>
      </c>
      <c r="GF207">
        <v>0.14603464421542</v>
      </c>
      <c r="GG207">
        <v>0</v>
      </c>
      <c r="GH207">
        <v>201.8959117647059</v>
      </c>
      <c r="GI207">
        <v>1.201604270361722</v>
      </c>
      <c r="GJ207">
        <v>0.2576564479218569</v>
      </c>
      <c r="GK207">
        <v>-1</v>
      </c>
      <c r="GL207">
        <v>0.6783698536585366</v>
      </c>
      <c r="GM207">
        <v>-0.04623570731707298</v>
      </c>
      <c r="GN207">
        <v>0.004678596384058537</v>
      </c>
      <c r="GO207">
        <v>1</v>
      </c>
      <c r="GP207">
        <v>1</v>
      </c>
      <c r="GQ207">
        <v>2</v>
      </c>
      <c r="GR207" t="s">
        <v>442</v>
      </c>
      <c r="GS207">
        <v>3.1363</v>
      </c>
      <c r="GT207">
        <v>2.71363</v>
      </c>
      <c r="GU207">
        <v>0.224802</v>
      </c>
      <c r="GV207">
        <v>0.225472</v>
      </c>
      <c r="GW207">
        <v>0.103821</v>
      </c>
      <c r="GX207">
        <v>0.10044</v>
      </c>
      <c r="GY207">
        <v>24679.3</v>
      </c>
      <c r="GZ207">
        <v>24685.4</v>
      </c>
      <c r="HA207">
        <v>29595.1</v>
      </c>
      <c r="HB207">
        <v>29454.2</v>
      </c>
      <c r="HC207">
        <v>35052.2</v>
      </c>
      <c r="HD207">
        <v>35093.8</v>
      </c>
      <c r="HE207">
        <v>41656.8</v>
      </c>
      <c r="HF207">
        <v>41844.6</v>
      </c>
      <c r="HG207">
        <v>1.9253</v>
      </c>
      <c r="HH207">
        <v>1.87575</v>
      </c>
      <c r="HI207">
        <v>0.104047</v>
      </c>
      <c r="HJ207">
        <v>0</v>
      </c>
      <c r="HK207">
        <v>28.3076</v>
      </c>
      <c r="HL207">
        <v>999.9</v>
      </c>
      <c r="HM207">
        <v>51.8</v>
      </c>
      <c r="HN207">
        <v>31.8</v>
      </c>
      <c r="HO207">
        <v>27.0642</v>
      </c>
      <c r="HP207">
        <v>62.1393</v>
      </c>
      <c r="HQ207">
        <v>27.9006</v>
      </c>
      <c r="HR207">
        <v>1</v>
      </c>
      <c r="HS207">
        <v>0.0654192</v>
      </c>
      <c r="HT207">
        <v>-0.340204</v>
      </c>
      <c r="HU207">
        <v>20.339</v>
      </c>
      <c r="HV207">
        <v>5.21699</v>
      </c>
      <c r="HW207">
        <v>12.0107</v>
      </c>
      <c r="HX207">
        <v>4.9883</v>
      </c>
      <c r="HY207">
        <v>3.28768</v>
      </c>
      <c r="HZ207">
        <v>9999</v>
      </c>
      <c r="IA207">
        <v>9999</v>
      </c>
      <c r="IB207">
        <v>9999</v>
      </c>
      <c r="IC207">
        <v>999.9</v>
      </c>
      <c r="ID207">
        <v>1.86767</v>
      </c>
      <c r="IE207">
        <v>1.86676</v>
      </c>
      <c r="IF207">
        <v>1.86606</v>
      </c>
      <c r="IG207">
        <v>1.86603</v>
      </c>
      <c r="IH207">
        <v>1.86786</v>
      </c>
      <c r="II207">
        <v>1.87028</v>
      </c>
      <c r="IJ207">
        <v>1.86896</v>
      </c>
      <c r="IK207">
        <v>1.87043</v>
      </c>
      <c r="IL207">
        <v>0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-1.21</v>
      </c>
      <c r="IZ207">
        <v>0.1273</v>
      </c>
      <c r="JA207">
        <v>-0.08705980112953694</v>
      </c>
      <c r="JB207">
        <v>-0.0002224285535733669</v>
      </c>
      <c r="JC207">
        <v>-3.124052291438484E-07</v>
      </c>
      <c r="JD207">
        <v>-1.20421793702977E-11</v>
      </c>
      <c r="JE207">
        <v>-0.06546867123436634</v>
      </c>
      <c r="JF207">
        <v>-0.004605065362839568</v>
      </c>
      <c r="JG207">
        <v>0.0008613744513886047</v>
      </c>
      <c r="JH207">
        <v>-1.299212498533341E-05</v>
      </c>
      <c r="JI207">
        <v>3</v>
      </c>
      <c r="JJ207">
        <v>2327</v>
      </c>
      <c r="JK207">
        <v>1</v>
      </c>
      <c r="JL207">
        <v>27</v>
      </c>
      <c r="JM207">
        <v>187093.5</v>
      </c>
      <c r="JN207">
        <v>187093.6</v>
      </c>
      <c r="JO207">
        <v>3.00903</v>
      </c>
      <c r="JP207">
        <v>2.22168</v>
      </c>
      <c r="JQ207">
        <v>1.39648</v>
      </c>
      <c r="JR207">
        <v>2.34619</v>
      </c>
      <c r="JS207">
        <v>1.49536</v>
      </c>
      <c r="JT207">
        <v>2.69043</v>
      </c>
      <c r="JU207">
        <v>37.1463</v>
      </c>
      <c r="JV207">
        <v>24.0875</v>
      </c>
      <c r="JW207">
        <v>18</v>
      </c>
      <c r="JX207">
        <v>488.842</v>
      </c>
      <c r="JY207">
        <v>447.727</v>
      </c>
      <c r="JZ207">
        <v>28.0087</v>
      </c>
      <c r="KA207">
        <v>28.4317</v>
      </c>
      <c r="KB207">
        <v>30</v>
      </c>
      <c r="KC207">
        <v>28.3131</v>
      </c>
      <c r="KD207">
        <v>28.246</v>
      </c>
      <c r="KE207">
        <v>60.3167</v>
      </c>
      <c r="KF207">
        <v>23.5444</v>
      </c>
      <c r="KG207">
        <v>67.9434</v>
      </c>
      <c r="KH207">
        <v>28.0109</v>
      </c>
      <c r="KI207">
        <v>1590.36</v>
      </c>
      <c r="KJ207">
        <v>22.56</v>
      </c>
      <c r="KK207">
        <v>101.163</v>
      </c>
      <c r="KL207">
        <v>100.623</v>
      </c>
    </row>
    <row r="208" spans="1:298">
      <c r="A208">
        <v>192</v>
      </c>
      <c r="B208">
        <v>1758473044.5</v>
      </c>
      <c r="C208">
        <v>4169</v>
      </c>
      <c r="D208" t="s">
        <v>829</v>
      </c>
      <c r="E208" t="s">
        <v>830</v>
      </c>
      <c r="F208">
        <v>5</v>
      </c>
      <c r="G208" t="s">
        <v>639</v>
      </c>
      <c r="H208" t="s">
        <v>437</v>
      </c>
      <c r="I208" t="s">
        <v>438</v>
      </c>
      <c r="J208">
        <v>1758473036.732143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1614.071642653194</v>
      </c>
      <c r="AL208">
        <v>1591.392363636363</v>
      </c>
      <c r="AM208">
        <v>3.412711104372177</v>
      </c>
      <c r="AN208">
        <v>65.30962307595503</v>
      </c>
      <c r="AO208">
        <f>(AQ208 - AP208 + DZ208*1E3/(8.314*(EB208+273.15)) * AS208/DY208 * AR208) * DY208/(100*DM208) * 1000/(1000 - AQ208)</f>
        <v>0</v>
      </c>
      <c r="AP208">
        <v>22.53863134081527</v>
      </c>
      <c r="AQ208">
        <v>23.2045090909091</v>
      </c>
      <c r="AR208">
        <v>-2.623177253442634E-05</v>
      </c>
      <c r="AS208">
        <v>111.5491609248493</v>
      </c>
      <c r="AT208">
        <v>2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1.65</v>
      </c>
      <c r="DN208">
        <v>0.5</v>
      </c>
      <c r="DO208" t="s">
        <v>440</v>
      </c>
      <c r="DP208">
        <v>2</v>
      </c>
      <c r="DQ208" t="b">
        <v>1</v>
      </c>
      <c r="DR208">
        <v>1758473036.732143</v>
      </c>
      <c r="DS208">
        <v>1530.2175</v>
      </c>
      <c r="DT208">
        <v>1562.073214285714</v>
      </c>
      <c r="DU208">
        <v>23.21165</v>
      </c>
      <c r="DV208">
        <v>22.53967142857143</v>
      </c>
      <c r="DW208">
        <v>1531.420714285714</v>
      </c>
      <c r="DX208">
        <v>23.084225</v>
      </c>
      <c r="DY208">
        <v>499.9990714285714</v>
      </c>
      <c r="DZ208">
        <v>90.36006428571429</v>
      </c>
      <c r="EA208">
        <v>0.05346263214285715</v>
      </c>
      <c r="EB208">
        <v>29.69843928571429</v>
      </c>
      <c r="EC208">
        <v>30.00196428571428</v>
      </c>
      <c r="ED208">
        <v>999.9000000000002</v>
      </c>
      <c r="EE208">
        <v>0</v>
      </c>
      <c r="EF208">
        <v>0</v>
      </c>
      <c r="EG208">
        <v>10007.25535714286</v>
      </c>
      <c r="EH208">
        <v>0</v>
      </c>
      <c r="EI208">
        <v>11.07715</v>
      </c>
      <c r="EJ208">
        <v>-31.85602857142857</v>
      </c>
      <c r="EK208">
        <v>1566.580714285714</v>
      </c>
      <c r="EL208">
        <v>1598.092857142857</v>
      </c>
      <c r="EM208">
        <v>0.6719951428571428</v>
      </c>
      <c r="EN208">
        <v>1562.073214285714</v>
      </c>
      <c r="EO208">
        <v>22.53967142857143</v>
      </c>
      <c r="EP208">
        <v>2.097406785714286</v>
      </c>
      <c r="EQ208">
        <v>2.036683214285715</v>
      </c>
      <c r="ER208">
        <v>18.19949285714286</v>
      </c>
      <c r="ES208">
        <v>17.73245</v>
      </c>
      <c r="ET208">
        <v>1999.970357142857</v>
      </c>
      <c r="EU208">
        <v>0.9799942142857144</v>
      </c>
      <c r="EV208">
        <v>0.02000577142857143</v>
      </c>
      <c r="EW208">
        <v>0</v>
      </c>
      <c r="EX208">
        <v>202.0720714285715</v>
      </c>
      <c r="EY208">
        <v>5.00097</v>
      </c>
      <c r="EZ208">
        <v>4138.1475</v>
      </c>
      <c r="FA208">
        <v>16707.30714285714</v>
      </c>
      <c r="FB208">
        <v>40.31199999999999</v>
      </c>
      <c r="FC208">
        <v>40.68699999999999</v>
      </c>
      <c r="FD208">
        <v>40.25</v>
      </c>
      <c r="FE208">
        <v>40.30314285714285</v>
      </c>
      <c r="FF208">
        <v>40.875</v>
      </c>
      <c r="FG208">
        <v>1955.0625</v>
      </c>
      <c r="FH208">
        <v>39.90785714285715</v>
      </c>
      <c r="FI208">
        <v>0</v>
      </c>
      <c r="FJ208">
        <v>1758473044.4</v>
      </c>
      <c r="FK208">
        <v>0</v>
      </c>
      <c r="FL208">
        <v>202.08156</v>
      </c>
      <c r="FM208">
        <v>1.312307688229806</v>
      </c>
      <c r="FN208">
        <v>19.58538456873464</v>
      </c>
      <c r="FO208">
        <v>4138.299199999999</v>
      </c>
      <c r="FP208">
        <v>15</v>
      </c>
      <c r="FQ208">
        <v>0</v>
      </c>
      <c r="FR208" t="s">
        <v>441</v>
      </c>
      <c r="FS208">
        <v>1747247426.5</v>
      </c>
      <c r="FT208">
        <v>1747247420.5</v>
      </c>
      <c r="FU208">
        <v>0</v>
      </c>
      <c r="FV208">
        <v>1.027</v>
      </c>
      <c r="FW208">
        <v>0.031</v>
      </c>
      <c r="FX208">
        <v>0.02</v>
      </c>
      <c r="FY208">
        <v>0.05</v>
      </c>
      <c r="FZ208">
        <v>420</v>
      </c>
      <c r="GA208">
        <v>16</v>
      </c>
      <c r="GB208">
        <v>0.01</v>
      </c>
      <c r="GC208">
        <v>0.1</v>
      </c>
      <c r="GD208">
        <v>-31.8921675</v>
      </c>
      <c r="GE208">
        <v>0.416894183865019</v>
      </c>
      <c r="GF208">
        <v>0.1453521609531484</v>
      </c>
      <c r="GG208">
        <v>0</v>
      </c>
      <c r="GH208">
        <v>202.0041470588235</v>
      </c>
      <c r="GI208">
        <v>1.727563026366326</v>
      </c>
      <c r="GJ208">
        <v>0.2945443272695014</v>
      </c>
      <c r="GK208">
        <v>-1</v>
      </c>
      <c r="GL208">
        <v>0.674220925</v>
      </c>
      <c r="GM208">
        <v>-0.04984488180112887</v>
      </c>
      <c r="GN208">
        <v>0.004852825477943227</v>
      </c>
      <c r="GO208">
        <v>1</v>
      </c>
      <c r="GP208">
        <v>1</v>
      </c>
      <c r="GQ208">
        <v>2</v>
      </c>
      <c r="GR208" t="s">
        <v>442</v>
      </c>
      <c r="GS208">
        <v>3.13621</v>
      </c>
      <c r="GT208">
        <v>2.71305</v>
      </c>
      <c r="GU208">
        <v>0.226427</v>
      </c>
      <c r="GV208">
        <v>0.227075</v>
      </c>
      <c r="GW208">
        <v>0.103809</v>
      </c>
      <c r="GX208">
        <v>0.100441</v>
      </c>
      <c r="GY208">
        <v>24627.4</v>
      </c>
      <c r="GZ208">
        <v>24633.8</v>
      </c>
      <c r="HA208">
        <v>29594.9</v>
      </c>
      <c r="HB208">
        <v>29453.6</v>
      </c>
      <c r="HC208">
        <v>35052.4</v>
      </c>
      <c r="HD208">
        <v>35093.2</v>
      </c>
      <c r="HE208">
        <v>41656.4</v>
      </c>
      <c r="HF208">
        <v>41843.8</v>
      </c>
      <c r="HG208">
        <v>1.92552</v>
      </c>
      <c r="HH208">
        <v>1.87528</v>
      </c>
      <c r="HI208">
        <v>0.103712</v>
      </c>
      <c r="HJ208">
        <v>0</v>
      </c>
      <c r="HK208">
        <v>28.3042</v>
      </c>
      <c r="HL208">
        <v>999.9</v>
      </c>
      <c r="HM208">
        <v>51.9</v>
      </c>
      <c r="HN208">
        <v>31.8</v>
      </c>
      <c r="HO208">
        <v>27.1186</v>
      </c>
      <c r="HP208">
        <v>62.1193</v>
      </c>
      <c r="HQ208">
        <v>27.9647</v>
      </c>
      <c r="HR208">
        <v>1</v>
      </c>
      <c r="HS208">
        <v>0.06550300000000001</v>
      </c>
      <c r="HT208">
        <v>-0.703344</v>
      </c>
      <c r="HU208">
        <v>20.3368</v>
      </c>
      <c r="HV208">
        <v>5.21534</v>
      </c>
      <c r="HW208">
        <v>12.0102</v>
      </c>
      <c r="HX208">
        <v>4.98695</v>
      </c>
      <c r="HY208">
        <v>3.28738</v>
      </c>
      <c r="HZ208">
        <v>9999</v>
      </c>
      <c r="IA208">
        <v>9999</v>
      </c>
      <c r="IB208">
        <v>9999</v>
      </c>
      <c r="IC208">
        <v>999.9</v>
      </c>
      <c r="ID208">
        <v>1.86765</v>
      </c>
      <c r="IE208">
        <v>1.86676</v>
      </c>
      <c r="IF208">
        <v>1.86604</v>
      </c>
      <c r="IG208">
        <v>1.86603</v>
      </c>
      <c r="IH208">
        <v>1.86791</v>
      </c>
      <c r="II208">
        <v>1.87027</v>
      </c>
      <c r="IJ208">
        <v>1.86897</v>
      </c>
      <c r="IK208">
        <v>1.87043</v>
      </c>
      <c r="IL208">
        <v>0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-1.24</v>
      </c>
      <c r="IZ208">
        <v>0.1273</v>
      </c>
      <c r="JA208">
        <v>-0.08705980112953694</v>
      </c>
      <c r="JB208">
        <v>-0.0002224285535733669</v>
      </c>
      <c r="JC208">
        <v>-3.124052291438484E-07</v>
      </c>
      <c r="JD208">
        <v>-1.20421793702977E-11</v>
      </c>
      <c r="JE208">
        <v>-0.06546867123436634</v>
      </c>
      <c r="JF208">
        <v>-0.004605065362839568</v>
      </c>
      <c r="JG208">
        <v>0.0008613744513886047</v>
      </c>
      <c r="JH208">
        <v>-1.299212498533341E-05</v>
      </c>
      <c r="JI208">
        <v>3</v>
      </c>
      <c r="JJ208">
        <v>2327</v>
      </c>
      <c r="JK208">
        <v>1</v>
      </c>
      <c r="JL208">
        <v>27</v>
      </c>
      <c r="JM208">
        <v>187093.6</v>
      </c>
      <c r="JN208">
        <v>187093.7</v>
      </c>
      <c r="JO208">
        <v>3.03833</v>
      </c>
      <c r="JP208">
        <v>2.23877</v>
      </c>
      <c r="JQ208">
        <v>1.39648</v>
      </c>
      <c r="JR208">
        <v>2.35229</v>
      </c>
      <c r="JS208">
        <v>1.49536</v>
      </c>
      <c r="JT208">
        <v>2.54028</v>
      </c>
      <c r="JU208">
        <v>37.1225</v>
      </c>
      <c r="JV208">
        <v>24.07</v>
      </c>
      <c r="JW208">
        <v>18</v>
      </c>
      <c r="JX208">
        <v>488.964</v>
      </c>
      <c r="JY208">
        <v>447.433</v>
      </c>
      <c r="JZ208">
        <v>28.0105</v>
      </c>
      <c r="KA208">
        <v>28.4317</v>
      </c>
      <c r="KB208">
        <v>30.0001</v>
      </c>
      <c r="KC208">
        <v>28.3107</v>
      </c>
      <c r="KD208">
        <v>28.246</v>
      </c>
      <c r="KE208">
        <v>60.8093</v>
      </c>
      <c r="KF208">
        <v>23.5444</v>
      </c>
      <c r="KG208">
        <v>67.9434</v>
      </c>
      <c r="KH208">
        <v>28.2172</v>
      </c>
      <c r="KI208">
        <v>1603.73</v>
      </c>
      <c r="KJ208">
        <v>22.5364</v>
      </c>
      <c r="KK208">
        <v>101.162</v>
      </c>
      <c r="KL208">
        <v>100.621</v>
      </c>
    </row>
    <row r="209" spans="1:298">
      <c r="A209">
        <v>193</v>
      </c>
      <c r="B209">
        <v>1758475573</v>
      </c>
      <c r="C209">
        <v>6697.5</v>
      </c>
      <c r="D209" t="s">
        <v>831</v>
      </c>
      <c r="E209" t="s">
        <v>832</v>
      </c>
      <c r="F209">
        <v>5</v>
      </c>
      <c r="G209" t="s">
        <v>833</v>
      </c>
      <c r="H209" t="s">
        <v>437</v>
      </c>
      <c r="I209" t="s">
        <v>438</v>
      </c>
      <c r="J209">
        <v>1758475565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428.1806222715699</v>
      </c>
      <c r="AL209">
        <v>412.0114484848486</v>
      </c>
      <c r="AM209">
        <v>-0.0005249735328133515</v>
      </c>
      <c r="AN209">
        <v>65.31046595780866</v>
      </c>
      <c r="AO209">
        <f>(AQ209 - AP209 + DZ209*1E3/(8.314*(EB209+273.15)) * AS209/DY209 * AR209) * DY209/(100*DM209) * 1000/(1000 - AQ209)</f>
        <v>0</v>
      </c>
      <c r="AP209">
        <v>19.2678082422804</v>
      </c>
      <c r="AQ209">
        <v>24.13034727272727</v>
      </c>
      <c r="AR209">
        <v>-6.125033645800594E-05</v>
      </c>
      <c r="AS209">
        <v>111.5903759942397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6</v>
      </c>
      <c r="DN209">
        <v>0.5</v>
      </c>
      <c r="DO209" t="s">
        <v>440</v>
      </c>
      <c r="DP209">
        <v>2</v>
      </c>
      <c r="DQ209" t="b">
        <v>1</v>
      </c>
      <c r="DR209">
        <v>1758475565</v>
      </c>
      <c r="DS209">
        <v>402.0878064516129</v>
      </c>
      <c r="DT209">
        <v>419.901258064516</v>
      </c>
      <c r="DU209">
        <v>24.14683870967741</v>
      </c>
      <c r="DV209">
        <v>19.30517741935484</v>
      </c>
      <c r="DW209">
        <v>402.3157419354839</v>
      </c>
      <c r="DX209">
        <v>24.0061870967742</v>
      </c>
      <c r="DY209">
        <v>499.9990967741936</v>
      </c>
      <c r="DZ209">
        <v>90.36207096774194</v>
      </c>
      <c r="EA209">
        <v>0.05568249032258064</v>
      </c>
      <c r="EB209">
        <v>30.38508709677419</v>
      </c>
      <c r="EC209">
        <v>29.99042903225806</v>
      </c>
      <c r="ED209">
        <v>999.9000000000003</v>
      </c>
      <c r="EE209">
        <v>0</v>
      </c>
      <c r="EF209">
        <v>0</v>
      </c>
      <c r="EG209">
        <v>10001.44580645161</v>
      </c>
      <c r="EH209">
        <v>0</v>
      </c>
      <c r="EI209">
        <v>11.5788</v>
      </c>
      <c r="EJ209">
        <v>-17.81348064516129</v>
      </c>
      <c r="EK209">
        <v>412.0370967741935</v>
      </c>
      <c r="EL209">
        <v>428.1671290322581</v>
      </c>
      <c r="EM209">
        <v>4.841661290322581</v>
      </c>
      <c r="EN209">
        <v>419.901258064516</v>
      </c>
      <c r="EO209">
        <v>19.30517741935484</v>
      </c>
      <c r="EP209">
        <v>2.181957741935483</v>
      </c>
      <c r="EQ209">
        <v>1.744455806451613</v>
      </c>
      <c r="ER209">
        <v>18.83044838709678</v>
      </c>
      <c r="ES209">
        <v>15.29776451612903</v>
      </c>
      <c r="ET209">
        <v>1999.997419354839</v>
      </c>
      <c r="EU209">
        <v>0.9799979354838709</v>
      </c>
      <c r="EV209">
        <v>0.02000212903225806</v>
      </c>
      <c r="EW209">
        <v>0</v>
      </c>
      <c r="EX209">
        <v>1063.098064516129</v>
      </c>
      <c r="EY209">
        <v>5.000969999999999</v>
      </c>
      <c r="EZ209">
        <v>21288.1870967742</v>
      </c>
      <c r="FA209">
        <v>16707.55483870968</v>
      </c>
      <c r="FB209">
        <v>41.389</v>
      </c>
      <c r="FC209">
        <v>41.75</v>
      </c>
      <c r="FD209">
        <v>41.34858064516128</v>
      </c>
      <c r="FE209">
        <v>41.29999999999999</v>
      </c>
      <c r="FF209">
        <v>41.93699999999998</v>
      </c>
      <c r="FG209">
        <v>1955.092903225806</v>
      </c>
      <c r="FH209">
        <v>39.90000000000001</v>
      </c>
      <c r="FI209">
        <v>0</v>
      </c>
      <c r="FJ209">
        <v>1758475573.4</v>
      </c>
      <c r="FK209">
        <v>0</v>
      </c>
      <c r="FL209">
        <v>1063.104615384615</v>
      </c>
      <c r="FM209">
        <v>-0.06222220972122428</v>
      </c>
      <c r="FN209">
        <v>0.4102564725498857</v>
      </c>
      <c r="FO209">
        <v>21288.06923076923</v>
      </c>
      <c r="FP209">
        <v>15</v>
      </c>
      <c r="FQ209">
        <v>0</v>
      </c>
      <c r="FR209" t="s">
        <v>441</v>
      </c>
      <c r="FS209">
        <v>1747247426.5</v>
      </c>
      <c r="FT209">
        <v>1747247420.5</v>
      </c>
      <c r="FU209">
        <v>0</v>
      </c>
      <c r="FV209">
        <v>1.027</v>
      </c>
      <c r="FW209">
        <v>0.031</v>
      </c>
      <c r="FX209">
        <v>0.02</v>
      </c>
      <c r="FY209">
        <v>0.05</v>
      </c>
      <c r="FZ209">
        <v>420</v>
      </c>
      <c r="GA209">
        <v>16</v>
      </c>
      <c r="GB209">
        <v>0.01</v>
      </c>
      <c r="GC209">
        <v>0.1</v>
      </c>
      <c r="GD209">
        <v>-17.80061</v>
      </c>
      <c r="GE209">
        <v>-0.2289973733583023</v>
      </c>
      <c r="GF209">
        <v>0.03793651802682964</v>
      </c>
      <c r="GG209">
        <v>0</v>
      </c>
      <c r="GH209">
        <v>1063.068529411765</v>
      </c>
      <c r="GI209">
        <v>0.04751719490765582</v>
      </c>
      <c r="GJ209">
        <v>0.2604310042189102</v>
      </c>
      <c r="GK209">
        <v>-1</v>
      </c>
      <c r="GL209">
        <v>4.83705375</v>
      </c>
      <c r="GM209">
        <v>0.157115459662282</v>
      </c>
      <c r="GN209">
        <v>0.01848659888777548</v>
      </c>
      <c r="GO209">
        <v>0</v>
      </c>
      <c r="GP209">
        <v>0</v>
      </c>
      <c r="GQ209">
        <v>2</v>
      </c>
      <c r="GR209" t="s">
        <v>452</v>
      </c>
      <c r="GS209">
        <v>3.13511</v>
      </c>
      <c r="GT209">
        <v>2.71546</v>
      </c>
      <c r="GU209">
        <v>0.0907192</v>
      </c>
      <c r="GV209">
        <v>0.0928182</v>
      </c>
      <c r="GW209">
        <v>0.106465</v>
      </c>
      <c r="GX209">
        <v>0.0898166</v>
      </c>
      <c r="GY209">
        <v>28903.9</v>
      </c>
      <c r="GZ209">
        <v>28873.1</v>
      </c>
      <c r="HA209">
        <v>29553.6</v>
      </c>
      <c r="HB209">
        <v>29415</v>
      </c>
      <c r="HC209">
        <v>34897.4</v>
      </c>
      <c r="HD209">
        <v>35466.6</v>
      </c>
      <c r="HE209">
        <v>41597.2</v>
      </c>
      <c r="HF209">
        <v>41791.2</v>
      </c>
      <c r="HG209">
        <v>1.91912</v>
      </c>
      <c r="HH209">
        <v>1.85688</v>
      </c>
      <c r="HI209">
        <v>0.10116</v>
      </c>
      <c r="HJ209">
        <v>0</v>
      </c>
      <c r="HK209">
        <v>28.3413</v>
      </c>
      <c r="HL209">
        <v>999.9</v>
      </c>
      <c r="HM209">
        <v>46.1</v>
      </c>
      <c r="HN209">
        <v>31.9</v>
      </c>
      <c r="HO209">
        <v>24.224</v>
      </c>
      <c r="HP209">
        <v>61.992</v>
      </c>
      <c r="HQ209">
        <v>28.0689</v>
      </c>
      <c r="HR209">
        <v>1</v>
      </c>
      <c r="HS209">
        <v>0.129004</v>
      </c>
      <c r="HT209">
        <v>-0.527751</v>
      </c>
      <c r="HU209">
        <v>20.3383</v>
      </c>
      <c r="HV209">
        <v>5.22058</v>
      </c>
      <c r="HW209">
        <v>12.012</v>
      </c>
      <c r="HX209">
        <v>4.9901</v>
      </c>
      <c r="HY209">
        <v>3.28818</v>
      </c>
      <c r="HZ209">
        <v>9999</v>
      </c>
      <c r="IA209">
        <v>9999</v>
      </c>
      <c r="IB209">
        <v>9999</v>
      </c>
      <c r="IC209">
        <v>999.9</v>
      </c>
      <c r="ID209">
        <v>1.86764</v>
      </c>
      <c r="IE209">
        <v>1.86676</v>
      </c>
      <c r="IF209">
        <v>1.86606</v>
      </c>
      <c r="IG209">
        <v>1.86602</v>
      </c>
      <c r="IH209">
        <v>1.8679</v>
      </c>
      <c r="II209">
        <v>1.87029</v>
      </c>
      <c r="IJ209">
        <v>1.86894</v>
      </c>
      <c r="IK209">
        <v>1.87042</v>
      </c>
      <c r="IL209">
        <v>0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-0.228</v>
      </c>
      <c r="IZ209">
        <v>0.1404</v>
      </c>
      <c r="JA209">
        <v>-0.08705980112953694</v>
      </c>
      <c r="JB209">
        <v>-0.0002224285535733669</v>
      </c>
      <c r="JC209">
        <v>-3.124052291438484E-07</v>
      </c>
      <c r="JD209">
        <v>-1.20421793702977E-11</v>
      </c>
      <c r="JE209">
        <v>-0.06546867123436634</v>
      </c>
      <c r="JF209">
        <v>-0.004605065362839568</v>
      </c>
      <c r="JG209">
        <v>0.0008613744513886047</v>
      </c>
      <c r="JH209">
        <v>-1.299212498533341E-05</v>
      </c>
      <c r="JI209">
        <v>3</v>
      </c>
      <c r="JJ209">
        <v>2327</v>
      </c>
      <c r="JK209">
        <v>1</v>
      </c>
      <c r="JL209">
        <v>27</v>
      </c>
      <c r="JM209">
        <v>187135.8</v>
      </c>
      <c r="JN209">
        <v>187135.9</v>
      </c>
      <c r="JO209">
        <v>1.0376</v>
      </c>
      <c r="JP209">
        <v>2.28394</v>
      </c>
      <c r="JQ209">
        <v>1.39648</v>
      </c>
      <c r="JR209">
        <v>2.34863</v>
      </c>
      <c r="JS209">
        <v>1.49536</v>
      </c>
      <c r="JT209">
        <v>2.5708</v>
      </c>
      <c r="JU209">
        <v>37.027</v>
      </c>
      <c r="JV209">
        <v>24.07</v>
      </c>
      <c r="JW209">
        <v>18</v>
      </c>
      <c r="JX209">
        <v>491.438</v>
      </c>
      <c r="JY209">
        <v>442.137</v>
      </c>
      <c r="JZ209">
        <v>28.8877</v>
      </c>
      <c r="KA209">
        <v>29.2673</v>
      </c>
      <c r="KB209">
        <v>29.9999</v>
      </c>
      <c r="KC209">
        <v>29.1201</v>
      </c>
      <c r="KD209">
        <v>29.0487</v>
      </c>
      <c r="KE209">
        <v>20.7615</v>
      </c>
      <c r="KF209">
        <v>24.5584</v>
      </c>
      <c r="KG209">
        <v>47.1207</v>
      </c>
      <c r="KH209">
        <v>28.8942</v>
      </c>
      <c r="KI209">
        <v>413.207</v>
      </c>
      <c r="KJ209">
        <v>19.3577</v>
      </c>
      <c r="KK209">
        <v>101.019</v>
      </c>
      <c r="KL209">
        <v>100.493</v>
      </c>
    </row>
    <row r="210" spans="1:298">
      <c r="A210">
        <v>194</v>
      </c>
      <c r="B210">
        <v>1758475578</v>
      </c>
      <c r="C210">
        <v>6702.5</v>
      </c>
      <c r="D210" t="s">
        <v>834</v>
      </c>
      <c r="E210" t="s">
        <v>835</v>
      </c>
      <c r="F210">
        <v>5</v>
      </c>
      <c r="G210" t="s">
        <v>833</v>
      </c>
      <c r="H210" t="s">
        <v>437</v>
      </c>
      <c r="I210" t="s">
        <v>438</v>
      </c>
      <c r="J210">
        <v>1758475570.155172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428.1693888580815</v>
      </c>
      <c r="AL210">
        <v>411.9440424242424</v>
      </c>
      <c r="AM210">
        <v>-0.02354268766572933</v>
      </c>
      <c r="AN210">
        <v>65.31046595780866</v>
      </c>
      <c r="AO210">
        <f>(AQ210 - AP210 + DZ210*1E3/(8.314*(EB210+273.15)) * AS210/DY210 * AR210) * DY210/(100*DM210) * 1000/(1000 - AQ210)</f>
        <v>0</v>
      </c>
      <c r="AP210">
        <v>19.28365341956037</v>
      </c>
      <c r="AQ210">
        <v>24.12274545454546</v>
      </c>
      <c r="AR210">
        <v>-4.342178763002793E-06</v>
      </c>
      <c r="AS210">
        <v>111.5903759942397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6</v>
      </c>
      <c r="DN210">
        <v>0.5</v>
      </c>
      <c r="DO210" t="s">
        <v>440</v>
      </c>
      <c r="DP210">
        <v>2</v>
      </c>
      <c r="DQ210" t="b">
        <v>1</v>
      </c>
      <c r="DR210">
        <v>1758475570.155172</v>
      </c>
      <c r="DS210">
        <v>402.0812413793103</v>
      </c>
      <c r="DT210">
        <v>419.7669310344828</v>
      </c>
      <c r="DU210">
        <v>24.13898275862069</v>
      </c>
      <c r="DV210">
        <v>19.29035862068966</v>
      </c>
      <c r="DW210">
        <v>402.3091724137931</v>
      </c>
      <c r="DX210">
        <v>23.99844482758621</v>
      </c>
      <c r="DY210">
        <v>499.9954482758621</v>
      </c>
      <c r="DZ210">
        <v>90.36214137931033</v>
      </c>
      <c r="EA210">
        <v>0.05541616551724138</v>
      </c>
      <c r="EB210">
        <v>30.3865</v>
      </c>
      <c r="EC210">
        <v>29.99092068965517</v>
      </c>
      <c r="ED210">
        <v>999.9000000000002</v>
      </c>
      <c r="EE210">
        <v>0</v>
      </c>
      <c r="EF210">
        <v>0</v>
      </c>
      <c r="EG210">
        <v>10001.52482758621</v>
      </c>
      <c r="EH210">
        <v>0</v>
      </c>
      <c r="EI210">
        <v>11.5788</v>
      </c>
      <c r="EJ210">
        <v>-17.6857</v>
      </c>
      <c r="EK210">
        <v>412.0271379310344</v>
      </c>
      <c r="EL210">
        <v>428.0236551724137</v>
      </c>
      <c r="EM210">
        <v>4.848623793103448</v>
      </c>
      <c r="EN210">
        <v>419.7669310344828</v>
      </c>
      <c r="EO210">
        <v>19.29035862068966</v>
      </c>
      <c r="EP210">
        <v>2.181250344827586</v>
      </c>
      <c r="EQ210">
        <v>1.743118275862069</v>
      </c>
      <c r="ER210">
        <v>18.82526206896552</v>
      </c>
      <c r="ES210">
        <v>15.28582413793104</v>
      </c>
      <c r="ET210">
        <v>2000.007586206897</v>
      </c>
      <c r="EU210">
        <v>0.9799979655172413</v>
      </c>
      <c r="EV210">
        <v>0.0200021</v>
      </c>
      <c r="EW210">
        <v>0</v>
      </c>
      <c r="EX210">
        <v>1063.124137931035</v>
      </c>
      <c r="EY210">
        <v>5.000969999999999</v>
      </c>
      <c r="EZ210">
        <v>21288.08275862069</v>
      </c>
      <c r="FA210">
        <v>16707.63793103448</v>
      </c>
      <c r="FB210">
        <v>41.37927586206897</v>
      </c>
      <c r="FC210">
        <v>41.75</v>
      </c>
      <c r="FD210">
        <v>41.33372413793101</v>
      </c>
      <c r="FE210">
        <v>41.28420689655172</v>
      </c>
      <c r="FF210">
        <v>41.93699999999998</v>
      </c>
      <c r="FG210">
        <v>1955.1</v>
      </c>
      <c r="FH210">
        <v>39.90000000000001</v>
      </c>
      <c r="FI210">
        <v>0</v>
      </c>
      <c r="FJ210">
        <v>1758475578.2</v>
      </c>
      <c r="FK210">
        <v>0</v>
      </c>
      <c r="FL210">
        <v>1063.110384615385</v>
      </c>
      <c r="FM210">
        <v>-0.8078632329868018</v>
      </c>
      <c r="FN210">
        <v>2.6188034264092</v>
      </c>
      <c r="FO210">
        <v>21287.95384615385</v>
      </c>
      <c r="FP210">
        <v>15</v>
      </c>
      <c r="FQ210">
        <v>0</v>
      </c>
      <c r="FR210" t="s">
        <v>441</v>
      </c>
      <c r="FS210">
        <v>1747247426.5</v>
      </c>
      <c r="FT210">
        <v>1747247420.5</v>
      </c>
      <c r="FU210">
        <v>0</v>
      </c>
      <c r="FV210">
        <v>1.027</v>
      </c>
      <c r="FW210">
        <v>0.031</v>
      </c>
      <c r="FX210">
        <v>0.02</v>
      </c>
      <c r="FY210">
        <v>0.05</v>
      </c>
      <c r="FZ210">
        <v>420</v>
      </c>
      <c r="GA210">
        <v>16</v>
      </c>
      <c r="GB210">
        <v>0.01</v>
      </c>
      <c r="GC210">
        <v>0.1</v>
      </c>
      <c r="GD210">
        <v>-17.7576475</v>
      </c>
      <c r="GE210">
        <v>0.8289624765479038</v>
      </c>
      <c r="GF210">
        <v>0.2009457725202249</v>
      </c>
      <c r="GG210">
        <v>0</v>
      </c>
      <c r="GH210">
        <v>1063.099411764706</v>
      </c>
      <c r="GI210">
        <v>0.00886173066407364</v>
      </c>
      <c r="GJ210">
        <v>0.2522946593879934</v>
      </c>
      <c r="GK210">
        <v>-1</v>
      </c>
      <c r="GL210">
        <v>4.84244475</v>
      </c>
      <c r="GM210">
        <v>0.1176789118198674</v>
      </c>
      <c r="GN210">
        <v>0.01789391069435352</v>
      </c>
      <c r="GO210">
        <v>0</v>
      </c>
      <c r="GP210">
        <v>0</v>
      </c>
      <c r="GQ210">
        <v>2</v>
      </c>
      <c r="GR210" t="s">
        <v>452</v>
      </c>
      <c r="GS210">
        <v>3.13521</v>
      </c>
      <c r="GT210">
        <v>2.71491</v>
      </c>
      <c r="GU210">
        <v>0.09068909999999999</v>
      </c>
      <c r="GV210">
        <v>0.092401</v>
      </c>
      <c r="GW210">
        <v>0.106445</v>
      </c>
      <c r="GX210">
        <v>0.08987240000000001</v>
      </c>
      <c r="GY210">
        <v>28904.6</v>
      </c>
      <c r="GZ210">
        <v>28886.6</v>
      </c>
      <c r="HA210">
        <v>29553.3</v>
      </c>
      <c r="HB210">
        <v>29415.2</v>
      </c>
      <c r="HC210">
        <v>34897.7</v>
      </c>
      <c r="HD210">
        <v>35464.6</v>
      </c>
      <c r="HE210">
        <v>41596.6</v>
      </c>
      <c r="HF210">
        <v>41791.4</v>
      </c>
      <c r="HG210">
        <v>1.91915</v>
      </c>
      <c r="HH210">
        <v>1.8573</v>
      </c>
      <c r="HI210">
        <v>0.101186</v>
      </c>
      <c r="HJ210">
        <v>0</v>
      </c>
      <c r="HK210">
        <v>28.3391</v>
      </c>
      <c r="HL210">
        <v>999.9</v>
      </c>
      <c r="HM210">
        <v>46.1</v>
      </c>
      <c r="HN210">
        <v>31.9</v>
      </c>
      <c r="HO210">
        <v>24.2261</v>
      </c>
      <c r="HP210">
        <v>61.942</v>
      </c>
      <c r="HQ210">
        <v>28.121</v>
      </c>
      <c r="HR210">
        <v>1</v>
      </c>
      <c r="HS210">
        <v>0.128689</v>
      </c>
      <c r="HT210">
        <v>-0.5332519999999999</v>
      </c>
      <c r="HU210">
        <v>20.3375</v>
      </c>
      <c r="HV210">
        <v>5.21819</v>
      </c>
      <c r="HW210">
        <v>12.0116</v>
      </c>
      <c r="HX210">
        <v>4.9893</v>
      </c>
      <c r="HY210">
        <v>3.28772</v>
      </c>
      <c r="HZ210">
        <v>9999</v>
      </c>
      <c r="IA210">
        <v>9999</v>
      </c>
      <c r="IB210">
        <v>9999</v>
      </c>
      <c r="IC210">
        <v>999.9</v>
      </c>
      <c r="ID210">
        <v>1.86761</v>
      </c>
      <c r="IE210">
        <v>1.86676</v>
      </c>
      <c r="IF210">
        <v>1.86609</v>
      </c>
      <c r="IG210">
        <v>1.86602</v>
      </c>
      <c r="IH210">
        <v>1.86791</v>
      </c>
      <c r="II210">
        <v>1.87029</v>
      </c>
      <c r="IJ210">
        <v>1.86893</v>
      </c>
      <c r="IK210">
        <v>1.87042</v>
      </c>
      <c r="IL210">
        <v>0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-0.227</v>
      </c>
      <c r="IZ210">
        <v>0.1403</v>
      </c>
      <c r="JA210">
        <v>-0.08705980112953694</v>
      </c>
      <c r="JB210">
        <v>-0.0002224285535733669</v>
      </c>
      <c r="JC210">
        <v>-3.124052291438484E-07</v>
      </c>
      <c r="JD210">
        <v>-1.20421793702977E-11</v>
      </c>
      <c r="JE210">
        <v>-0.06546867123436634</v>
      </c>
      <c r="JF210">
        <v>-0.004605065362839568</v>
      </c>
      <c r="JG210">
        <v>0.0008613744513886047</v>
      </c>
      <c r="JH210">
        <v>-1.299212498533341E-05</v>
      </c>
      <c r="JI210">
        <v>3</v>
      </c>
      <c r="JJ210">
        <v>2327</v>
      </c>
      <c r="JK210">
        <v>1</v>
      </c>
      <c r="JL210">
        <v>27</v>
      </c>
      <c r="JM210">
        <v>187135.9</v>
      </c>
      <c r="JN210">
        <v>187136</v>
      </c>
      <c r="JO210">
        <v>1.01318</v>
      </c>
      <c r="JP210">
        <v>2.28027</v>
      </c>
      <c r="JQ210">
        <v>1.39648</v>
      </c>
      <c r="JR210">
        <v>2.34497</v>
      </c>
      <c r="JS210">
        <v>1.49536</v>
      </c>
      <c r="JT210">
        <v>2.59766</v>
      </c>
      <c r="JU210">
        <v>37.0509</v>
      </c>
      <c r="JV210">
        <v>24.07</v>
      </c>
      <c r="JW210">
        <v>18</v>
      </c>
      <c r="JX210">
        <v>491.445</v>
      </c>
      <c r="JY210">
        <v>442.382</v>
      </c>
      <c r="JZ210">
        <v>28.8937</v>
      </c>
      <c r="KA210">
        <v>29.2649</v>
      </c>
      <c r="KB210">
        <v>29.9999</v>
      </c>
      <c r="KC210">
        <v>29.119</v>
      </c>
      <c r="KD210">
        <v>29.0464</v>
      </c>
      <c r="KE210">
        <v>20.2314</v>
      </c>
      <c r="KF210">
        <v>24.5584</v>
      </c>
      <c r="KG210">
        <v>47.1207</v>
      </c>
      <c r="KH210">
        <v>28.9003</v>
      </c>
      <c r="KI210">
        <v>399.813</v>
      </c>
      <c r="KJ210">
        <v>19.3549</v>
      </c>
      <c r="KK210">
        <v>101.018</v>
      </c>
      <c r="KL210">
        <v>100.493</v>
      </c>
    </row>
    <row r="211" spans="1:298">
      <c r="A211">
        <v>195</v>
      </c>
      <c r="B211">
        <v>1758475583</v>
      </c>
      <c r="C211">
        <v>6707.5</v>
      </c>
      <c r="D211" t="s">
        <v>836</v>
      </c>
      <c r="E211" t="s">
        <v>837</v>
      </c>
      <c r="F211">
        <v>5</v>
      </c>
      <c r="G211" t="s">
        <v>833</v>
      </c>
      <c r="H211" t="s">
        <v>437</v>
      </c>
      <c r="I211" t="s">
        <v>438</v>
      </c>
      <c r="J211">
        <v>1758475575.232143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421.3426196544643</v>
      </c>
      <c r="AL211">
        <v>408.7301696969693</v>
      </c>
      <c r="AM211">
        <v>-0.7764294705125323</v>
      </c>
      <c r="AN211">
        <v>65.31046595780866</v>
      </c>
      <c r="AO211">
        <f>(AQ211 - AP211 + DZ211*1E3/(8.314*(EB211+273.15)) * AS211/DY211 * AR211) * DY211/(100*DM211) * 1000/(1000 - AQ211)</f>
        <v>0</v>
      </c>
      <c r="AP211">
        <v>19.2905437693702</v>
      </c>
      <c r="AQ211">
        <v>24.1256812121212</v>
      </c>
      <c r="AR211">
        <v>1.23088093275253E-05</v>
      </c>
      <c r="AS211">
        <v>111.5903759942397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6</v>
      </c>
      <c r="DN211">
        <v>0.5</v>
      </c>
      <c r="DO211" t="s">
        <v>440</v>
      </c>
      <c r="DP211">
        <v>2</v>
      </c>
      <c r="DQ211" t="b">
        <v>1</v>
      </c>
      <c r="DR211">
        <v>1758475575.232143</v>
      </c>
      <c r="DS211">
        <v>401.6165714285715</v>
      </c>
      <c r="DT211">
        <v>417.1209285714286</v>
      </c>
      <c r="DU211">
        <v>24.12975</v>
      </c>
      <c r="DV211">
        <v>19.28085</v>
      </c>
      <c r="DW211">
        <v>401.8443214285713</v>
      </c>
      <c r="DX211">
        <v>23.98935357142857</v>
      </c>
      <c r="DY211">
        <v>499.9937142857143</v>
      </c>
      <c r="DZ211">
        <v>90.36215714285716</v>
      </c>
      <c r="EA211">
        <v>0.05500681071428572</v>
      </c>
      <c r="EB211">
        <v>30.38808214285715</v>
      </c>
      <c r="EC211">
        <v>29.99041785714286</v>
      </c>
      <c r="ED211">
        <v>999.9000000000002</v>
      </c>
      <c r="EE211">
        <v>0</v>
      </c>
      <c r="EF211">
        <v>0</v>
      </c>
      <c r="EG211">
        <v>10001.55785714286</v>
      </c>
      <c r="EH211">
        <v>0</v>
      </c>
      <c r="EI211">
        <v>11.5788</v>
      </c>
      <c r="EJ211">
        <v>-15.5044625</v>
      </c>
      <c r="EK211">
        <v>411.547107142857</v>
      </c>
      <c r="EL211">
        <v>425.3215357142857</v>
      </c>
      <c r="EM211">
        <v>4.848897857142857</v>
      </c>
      <c r="EN211">
        <v>417.1209285714286</v>
      </c>
      <c r="EO211">
        <v>19.28085</v>
      </c>
      <c r="EP211">
        <v>2.180416428571429</v>
      </c>
      <c r="EQ211">
        <v>1.742259642857143</v>
      </c>
      <c r="ER211">
        <v>18.81914642857143</v>
      </c>
      <c r="ES211">
        <v>15.27815</v>
      </c>
      <c r="ET211">
        <v>2000.011785714285</v>
      </c>
      <c r="EU211">
        <v>0.9799979285714285</v>
      </c>
      <c r="EV211">
        <v>0.02000213571428571</v>
      </c>
      <c r="EW211">
        <v>0</v>
      </c>
      <c r="EX211">
        <v>1063.091785714286</v>
      </c>
      <c r="EY211">
        <v>5.00097</v>
      </c>
      <c r="EZ211">
        <v>21288.85714285714</v>
      </c>
      <c r="FA211">
        <v>16707.66785714285</v>
      </c>
      <c r="FB211">
        <v>41.375</v>
      </c>
      <c r="FC211">
        <v>41.75</v>
      </c>
      <c r="FD211">
        <v>41.32099999999998</v>
      </c>
      <c r="FE211">
        <v>41.26771428571429</v>
      </c>
      <c r="FF211">
        <v>41.93257142857142</v>
      </c>
      <c r="FG211">
        <v>1955.101785714286</v>
      </c>
      <c r="FH211">
        <v>39.9</v>
      </c>
      <c r="FI211">
        <v>0</v>
      </c>
      <c r="FJ211">
        <v>1758475583</v>
      </c>
      <c r="FK211">
        <v>0</v>
      </c>
      <c r="FL211">
        <v>1063.104615384615</v>
      </c>
      <c r="FM211">
        <v>0.574358982580063</v>
      </c>
      <c r="FN211">
        <v>19.0188034198481</v>
      </c>
      <c r="FO211">
        <v>21288.99615384615</v>
      </c>
      <c r="FP211">
        <v>15</v>
      </c>
      <c r="FQ211">
        <v>0</v>
      </c>
      <c r="FR211" t="s">
        <v>441</v>
      </c>
      <c r="FS211">
        <v>1747247426.5</v>
      </c>
      <c r="FT211">
        <v>1747247420.5</v>
      </c>
      <c r="FU211">
        <v>0</v>
      </c>
      <c r="FV211">
        <v>1.027</v>
      </c>
      <c r="FW211">
        <v>0.031</v>
      </c>
      <c r="FX211">
        <v>0.02</v>
      </c>
      <c r="FY211">
        <v>0.05</v>
      </c>
      <c r="FZ211">
        <v>420</v>
      </c>
      <c r="GA211">
        <v>16</v>
      </c>
      <c r="GB211">
        <v>0.01</v>
      </c>
      <c r="GC211">
        <v>0.1</v>
      </c>
      <c r="GD211">
        <v>-16.17931097560976</v>
      </c>
      <c r="GE211">
        <v>22.80216522648082</v>
      </c>
      <c r="GF211">
        <v>2.988408678798969</v>
      </c>
      <c r="GG211">
        <v>0</v>
      </c>
      <c r="GH211">
        <v>1063.122647058824</v>
      </c>
      <c r="GI211">
        <v>-0.2375859358999829</v>
      </c>
      <c r="GJ211">
        <v>0.2631629871115301</v>
      </c>
      <c r="GK211">
        <v>-1</v>
      </c>
      <c r="GL211">
        <v>4.844679512195122</v>
      </c>
      <c r="GM211">
        <v>-0.01618829268292513</v>
      </c>
      <c r="GN211">
        <v>0.01563374460881824</v>
      </c>
      <c r="GO211">
        <v>1</v>
      </c>
      <c r="GP211">
        <v>1</v>
      </c>
      <c r="GQ211">
        <v>2</v>
      </c>
      <c r="GR211" t="s">
        <v>442</v>
      </c>
      <c r="GS211">
        <v>3.13526</v>
      </c>
      <c r="GT211">
        <v>2.71516</v>
      </c>
      <c r="GU211">
        <v>0.0900484</v>
      </c>
      <c r="GV211">
        <v>0.090241</v>
      </c>
      <c r="GW211">
        <v>0.106459</v>
      </c>
      <c r="GX211">
        <v>0.08989179999999999</v>
      </c>
      <c r="GY211">
        <v>28925.7</v>
      </c>
      <c r="GZ211">
        <v>28955.8</v>
      </c>
      <c r="HA211">
        <v>29554</v>
      </c>
      <c r="HB211">
        <v>29415.7</v>
      </c>
      <c r="HC211">
        <v>34897.8</v>
      </c>
      <c r="HD211">
        <v>35464.4</v>
      </c>
      <c r="HE211">
        <v>41597.3</v>
      </c>
      <c r="HF211">
        <v>41792.1</v>
      </c>
      <c r="HG211">
        <v>1.91915</v>
      </c>
      <c r="HH211">
        <v>1.85705</v>
      </c>
      <c r="HI211">
        <v>0.101827</v>
      </c>
      <c r="HJ211">
        <v>0</v>
      </c>
      <c r="HK211">
        <v>28.3391</v>
      </c>
      <c r="HL211">
        <v>999.9</v>
      </c>
      <c r="HM211">
        <v>46.1</v>
      </c>
      <c r="HN211">
        <v>31.9</v>
      </c>
      <c r="HO211">
        <v>24.2229</v>
      </c>
      <c r="HP211">
        <v>62.042</v>
      </c>
      <c r="HQ211">
        <v>28.0088</v>
      </c>
      <c r="HR211">
        <v>1</v>
      </c>
      <c r="HS211">
        <v>0.128664</v>
      </c>
      <c r="HT211">
        <v>-0.536825</v>
      </c>
      <c r="HU211">
        <v>20.3374</v>
      </c>
      <c r="HV211">
        <v>5.21789</v>
      </c>
      <c r="HW211">
        <v>12.0116</v>
      </c>
      <c r="HX211">
        <v>4.98905</v>
      </c>
      <c r="HY211">
        <v>3.2877</v>
      </c>
      <c r="HZ211">
        <v>9999</v>
      </c>
      <c r="IA211">
        <v>9999</v>
      </c>
      <c r="IB211">
        <v>9999</v>
      </c>
      <c r="IC211">
        <v>999.9</v>
      </c>
      <c r="ID211">
        <v>1.86765</v>
      </c>
      <c r="IE211">
        <v>1.86676</v>
      </c>
      <c r="IF211">
        <v>1.86608</v>
      </c>
      <c r="IG211">
        <v>1.86601</v>
      </c>
      <c r="IH211">
        <v>1.8679</v>
      </c>
      <c r="II211">
        <v>1.87028</v>
      </c>
      <c r="IJ211">
        <v>1.86892</v>
      </c>
      <c r="IK211">
        <v>1.87043</v>
      </c>
      <c r="IL211">
        <v>0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-0.226</v>
      </c>
      <c r="IZ211">
        <v>0.1403</v>
      </c>
      <c r="JA211">
        <v>-0.08705980112953694</v>
      </c>
      <c r="JB211">
        <v>-0.0002224285535733669</v>
      </c>
      <c r="JC211">
        <v>-3.124052291438484E-07</v>
      </c>
      <c r="JD211">
        <v>-1.20421793702977E-11</v>
      </c>
      <c r="JE211">
        <v>-0.06546867123436634</v>
      </c>
      <c r="JF211">
        <v>-0.004605065362839568</v>
      </c>
      <c r="JG211">
        <v>0.0008613744513886047</v>
      </c>
      <c r="JH211">
        <v>-1.299212498533341E-05</v>
      </c>
      <c r="JI211">
        <v>3</v>
      </c>
      <c r="JJ211">
        <v>2327</v>
      </c>
      <c r="JK211">
        <v>1</v>
      </c>
      <c r="JL211">
        <v>27</v>
      </c>
      <c r="JM211">
        <v>187135.9</v>
      </c>
      <c r="JN211">
        <v>187136</v>
      </c>
      <c r="JO211">
        <v>0.982666</v>
      </c>
      <c r="JP211">
        <v>2.28027</v>
      </c>
      <c r="JQ211">
        <v>1.39648</v>
      </c>
      <c r="JR211">
        <v>2.34497</v>
      </c>
      <c r="JS211">
        <v>1.49536</v>
      </c>
      <c r="JT211">
        <v>2.57446</v>
      </c>
      <c r="JU211">
        <v>37.0509</v>
      </c>
      <c r="JV211">
        <v>24.07</v>
      </c>
      <c r="JW211">
        <v>18</v>
      </c>
      <c r="JX211">
        <v>491.431</v>
      </c>
      <c r="JY211">
        <v>442.219</v>
      </c>
      <c r="JZ211">
        <v>28.9001</v>
      </c>
      <c r="KA211">
        <v>29.2625</v>
      </c>
      <c r="KB211">
        <v>29.9999</v>
      </c>
      <c r="KC211">
        <v>29.1173</v>
      </c>
      <c r="KD211">
        <v>29.0452</v>
      </c>
      <c r="KE211">
        <v>19.6395</v>
      </c>
      <c r="KF211">
        <v>24.5584</v>
      </c>
      <c r="KG211">
        <v>47.1207</v>
      </c>
      <c r="KH211">
        <v>28.9071</v>
      </c>
      <c r="KI211">
        <v>379.779</v>
      </c>
      <c r="KJ211">
        <v>19.3549</v>
      </c>
      <c r="KK211">
        <v>101.02</v>
      </c>
      <c r="KL211">
        <v>100.495</v>
      </c>
    </row>
    <row r="212" spans="1:298">
      <c r="A212">
        <v>196</v>
      </c>
      <c r="B212">
        <v>1758475588</v>
      </c>
      <c r="C212">
        <v>6712.5</v>
      </c>
      <c r="D212" t="s">
        <v>838</v>
      </c>
      <c r="E212" t="s">
        <v>839</v>
      </c>
      <c r="F212">
        <v>5</v>
      </c>
      <c r="G212" t="s">
        <v>833</v>
      </c>
      <c r="H212" t="s">
        <v>437</v>
      </c>
      <c r="I212" t="s">
        <v>438</v>
      </c>
      <c r="J212">
        <v>1758475580.5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406.5071694778679</v>
      </c>
      <c r="AL212">
        <v>399.5817515151514</v>
      </c>
      <c r="AM212">
        <v>-1.961836185599833</v>
      </c>
      <c r="AN212">
        <v>65.31046595780866</v>
      </c>
      <c r="AO212">
        <f>(AQ212 - AP212 + DZ212*1E3/(8.314*(EB212+273.15)) * AS212/DY212 * AR212) * DY212/(100*DM212) * 1000/(1000 - AQ212)</f>
        <v>0</v>
      </c>
      <c r="AP212">
        <v>19.292935062083</v>
      </c>
      <c r="AQ212">
        <v>24.12888787878788</v>
      </c>
      <c r="AR212">
        <v>8.624083376234421E-06</v>
      </c>
      <c r="AS212">
        <v>111.5903759942397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6</v>
      </c>
      <c r="DN212">
        <v>0.5</v>
      </c>
      <c r="DO212" t="s">
        <v>440</v>
      </c>
      <c r="DP212">
        <v>2</v>
      </c>
      <c r="DQ212" t="b">
        <v>1</v>
      </c>
      <c r="DR212">
        <v>1758475580.5</v>
      </c>
      <c r="DS212">
        <v>398.8887777777778</v>
      </c>
      <c r="DT212">
        <v>409.3460740740741</v>
      </c>
      <c r="DU212">
        <v>24.12474444444445</v>
      </c>
      <c r="DV212">
        <v>19.28771481481481</v>
      </c>
      <c r="DW212">
        <v>399.1151481481481</v>
      </c>
      <c r="DX212">
        <v>23.98442222222222</v>
      </c>
      <c r="DY212">
        <v>500.0053703703704</v>
      </c>
      <c r="DZ212">
        <v>90.36260370370373</v>
      </c>
      <c r="EA212">
        <v>0.05460953333333332</v>
      </c>
      <c r="EB212">
        <v>30.39152222222222</v>
      </c>
      <c r="EC212">
        <v>29.99314074074073</v>
      </c>
      <c r="ED212">
        <v>999.9000000000001</v>
      </c>
      <c r="EE212">
        <v>0</v>
      </c>
      <c r="EF212">
        <v>0</v>
      </c>
      <c r="EG212">
        <v>10001.01777777778</v>
      </c>
      <c r="EH212">
        <v>0</v>
      </c>
      <c r="EI212">
        <v>11.5788</v>
      </c>
      <c r="EJ212">
        <v>-10.45747340740741</v>
      </c>
      <c r="EK212">
        <v>408.7497777777778</v>
      </c>
      <c r="EL212">
        <v>417.3968148148147</v>
      </c>
      <c r="EM212">
        <v>4.837034444444445</v>
      </c>
      <c r="EN212">
        <v>409.3460740740741</v>
      </c>
      <c r="EO212">
        <v>19.28771481481481</v>
      </c>
      <c r="EP212">
        <v>2.179975555555556</v>
      </c>
      <c r="EQ212">
        <v>1.742888888888889</v>
      </c>
      <c r="ER212">
        <v>18.81591851851852</v>
      </c>
      <c r="ES212">
        <v>15.28377407407407</v>
      </c>
      <c r="ET212">
        <v>2000.001481481481</v>
      </c>
      <c r="EU212">
        <v>0.9799977777777777</v>
      </c>
      <c r="EV212">
        <v>0.02000228148148148</v>
      </c>
      <c r="EW212">
        <v>0</v>
      </c>
      <c r="EX212">
        <v>1063.35037037037</v>
      </c>
      <c r="EY212">
        <v>5.00097</v>
      </c>
      <c r="EZ212">
        <v>21291.91851851852</v>
      </c>
      <c r="FA212">
        <v>16707.57037037037</v>
      </c>
      <c r="FB212">
        <v>41.375</v>
      </c>
      <c r="FC212">
        <v>41.74066666666666</v>
      </c>
      <c r="FD212">
        <v>41.31199999999999</v>
      </c>
      <c r="FE212">
        <v>41.25459259259259</v>
      </c>
      <c r="FF212">
        <v>41.92781481481481</v>
      </c>
      <c r="FG212">
        <v>1955.091481481481</v>
      </c>
      <c r="FH212">
        <v>39.9</v>
      </c>
      <c r="FI212">
        <v>0</v>
      </c>
      <c r="FJ212">
        <v>1758475587.8</v>
      </c>
      <c r="FK212">
        <v>0</v>
      </c>
      <c r="FL212">
        <v>1063.336153846154</v>
      </c>
      <c r="FM212">
        <v>3.275897438583741</v>
      </c>
      <c r="FN212">
        <v>53.86666670264908</v>
      </c>
      <c r="FO212">
        <v>21291.96923076923</v>
      </c>
      <c r="FP212">
        <v>15</v>
      </c>
      <c r="FQ212">
        <v>0</v>
      </c>
      <c r="FR212" t="s">
        <v>441</v>
      </c>
      <c r="FS212">
        <v>1747247426.5</v>
      </c>
      <c r="FT212">
        <v>1747247420.5</v>
      </c>
      <c r="FU212">
        <v>0</v>
      </c>
      <c r="FV212">
        <v>1.027</v>
      </c>
      <c r="FW212">
        <v>0.031</v>
      </c>
      <c r="FX212">
        <v>0.02</v>
      </c>
      <c r="FY212">
        <v>0.05</v>
      </c>
      <c r="FZ212">
        <v>420</v>
      </c>
      <c r="GA212">
        <v>16</v>
      </c>
      <c r="GB212">
        <v>0.01</v>
      </c>
      <c r="GC212">
        <v>0.1</v>
      </c>
      <c r="GD212">
        <v>-12.64533443902439</v>
      </c>
      <c r="GE212">
        <v>56.94170069686407</v>
      </c>
      <c r="GF212">
        <v>6.085315805686381</v>
      </c>
      <c r="GG212">
        <v>0</v>
      </c>
      <c r="GH212">
        <v>1063.262352941176</v>
      </c>
      <c r="GI212">
        <v>2.437280368257992</v>
      </c>
      <c r="GJ212">
        <v>0.3713414381237598</v>
      </c>
      <c r="GK212">
        <v>-1</v>
      </c>
      <c r="GL212">
        <v>4.845439024390244</v>
      </c>
      <c r="GM212">
        <v>-0.1250648780487783</v>
      </c>
      <c r="GN212">
        <v>0.01436301072536562</v>
      </c>
      <c r="GO212">
        <v>0</v>
      </c>
      <c r="GP212">
        <v>0</v>
      </c>
      <c r="GQ212">
        <v>2</v>
      </c>
      <c r="GR212" t="s">
        <v>452</v>
      </c>
      <c r="GS212">
        <v>3.13526</v>
      </c>
      <c r="GT212">
        <v>2.71422</v>
      </c>
      <c r="GU212">
        <v>0.0884023</v>
      </c>
      <c r="GV212">
        <v>0.0874994</v>
      </c>
      <c r="GW212">
        <v>0.106469</v>
      </c>
      <c r="GX212">
        <v>0.08989759999999999</v>
      </c>
      <c r="GY212">
        <v>28978.1</v>
      </c>
      <c r="GZ212">
        <v>29042.9</v>
      </c>
      <c r="HA212">
        <v>29554.1</v>
      </c>
      <c r="HB212">
        <v>29415.5</v>
      </c>
      <c r="HC212">
        <v>34897.5</v>
      </c>
      <c r="HD212">
        <v>35463.7</v>
      </c>
      <c r="HE212">
        <v>41597.5</v>
      </c>
      <c r="HF212">
        <v>41791.7</v>
      </c>
      <c r="HG212">
        <v>1.91935</v>
      </c>
      <c r="HH212">
        <v>1.85705</v>
      </c>
      <c r="HI212">
        <v>0.101998</v>
      </c>
      <c r="HJ212">
        <v>0</v>
      </c>
      <c r="HK212">
        <v>28.3378</v>
      </c>
      <c r="HL212">
        <v>999.9</v>
      </c>
      <c r="HM212">
        <v>46.1</v>
      </c>
      <c r="HN212">
        <v>31.9</v>
      </c>
      <c r="HO212">
        <v>24.2257</v>
      </c>
      <c r="HP212">
        <v>61.902</v>
      </c>
      <c r="HQ212">
        <v>28.101</v>
      </c>
      <c r="HR212">
        <v>1</v>
      </c>
      <c r="HS212">
        <v>0.128343</v>
      </c>
      <c r="HT212">
        <v>-0.5434639999999999</v>
      </c>
      <c r="HU212">
        <v>20.3372</v>
      </c>
      <c r="HV212">
        <v>5.21669</v>
      </c>
      <c r="HW212">
        <v>12.0119</v>
      </c>
      <c r="HX212">
        <v>4.9872</v>
      </c>
      <c r="HY212">
        <v>3.28775</v>
      </c>
      <c r="HZ212">
        <v>9999</v>
      </c>
      <c r="IA212">
        <v>9999</v>
      </c>
      <c r="IB212">
        <v>9999</v>
      </c>
      <c r="IC212">
        <v>999.9</v>
      </c>
      <c r="ID212">
        <v>1.86761</v>
      </c>
      <c r="IE212">
        <v>1.86676</v>
      </c>
      <c r="IF212">
        <v>1.86606</v>
      </c>
      <c r="IG212">
        <v>1.86601</v>
      </c>
      <c r="IH212">
        <v>1.86786</v>
      </c>
      <c r="II212">
        <v>1.87028</v>
      </c>
      <c r="IJ212">
        <v>1.86891</v>
      </c>
      <c r="IK212">
        <v>1.87042</v>
      </c>
      <c r="IL212">
        <v>0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-0.221</v>
      </c>
      <c r="IZ212">
        <v>0.1404</v>
      </c>
      <c r="JA212">
        <v>-0.08705980112953694</v>
      </c>
      <c r="JB212">
        <v>-0.0002224285535733669</v>
      </c>
      <c r="JC212">
        <v>-3.124052291438484E-07</v>
      </c>
      <c r="JD212">
        <v>-1.20421793702977E-11</v>
      </c>
      <c r="JE212">
        <v>-0.06546867123436634</v>
      </c>
      <c r="JF212">
        <v>-0.004605065362839568</v>
      </c>
      <c r="JG212">
        <v>0.0008613744513886047</v>
      </c>
      <c r="JH212">
        <v>-1.299212498533341E-05</v>
      </c>
      <c r="JI212">
        <v>3</v>
      </c>
      <c r="JJ212">
        <v>2327</v>
      </c>
      <c r="JK212">
        <v>1</v>
      </c>
      <c r="JL212">
        <v>27</v>
      </c>
      <c r="JM212">
        <v>187136</v>
      </c>
      <c r="JN212">
        <v>187136.1</v>
      </c>
      <c r="JO212">
        <v>0.9484860000000001</v>
      </c>
      <c r="JP212">
        <v>2.28516</v>
      </c>
      <c r="JQ212">
        <v>1.39648</v>
      </c>
      <c r="JR212">
        <v>2.34619</v>
      </c>
      <c r="JS212">
        <v>1.49536</v>
      </c>
      <c r="JT212">
        <v>2.55127</v>
      </c>
      <c r="JU212">
        <v>37.0509</v>
      </c>
      <c r="JV212">
        <v>24.07</v>
      </c>
      <c r="JW212">
        <v>18</v>
      </c>
      <c r="JX212">
        <v>491.538</v>
      </c>
      <c r="JY212">
        <v>442.209</v>
      </c>
      <c r="JZ212">
        <v>28.9064</v>
      </c>
      <c r="KA212">
        <v>29.2605</v>
      </c>
      <c r="KB212">
        <v>29.9998</v>
      </c>
      <c r="KC212">
        <v>29.1148</v>
      </c>
      <c r="KD212">
        <v>29.0439</v>
      </c>
      <c r="KE212">
        <v>18.9438</v>
      </c>
      <c r="KF212">
        <v>24.5584</v>
      </c>
      <c r="KG212">
        <v>47.1207</v>
      </c>
      <c r="KH212">
        <v>28.9081</v>
      </c>
      <c r="KI212">
        <v>366.422</v>
      </c>
      <c r="KJ212">
        <v>19.3549</v>
      </c>
      <c r="KK212">
        <v>101.02</v>
      </c>
      <c r="KL212">
        <v>100.494</v>
      </c>
    </row>
    <row r="213" spans="1:298">
      <c r="A213">
        <v>197</v>
      </c>
      <c r="B213">
        <v>1758475593</v>
      </c>
      <c r="C213">
        <v>6717.5</v>
      </c>
      <c r="D213" t="s">
        <v>840</v>
      </c>
      <c r="E213" t="s">
        <v>841</v>
      </c>
      <c r="F213">
        <v>5</v>
      </c>
      <c r="G213" t="s">
        <v>833</v>
      </c>
      <c r="H213" t="s">
        <v>437</v>
      </c>
      <c r="I213" t="s">
        <v>438</v>
      </c>
      <c r="J213">
        <v>1758475585.214286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389.8769345185899</v>
      </c>
      <c r="AL213">
        <v>386.6637696969695</v>
      </c>
      <c r="AM213">
        <v>-2.649795075210569</v>
      </c>
      <c r="AN213">
        <v>65.31046595780866</v>
      </c>
      <c r="AO213">
        <f>(AQ213 - AP213 + DZ213*1E3/(8.314*(EB213+273.15)) * AS213/DY213 * AR213) * DY213/(100*DM213) * 1000/(1000 - AQ213)</f>
        <v>0</v>
      </c>
      <c r="AP213">
        <v>19.29635780021278</v>
      </c>
      <c r="AQ213">
        <v>24.1311206060606</v>
      </c>
      <c r="AR213">
        <v>5.618773440202545E-06</v>
      </c>
      <c r="AS213">
        <v>111.5903759942397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6</v>
      </c>
      <c r="DN213">
        <v>0.5</v>
      </c>
      <c r="DO213" t="s">
        <v>440</v>
      </c>
      <c r="DP213">
        <v>2</v>
      </c>
      <c r="DQ213" t="b">
        <v>1</v>
      </c>
      <c r="DR213">
        <v>1758475585.214286</v>
      </c>
      <c r="DS213">
        <v>392.7383214285715</v>
      </c>
      <c r="DT213">
        <v>397.1692857142857</v>
      </c>
      <c r="DU213">
        <v>24.12693928571429</v>
      </c>
      <c r="DV213">
        <v>19.29257142857143</v>
      </c>
      <c r="DW213">
        <v>392.9617499999999</v>
      </c>
      <c r="DX213">
        <v>23.98658928571429</v>
      </c>
      <c r="DY213">
        <v>500.0177142857144</v>
      </c>
      <c r="DZ213">
        <v>90.36261428571429</v>
      </c>
      <c r="EA213">
        <v>0.05446684642857143</v>
      </c>
      <c r="EB213">
        <v>30.39546785714285</v>
      </c>
      <c r="EC213">
        <v>29.99466785714285</v>
      </c>
      <c r="ED213">
        <v>999.9000000000002</v>
      </c>
      <c r="EE213">
        <v>0</v>
      </c>
      <c r="EF213">
        <v>0</v>
      </c>
      <c r="EG213">
        <v>10000.46714285714</v>
      </c>
      <c r="EH213">
        <v>0</v>
      </c>
      <c r="EI213">
        <v>11.5788</v>
      </c>
      <c r="EJ213">
        <v>-4.431052714285713</v>
      </c>
      <c r="EK213">
        <v>402.4481428571428</v>
      </c>
      <c r="EL213">
        <v>404.9825</v>
      </c>
      <c r="EM213">
        <v>4.834376428571427</v>
      </c>
      <c r="EN213">
        <v>397.1692857142857</v>
      </c>
      <c r="EO213">
        <v>19.29257142857143</v>
      </c>
      <c r="EP213">
        <v>2.180174285714286</v>
      </c>
      <c r="EQ213">
        <v>1.7433275</v>
      </c>
      <c r="ER213">
        <v>18.81736785714286</v>
      </c>
      <c r="ES213">
        <v>15.2877</v>
      </c>
      <c r="ET213">
        <v>2000.009642857143</v>
      </c>
      <c r="EU213">
        <v>0.9799978214285713</v>
      </c>
      <c r="EV213">
        <v>0.02000223928571429</v>
      </c>
      <c r="EW213">
        <v>0</v>
      </c>
      <c r="EX213">
        <v>1063.467857142857</v>
      </c>
      <c r="EY213">
        <v>5.00097</v>
      </c>
      <c r="EZ213">
        <v>21295.84285714285</v>
      </c>
      <c r="FA213">
        <v>16707.64285714286</v>
      </c>
      <c r="FB213">
        <v>41.375</v>
      </c>
      <c r="FC213">
        <v>41.72525</v>
      </c>
      <c r="FD213">
        <v>41.31199999999999</v>
      </c>
      <c r="FE213">
        <v>41.25</v>
      </c>
      <c r="FF213">
        <v>41.92592857142856</v>
      </c>
      <c r="FG213">
        <v>1955.099642857143</v>
      </c>
      <c r="FH213">
        <v>39.9</v>
      </c>
      <c r="FI213">
        <v>0</v>
      </c>
      <c r="FJ213">
        <v>1758475593.2</v>
      </c>
      <c r="FK213">
        <v>0</v>
      </c>
      <c r="FL213">
        <v>1063.536</v>
      </c>
      <c r="FM213">
        <v>2.778461535775413</v>
      </c>
      <c r="FN213">
        <v>50.34615390426029</v>
      </c>
      <c r="FO213">
        <v>21296.276</v>
      </c>
      <c r="FP213">
        <v>15</v>
      </c>
      <c r="FQ213">
        <v>0</v>
      </c>
      <c r="FR213" t="s">
        <v>441</v>
      </c>
      <c r="FS213">
        <v>1747247426.5</v>
      </c>
      <c r="FT213">
        <v>1747247420.5</v>
      </c>
      <c r="FU213">
        <v>0</v>
      </c>
      <c r="FV213">
        <v>1.027</v>
      </c>
      <c r="FW213">
        <v>0.031</v>
      </c>
      <c r="FX213">
        <v>0.02</v>
      </c>
      <c r="FY213">
        <v>0.05</v>
      </c>
      <c r="FZ213">
        <v>420</v>
      </c>
      <c r="GA213">
        <v>16</v>
      </c>
      <c r="GB213">
        <v>0.01</v>
      </c>
      <c r="GC213">
        <v>0.1</v>
      </c>
      <c r="GD213">
        <v>-8.137114780000001</v>
      </c>
      <c r="GE213">
        <v>77.53797474371484</v>
      </c>
      <c r="GF213">
        <v>7.550029008486741</v>
      </c>
      <c r="GG213">
        <v>0</v>
      </c>
      <c r="GH213">
        <v>1063.369705882353</v>
      </c>
      <c r="GI213">
        <v>2.116577541178532</v>
      </c>
      <c r="GJ213">
        <v>0.3348703462370702</v>
      </c>
      <c r="GK213">
        <v>-1</v>
      </c>
      <c r="GL213">
        <v>4.837494250000001</v>
      </c>
      <c r="GM213">
        <v>-0.04642795497187376</v>
      </c>
      <c r="GN213">
        <v>0.00693550642977855</v>
      </c>
      <c r="GO213">
        <v>1</v>
      </c>
      <c r="GP213">
        <v>1</v>
      </c>
      <c r="GQ213">
        <v>2</v>
      </c>
      <c r="GR213" t="s">
        <v>442</v>
      </c>
      <c r="GS213">
        <v>3.13531</v>
      </c>
      <c r="GT213">
        <v>2.71461</v>
      </c>
      <c r="GU213">
        <v>0.08612160000000001</v>
      </c>
      <c r="GV213">
        <v>0.084601</v>
      </c>
      <c r="GW213">
        <v>0.106477</v>
      </c>
      <c r="GX213">
        <v>0.0899084</v>
      </c>
      <c r="GY213">
        <v>29050.6</v>
      </c>
      <c r="GZ213">
        <v>29135.6</v>
      </c>
      <c r="HA213">
        <v>29554</v>
      </c>
      <c r="HB213">
        <v>29416</v>
      </c>
      <c r="HC213">
        <v>34897.4</v>
      </c>
      <c r="HD213">
        <v>35463.9</v>
      </c>
      <c r="HE213">
        <v>41597.9</v>
      </c>
      <c r="HF213">
        <v>41792.5</v>
      </c>
      <c r="HG213">
        <v>1.91905</v>
      </c>
      <c r="HH213">
        <v>1.85713</v>
      </c>
      <c r="HI213">
        <v>0.101626</v>
      </c>
      <c r="HJ213">
        <v>0</v>
      </c>
      <c r="HK213">
        <v>28.3366</v>
      </c>
      <c r="HL213">
        <v>999.9</v>
      </c>
      <c r="HM213">
        <v>46.1</v>
      </c>
      <c r="HN213">
        <v>31.9</v>
      </c>
      <c r="HO213">
        <v>24.2236</v>
      </c>
      <c r="HP213">
        <v>62.002</v>
      </c>
      <c r="HQ213">
        <v>28.0889</v>
      </c>
      <c r="HR213">
        <v>1</v>
      </c>
      <c r="HS213">
        <v>0.128079</v>
      </c>
      <c r="HT213">
        <v>-0.526983</v>
      </c>
      <c r="HU213">
        <v>20.3376</v>
      </c>
      <c r="HV213">
        <v>5.21669</v>
      </c>
      <c r="HW213">
        <v>12.0117</v>
      </c>
      <c r="HX213">
        <v>4.98865</v>
      </c>
      <c r="HY213">
        <v>3.28758</v>
      </c>
      <c r="HZ213">
        <v>9999</v>
      </c>
      <c r="IA213">
        <v>9999</v>
      </c>
      <c r="IB213">
        <v>9999</v>
      </c>
      <c r="IC213">
        <v>999.9</v>
      </c>
      <c r="ID213">
        <v>1.86764</v>
      </c>
      <c r="IE213">
        <v>1.86676</v>
      </c>
      <c r="IF213">
        <v>1.86608</v>
      </c>
      <c r="IG213">
        <v>1.86601</v>
      </c>
      <c r="IH213">
        <v>1.8679</v>
      </c>
      <c r="II213">
        <v>1.87029</v>
      </c>
      <c r="IJ213">
        <v>1.86893</v>
      </c>
      <c r="IK213">
        <v>1.87043</v>
      </c>
      <c r="IL213">
        <v>0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-0.215</v>
      </c>
      <c r="IZ213">
        <v>0.1405</v>
      </c>
      <c r="JA213">
        <v>-0.08705980112953694</v>
      </c>
      <c r="JB213">
        <v>-0.0002224285535733669</v>
      </c>
      <c r="JC213">
        <v>-3.124052291438484E-07</v>
      </c>
      <c r="JD213">
        <v>-1.20421793702977E-11</v>
      </c>
      <c r="JE213">
        <v>-0.06546867123436634</v>
      </c>
      <c r="JF213">
        <v>-0.004605065362839568</v>
      </c>
      <c r="JG213">
        <v>0.0008613744513886047</v>
      </c>
      <c r="JH213">
        <v>-1.299212498533341E-05</v>
      </c>
      <c r="JI213">
        <v>3</v>
      </c>
      <c r="JJ213">
        <v>2327</v>
      </c>
      <c r="JK213">
        <v>1</v>
      </c>
      <c r="JL213">
        <v>27</v>
      </c>
      <c r="JM213">
        <v>187136.1</v>
      </c>
      <c r="JN213">
        <v>187136.2</v>
      </c>
      <c r="JO213">
        <v>0.914307</v>
      </c>
      <c r="JP213">
        <v>2.27417</v>
      </c>
      <c r="JQ213">
        <v>1.39648</v>
      </c>
      <c r="JR213">
        <v>2.34863</v>
      </c>
      <c r="JS213">
        <v>1.49536</v>
      </c>
      <c r="JT213">
        <v>2.7124</v>
      </c>
      <c r="JU213">
        <v>37.0509</v>
      </c>
      <c r="JV213">
        <v>24.0787</v>
      </c>
      <c r="JW213">
        <v>18</v>
      </c>
      <c r="JX213">
        <v>491.336</v>
      </c>
      <c r="JY213">
        <v>442.237</v>
      </c>
      <c r="JZ213">
        <v>28.91</v>
      </c>
      <c r="KA213">
        <v>29.2579</v>
      </c>
      <c r="KB213">
        <v>29.9999</v>
      </c>
      <c r="KC213">
        <v>29.1133</v>
      </c>
      <c r="KD213">
        <v>29.0415</v>
      </c>
      <c r="KE213">
        <v>18.3158</v>
      </c>
      <c r="KF213">
        <v>24.5584</v>
      </c>
      <c r="KG213">
        <v>47.1207</v>
      </c>
      <c r="KH213">
        <v>28.9107</v>
      </c>
      <c r="KI213">
        <v>346.384</v>
      </c>
      <c r="KJ213">
        <v>19.3549</v>
      </c>
      <c r="KK213">
        <v>101.021</v>
      </c>
      <c r="KL213">
        <v>100.496</v>
      </c>
    </row>
    <row r="214" spans="1:298">
      <c r="A214">
        <v>198</v>
      </c>
      <c r="B214">
        <v>1758475598</v>
      </c>
      <c r="C214">
        <v>6722.5</v>
      </c>
      <c r="D214" t="s">
        <v>842</v>
      </c>
      <c r="E214" t="s">
        <v>843</v>
      </c>
      <c r="F214">
        <v>5</v>
      </c>
      <c r="G214" t="s">
        <v>833</v>
      </c>
      <c r="H214" t="s">
        <v>437</v>
      </c>
      <c r="I214" t="s">
        <v>438</v>
      </c>
      <c r="J214">
        <v>1758475590.5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373.062472776902</v>
      </c>
      <c r="AL214">
        <v>371.8877696969695</v>
      </c>
      <c r="AM214">
        <v>-2.988429655319151</v>
      </c>
      <c r="AN214">
        <v>65.31046595780866</v>
      </c>
      <c r="AO214">
        <f>(AQ214 - AP214 + DZ214*1E3/(8.314*(EB214+273.15)) * AS214/DY214 * AR214) * DY214/(100*DM214) * 1000/(1000 - AQ214)</f>
        <v>0</v>
      </c>
      <c r="AP214">
        <v>19.29950674427033</v>
      </c>
      <c r="AQ214">
        <v>24.13351272727272</v>
      </c>
      <c r="AR214">
        <v>5.106922801106336E-06</v>
      </c>
      <c r="AS214">
        <v>111.5903759942397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6</v>
      </c>
      <c r="DN214">
        <v>0.5</v>
      </c>
      <c r="DO214" t="s">
        <v>440</v>
      </c>
      <c r="DP214">
        <v>2</v>
      </c>
      <c r="DQ214" t="b">
        <v>1</v>
      </c>
      <c r="DR214">
        <v>1758475590.5</v>
      </c>
      <c r="DS214">
        <v>381.7798148148148</v>
      </c>
      <c r="DT214">
        <v>380.5315925925926</v>
      </c>
      <c r="DU214">
        <v>24.13008148148148</v>
      </c>
      <c r="DV214">
        <v>19.29585925925926</v>
      </c>
      <c r="DW214">
        <v>381.9980370370369</v>
      </c>
      <c r="DX214">
        <v>23.98967407407408</v>
      </c>
      <c r="DY214">
        <v>500.0119629629629</v>
      </c>
      <c r="DZ214">
        <v>90.36199259259259</v>
      </c>
      <c r="EA214">
        <v>0.05442118888888889</v>
      </c>
      <c r="EB214">
        <v>30.39951851851852</v>
      </c>
      <c r="EC214">
        <v>29.99724444444444</v>
      </c>
      <c r="ED214">
        <v>999.9000000000001</v>
      </c>
      <c r="EE214">
        <v>0</v>
      </c>
      <c r="EF214">
        <v>0</v>
      </c>
      <c r="EG214">
        <v>9997.290370370369</v>
      </c>
      <c r="EH214">
        <v>0</v>
      </c>
      <c r="EI214">
        <v>11.5788</v>
      </c>
      <c r="EJ214">
        <v>1.248196444444444</v>
      </c>
      <c r="EK214">
        <v>391.2199629629631</v>
      </c>
      <c r="EL214">
        <v>388.0187037037037</v>
      </c>
      <c r="EM214">
        <v>4.834228888888889</v>
      </c>
      <c r="EN214">
        <v>380.5315925925926</v>
      </c>
      <c r="EO214">
        <v>19.29585925925926</v>
      </c>
      <c r="EP214">
        <v>2.180442592592593</v>
      </c>
      <c r="EQ214">
        <v>1.743612222222222</v>
      </c>
      <c r="ER214">
        <v>18.81933703703704</v>
      </c>
      <c r="ES214">
        <v>15.29024814814815</v>
      </c>
      <c r="ET214">
        <v>2000.031851851852</v>
      </c>
      <c r="EU214">
        <v>0.9799979999999999</v>
      </c>
      <c r="EV214">
        <v>0.02000206666666667</v>
      </c>
      <c r="EW214">
        <v>0</v>
      </c>
      <c r="EX214">
        <v>1063.594444444445</v>
      </c>
      <c r="EY214">
        <v>5.00097</v>
      </c>
      <c r="EZ214">
        <v>21296.81111111111</v>
      </c>
      <c r="FA214">
        <v>16707.83703703704</v>
      </c>
      <c r="FB214">
        <v>41.375</v>
      </c>
      <c r="FC214">
        <v>41.70333333333333</v>
      </c>
      <c r="FD214">
        <v>41.31199999999999</v>
      </c>
      <c r="FE214">
        <v>41.25</v>
      </c>
      <c r="FF214">
        <v>41.92551851851851</v>
      </c>
      <c r="FG214">
        <v>1955.121851851852</v>
      </c>
      <c r="FH214">
        <v>39.9</v>
      </c>
      <c r="FI214">
        <v>0</v>
      </c>
      <c r="FJ214">
        <v>1758475598</v>
      </c>
      <c r="FK214">
        <v>0</v>
      </c>
      <c r="FL214">
        <v>1063.5988</v>
      </c>
      <c r="FM214">
        <v>-1.863076924295003</v>
      </c>
      <c r="FN214">
        <v>-39.63846141736538</v>
      </c>
      <c r="FO214">
        <v>21296.264</v>
      </c>
      <c r="FP214">
        <v>15</v>
      </c>
      <c r="FQ214">
        <v>0</v>
      </c>
      <c r="FR214" t="s">
        <v>441</v>
      </c>
      <c r="FS214">
        <v>1747247426.5</v>
      </c>
      <c r="FT214">
        <v>1747247420.5</v>
      </c>
      <c r="FU214">
        <v>0</v>
      </c>
      <c r="FV214">
        <v>1.027</v>
      </c>
      <c r="FW214">
        <v>0.031</v>
      </c>
      <c r="FX214">
        <v>0.02</v>
      </c>
      <c r="FY214">
        <v>0.05</v>
      </c>
      <c r="FZ214">
        <v>420</v>
      </c>
      <c r="GA214">
        <v>16</v>
      </c>
      <c r="GB214">
        <v>0.01</v>
      </c>
      <c r="GC214">
        <v>0.1</v>
      </c>
      <c r="GD214">
        <v>-2.64309578</v>
      </c>
      <c r="GE214">
        <v>66.7555001921201</v>
      </c>
      <c r="GF214">
        <v>6.607693289230888</v>
      </c>
      <c r="GG214">
        <v>0</v>
      </c>
      <c r="GH214">
        <v>1063.472352941176</v>
      </c>
      <c r="GI214">
        <v>1.177081737506679</v>
      </c>
      <c r="GJ214">
        <v>0.3211107452681368</v>
      </c>
      <c r="GK214">
        <v>-1</v>
      </c>
      <c r="GL214">
        <v>4.83421625</v>
      </c>
      <c r="GM214">
        <v>-0.001343076923079204</v>
      </c>
      <c r="GN214">
        <v>0.0008043714549261762</v>
      </c>
      <c r="GO214">
        <v>1</v>
      </c>
      <c r="GP214">
        <v>1</v>
      </c>
      <c r="GQ214">
        <v>2</v>
      </c>
      <c r="GR214" t="s">
        <v>442</v>
      </c>
      <c r="GS214">
        <v>3.13524</v>
      </c>
      <c r="GT214">
        <v>2.7149</v>
      </c>
      <c r="GU214">
        <v>0.0834961</v>
      </c>
      <c r="GV214">
        <v>0.0816327</v>
      </c>
      <c r="GW214">
        <v>0.106484</v>
      </c>
      <c r="GX214">
        <v>0.08991349999999999</v>
      </c>
      <c r="GY214">
        <v>29134.3</v>
      </c>
      <c r="GZ214">
        <v>29229.9</v>
      </c>
      <c r="HA214">
        <v>29554.3</v>
      </c>
      <c r="HB214">
        <v>29415.7</v>
      </c>
      <c r="HC214">
        <v>34897.4</v>
      </c>
      <c r="HD214">
        <v>35463.6</v>
      </c>
      <c r="HE214">
        <v>41598.3</v>
      </c>
      <c r="HF214">
        <v>41792.4</v>
      </c>
      <c r="HG214">
        <v>1.91893</v>
      </c>
      <c r="HH214">
        <v>1.8572</v>
      </c>
      <c r="HI214">
        <v>0.102457</v>
      </c>
      <c r="HJ214">
        <v>0</v>
      </c>
      <c r="HK214">
        <v>28.3366</v>
      </c>
      <c r="HL214">
        <v>999.9</v>
      </c>
      <c r="HM214">
        <v>46</v>
      </c>
      <c r="HN214">
        <v>31.9</v>
      </c>
      <c r="HO214">
        <v>24.1717</v>
      </c>
      <c r="HP214">
        <v>61.772</v>
      </c>
      <c r="HQ214">
        <v>28.0088</v>
      </c>
      <c r="HR214">
        <v>1</v>
      </c>
      <c r="HS214">
        <v>0.128023</v>
      </c>
      <c r="HT214">
        <v>-0.527753</v>
      </c>
      <c r="HU214">
        <v>20.3376</v>
      </c>
      <c r="HV214">
        <v>5.21654</v>
      </c>
      <c r="HW214">
        <v>12.0114</v>
      </c>
      <c r="HX214">
        <v>4.9891</v>
      </c>
      <c r="HY214">
        <v>3.2876</v>
      </c>
      <c r="HZ214">
        <v>9999</v>
      </c>
      <c r="IA214">
        <v>9999</v>
      </c>
      <c r="IB214">
        <v>9999</v>
      </c>
      <c r="IC214">
        <v>999.9</v>
      </c>
      <c r="ID214">
        <v>1.8676</v>
      </c>
      <c r="IE214">
        <v>1.86676</v>
      </c>
      <c r="IF214">
        <v>1.86607</v>
      </c>
      <c r="IG214">
        <v>1.86603</v>
      </c>
      <c r="IH214">
        <v>1.8679</v>
      </c>
      <c r="II214">
        <v>1.87029</v>
      </c>
      <c r="IJ214">
        <v>1.86893</v>
      </c>
      <c r="IK214">
        <v>1.87043</v>
      </c>
      <c r="IL214">
        <v>0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-0.209</v>
      </c>
      <c r="IZ214">
        <v>0.1405</v>
      </c>
      <c r="JA214">
        <v>-0.08705980112953694</v>
      </c>
      <c r="JB214">
        <v>-0.0002224285535733669</v>
      </c>
      <c r="JC214">
        <v>-3.124052291438484E-07</v>
      </c>
      <c r="JD214">
        <v>-1.20421793702977E-11</v>
      </c>
      <c r="JE214">
        <v>-0.06546867123436634</v>
      </c>
      <c r="JF214">
        <v>-0.004605065362839568</v>
      </c>
      <c r="JG214">
        <v>0.0008613744513886047</v>
      </c>
      <c r="JH214">
        <v>-1.299212498533341E-05</v>
      </c>
      <c r="JI214">
        <v>3</v>
      </c>
      <c r="JJ214">
        <v>2327</v>
      </c>
      <c r="JK214">
        <v>1</v>
      </c>
      <c r="JL214">
        <v>27</v>
      </c>
      <c r="JM214">
        <v>187136.2</v>
      </c>
      <c r="JN214">
        <v>187136.3</v>
      </c>
      <c r="JO214">
        <v>0.881348</v>
      </c>
      <c r="JP214">
        <v>2.27783</v>
      </c>
      <c r="JQ214">
        <v>1.39648</v>
      </c>
      <c r="JR214">
        <v>2.34619</v>
      </c>
      <c r="JS214">
        <v>1.49536</v>
      </c>
      <c r="JT214">
        <v>2.7124</v>
      </c>
      <c r="JU214">
        <v>37.027</v>
      </c>
      <c r="JV214">
        <v>24.07</v>
      </c>
      <c r="JW214">
        <v>18</v>
      </c>
      <c r="JX214">
        <v>491.243</v>
      </c>
      <c r="JY214">
        <v>442.269</v>
      </c>
      <c r="JZ214">
        <v>28.9113</v>
      </c>
      <c r="KA214">
        <v>29.2562</v>
      </c>
      <c r="KB214">
        <v>29.9999</v>
      </c>
      <c r="KC214">
        <v>29.1116</v>
      </c>
      <c r="KD214">
        <v>29.0396</v>
      </c>
      <c r="KE214">
        <v>17.6056</v>
      </c>
      <c r="KF214">
        <v>24.5584</v>
      </c>
      <c r="KG214">
        <v>47.1207</v>
      </c>
      <c r="KH214">
        <v>28.9124</v>
      </c>
      <c r="KI214">
        <v>333.009</v>
      </c>
      <c r="KJ214">
        <v>19.3549</v>
      </c>
      <c r="KK214">
        <v>101.022</v>
      </c>
      <c r="KL214">
        <v>100.496</v>
      </c>
    </row>
    <row r="215" spans="1:298">
      <c r="A215">
        <v>199</v>
      </c>
      <c r="B215">
        <v>1758475603</v>
      </c>
      <c r="C215">
        <v>6727.5</v>
      </c>
      <c r="D215" t="s">
        <v>844</v>
      </c>
      <c r="E215" t="s">
        <v>845</v>
      </c>
      <c r="F215">
        <v>5</v>
      </c>
      <c r="G215" t="s">
        <v>833</v>
      </c>
      <c r="H215" t="s">
        <v>437</v>
      </c>
      <c r="I215" t="s">
        <v>438</v>
      </c>
      <c r="J215">
        <v>1758475595.214286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356.2065757970423</v>
      </c>
      <c r="AL215">
        <v>356.3019272727272</v>
      </c>
      <c r="AM215">
        <v>-3.12209410351617</v>
      </c>
      <c r="AN215">
        <v>65.31046595780866</v>
      </c>
      <c r="AO215">
        <f>(AQ215 - AP215 + DZ215*1E3/(8.314*(EB215+273.15)) * AS215/DY215 * AR215) * DY215/(100*DM215) * 1000/(1000 - AQ215)</f>
        <v>0</v>
      </c>
      <c r="AP215">
        <v>19.30625139792006</v>
      </c>
      <c r="AQ215">
        <v>24.13662242424242</v>
      </c>
      <c r="AR215">
        <v>9.174662748187111E-06</v>
      </c>
      <c r="AS215">
        <v>111.5903759942397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6</v>
      </c>
      <c r="DN215">
        <v>0.5</v>
      </c>
      <c r="DO215" t="s">
        <v>440</v>
      </c>
      <c r="DP215">
        <v>2</v>
      </c>
      <c r="DQ215" t="b">
        <v>1</v>
      </c>
      <c r="DR215">
        <v>1758475595.214286</v>
      </c>
      <c r="DS215">
        <v>369.1652857142857</v>
      </c>
      <c r="DT215">
        <v>365.0148214285714</v>
      </c>
      <c r="DU215">
        <v>24.13240357142857</v>
      </c>
      <c r="DV215">
        <v>19.29975</v>
      </c>
      <c r="DW215">
        <v>369.3778214285713</v>
      </c>
      <c r="DX215">
        <v>23.99195</v>
      </c>
      <c r="DY215">
        <v>500.0257857142857</v>
      </c>
      <c r="DZ215">
        <v>90.36190714285712</v>
      </c>
      <c r="EA215">
        <v>0.05440575714285713</v>
      </c>
      <c r="EB215">
        <v>30.40199285714285</v>
      </c>
      <c r="EC215">
        <v>30.00383571428571</v>
      </c>
      <c r="ED215">
        <v>999.9000000000002</v>
      </c>
      <c r="EE215">
        <v>0</v>
      </c>
      <c r="EF215">
        <v>0</v>
      </c>
      <c r="EG215">
        <v>9996.246428571429</v>
      </c>
      <c r="EH215">
        <v>0</v>
      </c>
      <c r="EI215">
        <v>11.5788</v>
      </c>
      <c r="EJ215">
        <v>4.150520142857144</v>
      </c>
      <c r="EK215">
        <v>378.2944642857143</v>
      </c>
      <c r="EL215">
        <v>372.1980357142857</v>
      </c>
      <c r="EM215">
        <v>4.832651428571429</v>
      </c>
      <c r="EN215">
        <v>365.0148214285714</v>
      </c>
      <c r="EO215">
        <v>19.29975</v>
      </c>
      <c r="EP215">
        <v>2.18065</v>
      </c>
      <c r="EQ215">
        <v>1.743962142857143</v>
      </c>
      <c r="ER215">
        <v>18.82086071428571</v>
      </c>
      <c r="ES215">
        <v>15.29337142857143</v>
      </c>
      <c r="ET215">
        <v>2000.018214285714</v>
      </c>
      <c r="EU215">
        <v>0.9799978214285714</v>
      </c>
      <c r="EV215">
        <v>0.02000223928571429</v>
      </c>
      <c r="EW215">
        <v>0</v>
      </c>
      <c r="EX215">
        <v>1063.210357142857</v>
      </c>
      <c r="EY215">
        <v>5.00097</v>
      </c>
      <c r="EZ215">
        <v>21289.23214285715</v>
      </c>
      <c r="FA215">
        <v>16707.73571428571</v>
      </c>
      <c r="FB215">
        <v>41.375</v>
      </c>
      <c r="FC215">
        <v>41.69149999999998</v>
      </c>
      <c r="FD215">
        <v>41.31199999999999</v>
      </c>
      <c r="FE215">
        <v>41.25</v>
      </c>
      <c r="FF215">
        <v>41.91485714285714</v>
      </c>
      <c r="FG215">
        <v>1955.108214285715</v>
      </c>
      <c r="FH215">
        <v>39.90035714285715</v>
      </c>
      <c r="FI215">
        <v>0</v>
      </c>
      <c r="FJ215">
        <v>1758475603.4</v>
      </c>
      <c r="FK215">
        <v>0</v>
      </c>
      <c r="FL215">
        <v>1063.155769230769</v>
      </c>
      <c r="FM215">
        <v>-6.498803426526456</v>
      </c>
      <c r="FN215">
        <v>-160.5572649225338</v>
      </c>
      <c r="FO215">
        <v>21287.61153846154</v>
      </c>
      <c r="FP215">
        <v>15</v>
      </c>
      <c r="FQ215">
        <v>0</v>
      </c>
      <c r="FR215" t="s">
        <v>441</v>
      </c>
      <c r="FS215">
        <v>1747247426.5</v>
      </c>
      <c r="FT215">
        <v>1747247420.5</v>
      </c>
      <c r="FU215">
        <v>0</v>
      </c>
      <c r="FV215">
        <v>1.027</v>
      </c>
      <c r="FW215">
        <v>0.031</v>
      </c>
      <c r="FX215">
        <v>0.02</v>
      </c>
      <c r="FY215">
        <v>0.05</v>
      </c>
      <c r="FZ215">
        <v>420</v>
      </c>
      <c r="GA215">
        <v>16</v>
      </c>
      <c r="GB215">
        <v>0.01</v>
      </c>
      <c r="GC215">
        <v>0.1</v>
      </c>
      <c r="GD215">
        <v>2.082123629268293</v>
      </c>
      <c r="GE215">
        <v>39.17562810731707</v>
      </c>
      <c r="GF215">
        <v>4.03184364873059</v>
      </c>
      <c r="GG215">
        <v>0</v>
      </c>
      <c r="GH215">
        <v>1063.340294117647</v>
      </c>
      <c r="GI215">
        <v>-4.073185637868635</v>
      </c>
      <c r="GJ215">
        <v>0.5158971927572438</v>
      </c>
      <c r="GK215">
        <v>-1</v>
      </c>
      <c r="GL215">
        <v>4.833198048780488</v>
      </c>
      <c r="GM215">
        <v>-0.01799268292682571</v>
      </c>
      <c r="GN215">
        <v>0.003938598995379096</v>
      </c>
      <c r="GO215">
        <v>1</v>
      </c>
      <c r="GP215">
        <v>1</v>
      </c>
      <c r="GQ215">
        <v>2</v>
      </c>
      <c r="GR215" t="s">
        <v>442</v>
      </c>
      <c r="GS215">
        <v>3.13513</v>
      </c>
      <c r="GT215">
        <v>2.71475</v>
      </c>
      <c r="GU215">
        <v>0.0806991</v>
      </c>
      <c r="GV215">
        <v>0.078584</v>
      </c>
      <c r="GW215">
        <v>0.106495</v>
      </c>
      <c r="GX215">
        <v>0.0900133</v>
      </c>
      <c r="GY215">
        <v>29223.4</v>
      </c>
      <c r="GZ215">
        <v>29327.1</v>
      </c>
      <c r="HA215">
        <v>29554.4</v>
      </c>
      <c r="HB215">
        <v>29415.9</v>
      </c>
      <c r="HC215">
        <v>34896.8</v>
      </c>
      <c r="HD215">
        <v>35460</v>
      </c>
      <c r="HE215">
        <v>41598.1</v>
      </c>
      <c r="HF215">
        <v>41792.9</v>
      </c>
      <c r="HG215">
        <v>1.91875</v>
      </c>
      <c r="HH215">
        <v>1.8577</v>
      </c>
      <c r="HI215">
        <v>0.102982</v>
      </c>
      <c r="HJ215">
        <v>0</v>
      </c>
      <c r="HK215">
        <v>28.3353</v>
      </c>
      <c r="HL215">
        <v>999.9</v>
      </c>
      <c r="HM215">
        <v>46</v>
      </c>
      <c r="HN215">
        <v>31.9</v>
      </c>
      <c r="HO215">
        <v>24.171</v>
      </c>
      <c r="HP215">
        <v>61.962</v>
      </c>
      <c r="HQ215">
        <v>28.117</v>
      </c>
      <c r="HR215">
        <v>1</v>
      </c>
      <c r="HS215">
        <v>0.127828</v>
      </c>
      <c r="HT215">
        <v>-0.525852</v>
      </c>
      <c r="HU215">
        <v>20.3377</v>
      </c>
      <c r="HV215">
        <v>5.21624</v>
      </c>
      <c r="HW215">
        <v>12.0126</v>
      </c>
      <c r="HX215">
        <v>4.98885</v>
      </c>
      <c r="HY215">
        <v>3.28755</v>
      </c>
      <c r="HZ215">
        <v>9999</v>
      </c>
      <c r="IA215">
        <v>9999</v>
      </c>
      <c r="IB215">
        <v>9999</v>
      </c>
      <c r="IC215">
        <v>999.9</v>
      </c>
      <c r="ID215">
        <v>1.8676</v>
      </c>
      <c r="IE215">
        <v>1.86676</v>
      </c>
      <c r="IF215">
        <v>1.86608</v>
      </c>
      <c r="IG215">
        <v>1.86602</v>
      </c>
      <c r="IH215">
        <v>1.86789</v>
      </c>
      <c r="II215">
        <v>1.87029</v>
      </c>
      <c r="IJ215">
        <v>1.86893</v>
      </c>
      <c r="IK215">
        <v>1.87042</v>
      </c>
      <c r="IL215">
        <v>0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-0.202</v>
      </c>
      <c r="IZ215">
        <v>0.1405</v>
      </c>
      <c r="JA215">
        <v>-0.08705980112953694</v>
      </c>
      <c r="JB215">
        <v>-0.0002224285535733669</v>
      </c>
      <c r="JC215">
        <v>-3.124052291438484E-07</v>
      </c>
      <c r="JD215">
        <v>-1.20421793702977E-11</v>
      </c>
      <c r="JE215">
        <v>-0.06546867123436634</v>
      </c>
      <c r="JF215">
        <v>-0.004605065362839568</v>
      </c>
      <c r="JG215">
        <v>0.0008613744513886047</v>
      </c>
      <c r="JH215">
        <v>-1.299212498533341E-05</v>
      </c>
      <c r="JI215">
        <v>3</v>
      </c>
      <c r="JJ215">
        <v>2327</v>
      </c>
      <c r="JK215">
        <v>1</v>
      </c>
      <c r="JL215">
        <v>27</v>
      </c>
      <c r="JM215">
        <v>187136.3</v>
      </c>
      <c r="JN215">
        <v>187136.4</v>
      </c>
      <c r="JO215">
        <v>0.847168</v>
      </c>
      <c r="JP215">
        <v>2.28516</v>
      </c>
      <c r="JQ215">
        <v>1.39771</v>
      </c>
      <c r="JR215">
        <v>2.34619</v>
      </c>
      <c r="JS215">
        <v>1.49536</v>
      </c>
      <c r="JT215">
        <v>2.56226</v>
      </c>
      <c r="JU215">
        <v>37.027</v>
      </c>
      <c r="JV215">
        <v>24.0787</v>
      </c>
      <c r="JW215">
        <v>18</v>
      </c>
      <c r="JX215">
        <v>491.117</v>
      </c>
      <c r="JY215">
        <v>442.573</v>
      </c>
      <c r="JZ215">
        <v>28.913</v>
      </c>
      <c r="KA215">
        <v>29.2538</v>
      </c>
      <c r="KB215">
        <v>29.9998</v>
      </c>
      <c r="KC215">
        <v>29.1099</v>
      </c>
      <c r="KD215">
        <v>29.0389</v>
      </c>
      <c r="KE215">
        <v>16.9693</v>
      </c>
      <c r="KF215">
        <v>24.2878</v>
      </c>
      <c r="KG215">
        <v>47.1207</v>
      </c>
      <c r="KH215">
        <v>28.8703</v>
      </c>
      <c r="KI215">
        <v>312.974</v>
      </c>
      <c r="KJ215">
        <v>19.3549</v>
      </c>
      <c r="KK215">
        <v>101.022</v>
      </c>
      <c r="KL215">
        <v>100.496</v>
      </c>
    </row>
    <row r="216" spans="1:298">
      <c r="A216">
        <v>200</v>
      </c>
      <c r="B216">
        <v>1758475608</v>
      </c>
      <c r="C216">
        <v>6732.5</v>
      </c>
      <c r="D216" t="s">
        <v>846</v>
      </c>
      <c r="E216" t="s">
        <v>847</v>
      </c>
      <c r="F216">
        <v>5</v>
      </c>
      <c r="G216" t="s">
        <v>833</v>
      </c>
      <c r="H216" t="s">
        <v>437</v>
      </c>
      <c r="I216" t="s">
        <v>438</v>
      </c>
      <c r="J216">
        <v>1758475600.5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339.2854964489502</v>
      </c>
      <c r="AL216">
        <v>340.3417636363636</v>
      </c>
      <c r="AM216">
        <v>-3.201345301582143</v>
      </c>
      <c r="AN216">
        <v>65.31046595780866</v>
      </c>
      <c r="AO216">
        <f>(AQ216 - AP216 + DZ216*1E3/(8.314*(EB216+273.15)) * AS216/DY216 * AR216) * DY216/(100*DM216) * 1000/(1000 - AQ216)</f>
        <v>0</v>
      </c>
      <c r="AP216">
        <v>19.35794069522425</v>
      </c>
      <c r="AQ216">
        <v>24.15594121212121</v>
      </c>
      <c r="AR216">
        <v>4.529736834801746E-05</v>
      </c>
      <c r="AS216">
        <v>111.5903759942397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6</v>
      </c>
      <c r="DN216">
        <v>0.5</v>
      </c>
      <c r="DO216" t="s">
        <v>440</v>
      </c>
      <c r="DP216">
        <v>2</v>
      </c>
      <c r="DQ216" t="b">
        <v>1</v>
      </c>
      <c r="DR216">
        <v>1758475600.5</v>
      </c>
      <c r="DS216">
        <v>353.6523333333334</v>
      </c>
      <c r="DT216">
        <v>347.5205925925927</v>
      </c>
      <c r="DU216">
        <v>24.13822222222223</v>
      </c>
      <c r="DV216">
        <v>19.31872222222222</v>
      </c>
      <c r="DW216">
        <v>353.857888888889</v>
      </c>
      <c r="DX216">
        <v>23.99767407407407</v>
      </c>
      <c r="DY216">
        <v>500.0035555555555</v>
      </c>
      <c r="DZ216">
        <v>90.36144074074073</v>
      </c>
      <c r="EA216">
        <v>0.0544796</v>
      </c>
      <c r="EB216">
        <v>30.40290370370371</v>
      </c>
      <c r="EC216">
        <v>30.00671481481482</v>
      </c>
      <c r="ED216">
        <v>999.9000000000001</v>
      </c>
      <c r="EE216">
        <v>0</v>
      </c>
      <c r="EF216">
        <v>0</v>
      </c>
      <c r="EG216">
        <v>9998.841481481482</v>
      </c>
      <c r="EH216">
        <v>0</v>
      </c>
      <c r="EI216">
        <v>11.5788</v>
      </c>
      <c r="EJ216">
        <v>6.131810740740741</v>
      </c>
      <c r="EK216">
        <v>362.3999629629629</v>
      </c>
      <c r="EL216">
        <v>354.366074074074</v>
      </c>
      <c r="EM216">
        <v>4.819493703703704</v>
      </c>
      <c r="EN216">
        <v>347.5205925925927</v>
      </c>
      <c r="EO216">
        <v>19.31872222222222</v>
      </c>
      <c r="EP216">
        <v>2.181163703703704</v>
      </c>
      <c r="EQ216">
        <v>1.745667777777778</v>
      </c>
      <c r="ER216">
        <v>18.82463703703704</v>
      </c>
      <c r="ES216">
        <v>15.30857777777778</v>
      </c>
      <c r="ET216">
        <v>2000.042222222222</v>
      </c>
      <c r="EU216">
        <v>0.9799979999999999</v>
      </c>
      <c r="EV216">
        <v>0.02000206666666667</v>
      </c>
      <c r="EW216">
        <v>0</v>
      </c>
      <c r="EX216">
        <v>1062.518148148148</v>
      </c>
      <c r="EY216">
        <v>5.00097</v>
      </c>
      <c r="EZ216">
        <v>21272.77407407407</v>
      </c>
      <c r="FA216">
        <v>16707.92962962963</v>
      </c>
      <c r="FB216">
        <v>41.375</v>
      </c>
      <c r="FC216">
        <v>41.68699999999999</v>
      </c>
      <c r="FD216">
        <v>41.31199999999999</v>
      </c>
      <c r="FE216">
        <v>41.25</v>
      </c>
      <c r="FF216">
        <v>41.90255555555556</v>
      </c>
      <c r="FG216">
        <v>1955.132222222222</v>
      </c>
      <c r="FH216">
        <v>39.90185185185185</v>
      </c>
      <c r="FI216">
        <v>0</v>
      </c>
      <c r="FJ216">
        <v>1758475608.2</v>
      </c>
      <c r="FK216">
        <v>0</v>
      </c>
      <c r="FL216">
        <v>1062.494230769231</v>
      </c>
      <c r="FM216">
        <v>-11.36991453788368</v>
      </c>
      <c r="FN216">
        <v>-243.449572820418</v>
      </c>
      <c r="FO216">
        <v>21271.78076923077</v>
      </c>
      <c r="FP216">
        <v>15</v>
      </c>
      <c r="FQ216">
        <v>0</v>
      </c>
      <c r="FR216" t="s">
        <v>441</v>
      </c>
      <c r="FS216">
        <v>1747247426.5</v>
      </c>
      <c r="FT216">
        <v>1747247420.5</v>
      </c>
      <c r="FU216">
        <v>0</v>
      </c>
      <c r="FV216">
        <v>1.027</v>
      </c>
      <c r="FW216">
        <v>0.031</v>
      </c>
      <c r="FX216">
        <v>0.02</v>
      </c>
      <c r="FY216">
        <v>0.05</v>
      </c>
      <c r="FZ216">
        <v>420</v>
      </c>
      <c r="GA216">
        <v>16</v>
      </c>
      <c r="GB216">
        <v>0.01</v>
      </c>
      <c r="GC216">
        <v>0.1</v>
      </c>
      <c r="GD216">
        <v>4.415865824390243</v>
      </c>
      <c r="GE216">
        <v>25.36490900487804</v>
      </c>
      <c r="GF216">
        <v>2.588870574493461</v>
      </c>
      <c r="GG216">
        <v>0</v>
      </c>
      <c r="GH216">
        <v>1062.989411764706</v>
      </c>
      <c r="GI216">
        <v>-7.310618790062713</v>
      </c>
      <c r="GJ216">
        <v>0.7876619952016946</v>
      </c>
      <c r="GK216">
        <v>-1</v>
      </c>
      <c r="GL216">
        <v>4.82600219512195</v>
      </c>
      <c r="GM216">
        <v>-0.1170790243902443</v>
      </c>
      <c r="GN216">
        <v>0.01501385872179508</v>
      </c>
      <c r="GO216">
        <v>0</v>
      </c>
      <c r="GP216">
        <v>0</v>
      </c>
      <c r="GQ216">
        <v>2</v>
      </c>
      <c r="GR216" t="s">
        <v>452</v>
      </c>
      <c r="GS216">
        <v>3.13534</v>
      </c>
      <c r="GT216">
        <v>2.71461</v>
      </c>
      <c r="GU216">
        <v>0.077774</v>
      </c>
      <c r="GV216">
        <v>0.0754949</v>
      </c>
      <c r="GW216">
        <v>0.106555</v>
      </c>
      <c r="GX216">
        <v>0.0901193</v>
      </c>
      <c r="GY216">
        <v>29317</v>
      </c>
      <c r="GZ216">
        <v>29425.2</v>
      </c>
      <c r="HA216">
        <v>29555</v>
      </c>
      <c r="HB216">
        <v>29415.7</v>
      </c>
      <c r="HC216">
        <v>34895.1</v>
      </c>
      <c r="HD216">
        <v>35455.5</v>
      </c>
      <c r="HE216">
        <v>41598.9</v>
      </c>
      <c r="HF216">
        <v>41792.5</v>
      </c>
      <c r="HG216">
        <v>1.91903</v>
      </c>
      <c r="HH216">
        <v>1.85742</v>
      </c>
      <c r="HI216">
        <v>0.102472</v>
      </c>
      <c r="HJ216">
        <v>0</v>
      </c>
      <c r="HK216">
        <v>28.3342</v>
      </c>
      <c r="HL216">
        <v>999.9</v>
      </c>
      <c r="HM216">
        <v>46</v>
      </c>
      <c r="HN216">
        <v>31.9</v>
      </c>
      <c r="HO216">
        <v>24.1713</v>
      </c>
      <c r="HP216">
        <v>62.002</v>
      </c>
      <c r="HQ216">
        <v>28.0048</v>
      </c>
      <c r="HR216">
        <v>1</v>
      </c>
      <c r="HS216">
        <v>0.127442</v>
      </c>
      <c r="HT216">
        <v>-0.366269</v>
      </c>
      <c r="HU216">
        <v>20.3381</v>
      </c>
      <c r="HV216">
        <v>5.21729</v>
      </c>
      <c r="HW216">
        <v>12.012</v>
      </c>
      <c r="HX216">
        <v>4.9891</v>
      </c>
      <c r="HY216">
        <v>3.28768</v>
      </c>
      <c r="HZ216">
        <v>9999</v>
      </c>
      <c r="IA216">
        <v>9999</v>
      </c>
      <c r="IB216">
        <v>9999</v>
      </c>
      <c r="IC216">
        <v>999.9</v>
      </c>
      <c r="ID216">
        <v>1.86764</v>
      </c>
      <c r="IE216">
        <v>1.86676</v>
      </c>
      <c r="IF216">
        <v>1.86608</v>
      </c>
      <c r="IG216">
        <v>1.86603</v>
      </c>
      <c r="IH216">
        <v>1.86792</v>
      </c>
      <c r="II216">
        <v>1.87029</v>
      </c>
      <c r="IJ216">
        <v>1.86895</v>
      </c>
      <c r="IK216">
        <v>1.87042</v>
      </c>
      <c r="IL216">
        <v>0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-0.195</v>
      </c>
      <c r="IZ216">
        <v>0.1408</v>
      </c>
      <c r="JA216">
        <v>-0.08705980112953694</v>
      </c>
      <c r="JB216">
        <v>-0.0002224285535733669</v>
      </c>
      <c r="JC216">
        <v>-3.124052291438484E-07</v>
      </c>
      <c r="JD216">
        <v>-1.20421793702977E-11</v>
      </c>
      <c r="JE216">
        <v>-0.06546867123436634</v>
      </c>
      <c r="JF216">
        <v>-0.004605065362839568</v>
      </c>
      <c r="JG216">
        <v>0.0008613744513886047</v>
      </c>
      <c r="JH216">
        <v>-1.299212498533341E-05</v>
      </c>
      <c r="JI216">
        <v>3</v>
      </c>
      <c r="JJ216">
        <v>2327</v>
      </c>
      <c r="JK216">
        <v>1</v>
      </c>
      <c r="JL216">
        <v>27</v>
      </c>
      <c r="JM216">
        <v>187136.4</v>
      </c>
      <c r="JN216">
        <v>187136.5</v>
      </c>
      <c r="JO216">
        <v>0.814209</v>
      </c>
      <c r="JP216">
        <v>2.28638</v>
      </c>
      <c r="JQ216">
        <v>1.39771</v>
      </c>
      <c r="JR216">
        <v>2.34863</v>
      </c>
      <c r="JS216">
        <v>1.49536</v>
      </c>
      <c r="JT216">
        <v>2.66846</v>
      </c>
      <c r="JU216">
        <v>37.0509</v>
      </c>
      <c r="JV216">
        <v>24.0787</v>
      </c>
      <c r="JW216">
        <v>18</v>
      </c>
      <c r="JX216">
        <v>491.276</v>
      </c>
      <c r="JY216">
        <v>442.385</v>
      </c>
      <c r="JZ216">
        <v>28.8889</v>
      </c>
      <c r="KA216">
        <v>29.2513</v>
      </c>
      <c r="KB216">
        <v>29.9999</v>
      </c>
      <c r="KC216">
        <v>29.1079</v>
      </c>
      <c r="KD216">
        <v>29.0366</v>
      </c>
      <c r="KE216">
        <v>16.2479</v>
      </c>
      <c r="KF216">
        <v>24.2878</v>
      </c>
      <c r="KG216">
        <v>47.1207</v>
      </c>
      <c r="KH216">
        <v>28.8656</v>
      </c>
      <c r="KI216">
        <v>299.614</v>
      </c>
      <c r="KJ216">
        <v>19.3549</v>
      </c>
      <c r="KK216">
        <v>101.024</v>
      </c>
      <c r="KL216">
        <v>100.496</v>
      </c>
    </row>
    <row r="217" spans="1:298">
      <c r="A217">
        <v>201</v>
      </c>
      <c r="B217">
        <v>1758475613</v>
      </c>
      <c r="C217">
        <v>6737.5</v>
      </c>
      <c r="D217" t="s">
        <v>848</v>
      </c>
      <c r="E217" t="s">
        <v>849</v>
      </c>
      <c r="F217">
        <v>5</v>
      </c>
      <c r="G217" t="s">
        <v>833</v>
      </c>
      <c r="H217" t="s">
        <v>437</v>
      </c>
      <c r="I217" t="s">
        <v>438</v>
      </c>
      <c r="J217">
        <v>1758475605.214286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322.4011082016935</v>
      </c>
      <c r="AL217">
        <v>324.218903030303</v>
      </c>
      <c r="AM217">
        <v>-3.234075319875138</v>
      </c>
      <c r="AN217">
        <v>65.31046595780866</v>
      </c>
      <c r="AO217">
        <f>(AQ217 - AP217 + DZ217*1E3/(8.314*(EB217+273.15)) * AS217/DY217 * AR217) * DY217/(100*DM217) * 1000/(1000 - AQ217)</f>
        <v>0</v>
      </c>
      <c r="AP217">
        <v>19.36494335084075</v>
      </c>
      <c r="AQ217">
        <v>24.17377878787878</v>
      </c>
      <c r="AR217">
        <v>4.282380887012964E-05</v>
      </c>
      <c r="AS217">
        <v>111.5903759942397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6</v>
      </c>
      <c r="DN217">
        <v>0.5</v>
      </c>
      <c r="DO217" t="s">
        <v>440</v>
      </c>
      <c r="DP217">
        <v>2</v>
      </c>
      <c r="DQ217" t="b">
        <v>1</v>
      </c>
      <c r="DR217">
        <v>1758475605.214286</v>
      </c>
      <c r="DS217">
        <v>339.16975</v>
      </c>
      <c r="DT217">
        <v>331.9036071428572</v>
      </c>
      <c r="DU217">
        <v>24.14850357142857</v>
      </c>
      <c r="DV217">
        <v>19.33892142857143</v>
      </c>
      <c r="DW217">
        <v>339.3689285714286</v>
      </c>
      <c r="DX217">
        <v>24.00781071428571</v>
      </c>
      <c r="DY217">
        <v>500.0009285714286</v>
      </c>
      <c r="DZ217">
        <v>90.36188571428572</v>
      </c>
      <c r="EA217">
        <v>0.05442122142857143</v>
      </c>
      <c r="EB217">
        <v>30.40653571428571</v>
      </c>
      <c r="EC217">
        <v>30.0089</v>
      </c>
      <c r="ED217">
        <v>999.9000000000002</v>
      </c>
      <c r="EE217">
        <v>0</v>
      </c>
      <c r="EF217">
        <v>0</v>
      </c>
      <c r="EG217">
        <v>10001.09035714286</v>
      </c>
      <c r="EH217">
        <v>0</v>
      </c>
      <c r="EI217">
        <v>11.5788</v>
      </c>
      <c r="EJ217">
        <v>7.266261071428572</v>
      </c>
      <c r="EK217">
        <v>347.56275</v>
      </c>
      <c r="EL217">
        <v>338.4483571428572</v>
      </c>
      <c r="EM217">
        <v>4.809569285714285</v>
      </c>
      <c r="EN217">
        <v>331.9036071428572</v>
      </c>
      <c r="EO217">
        <v>19.33892142857143</v>
      </c>
      <c r="EP217">
        <v>2.182103214285714</v>
      </c>
      <c r="EQ217">
        <v>1.747501785714286</v>
      </c>
      <c r="ER217">
        <v>18.831525</v>
      </c>
      <c r="ES217">
        <v>15.32493571428571</v>
      </c>
      <c r="ET217">
        <v>2000.016428571429</v>
      </c>
      <c r="EU217">
        <v>0.9799977142857141</v>
      </c>
      <c r="EV217">
        <v>0.02000234285714286</v>
      </c>
      <c r="EW217">
        <v>0</v>
      </c>
      <c r="EX217">
        <v>1061.551428571429</v>
      </c>
      <c r="EY217">
        <v>5.00097</v>
      </c>
      <c r="EZ217">
        <v>21251.58214285715</v>
      </c>
      <c r="FA217">
        <v>16707.71428571429</v>
      </c>
      <c r="FB217">
        <v>41.375</v>
      </c>
      <c r="FC217">
        <v>41.68699999999999</v>
      </c>
      <c r="FD217">
        <v>41.31199999999999</v>
      </c>
      <c r="FE217">
        <v>41.25</v>
      </c>
      <c r="FF217">
        <v>41.90157142857141</v>
      </c>
      <c r="FG217">
        <v>1955.106428571429</v>
      </c>
      <c r="FH217">
        <v>39.90321428571429</v>
      </c>
      <c r="FI217">
        <v>0</v>
      </c>
      <c r="FJ217">
        <v>1758475613</v>
      </c>
      <c r="FK217">
        <v>0</v>
      </c>
      <c r="FL217">
        <v>1061.510769230769</v>
      </c>
      <c r="FM217">
        <v>-13.27931621861296</v>
      </c>
      <c r="FN217">
        <v>-293.4529909735004</v>
      </c>
      <c r="FO217">
        <v>21250.48076923077</v>
      </c>
      <c r="FP217">
        <v>15</v>
      </c>
      <c r="FQ217">
        <v>0</v>
      </c>
      <c r="FR217" t="s">
        <v>441</v>
      </c>
      <c r="FS217">
        <v>1747247426.5</v>
      </c>
      <c r="FT217">
        <v>1747247420.5</v>
      </c>
      <c r="FU217">
        <v>0</v>
      </c>
      <c r="FV217">
        <v>1.027</v>
      </c>
      <c r="FW217">
        <v>0.031</v>
      </c>
      <c r="FX217">
        <v>0.02</v>
      </c>
      <c r="FY217">
        <v>0.05</v>
      </c>
      <c r="FZ217">
        <v>420</v>
      </c>
      <c r="GA217">
        <v>16</v>
      </c>
      <c r="GB217">
        <v>0.01</v>
      </c>
      <c r="GC217">
        <v>0.1</v>
      </c>
      <c r="GD217">
        <v>6.529366341463415</v>
      </c>
      <c r="GE217">
        <v>15.00854738675958</v>
      </c>
      <c r="GF217">
        <v>1.502722996251213</v>
      </c>
      <c r="GG217">
        <v>0</v>
      </c>
      <c r="GH217">
        <v>1062.096176470588</v>
      </c>
      <c r="GI217">
        <v>-12.11443849181824</v>
      </c>
      <c r="GJ217">
        <v>1.212780021530231</v>
      </c>
      <c r="GK217">
        <v>-1</v>
      </c>
      <c r="GL217">
        <v>4.815704146341464</v>
      </c>
      <c r="GM217">
        <v>-0.149993519163762</v>
      </c>
      <c r="GN217">
        <v>0.01743241933248106</v>
      </c>
      <c r="GO217">
        <v>0</v>
      </c>
      <c r="GP217">
        <v>0</v>
      </c>
      <c r="GQ217">
        <v>2</v>
      </c>
      <c r="GR217" t="s">
        <v>452</v>
      </c>
      <c r="GS217">
        <v>3.13538</v>
      </c>
      <c r="GT217">
        <v>2.71479</v>
      </c>
      <c r="GU217">
        <v>0.0747641</v>
      </c>
      <c r="GV217">
        <v>0.0723415</v>
      </c>
      <c r="GW217">
        <v>0.106612</v>
      </c>
      <c r="GX217">
        <v>0.09013699999999999</v>
      </c>
      <c r="GY217">
        <v>29411.9</v>
      </c>
      <c r="GZ217">
        <v>29525.6</v>
      </c>
      <c r="HA217">
        <v>29554.2</v>
      </c>
      <c r="HB217">
        <v>29415.7</v>
      </c>
      <c r="HC217">
        <v>34892.1</v>
      </c>
      <c r="HD217">
        <v>35454.8</v>
      </c>
      <c r="HE217">
        <v>41598.1</v>
      </c>
      <c r="HF217">
        <v>41792.5</v>
      </c>
      <c r="HG217">
        <v>1.91917</v>
      </c>
      <c r="HH217">
        <v>1.85712</v>
      </c>
      <c r="HI217">
        <v>0.102002</v>
      </c>
      <c r="HJ217">
        <v>0</v>
      </c>
      <c r="HK217">
        <v>28.3342</v>
      </c>
      <c r="HL217">
        <v>999.9</v>
      </c>
      <c r="HM217">
        <v>46</v>
      </c>
      <c r="HN217">
        <v>31.9</v>
      </c>
      <c r="HO217">
        <v>24.1706</v>
      </c>
      <c r="HP217">
        <v>61.952</v>
      </c>
      <c r="HQ217">
        <v>27.8766</v>
      </c>
      <c r="HR217">
        <v>1</v>
      </c>
      <c r="HS217">
        <v>0.127424</v>
      </c>
      <c r="HT217">
        <v>-0.42811</v>
      </c>
      <c r="HU217">
        <v>20.3379</v>
      </c>
      <c r="HV217">
        <v>5.21819</v>
      </c>
      <c r="HW217">
        <v>12.0111</v>
      </c>
      <c r="HX217">
        <v>4.98925</v>
      </c>
      <c r="HY217">
        <v>3.28783</v>
      </c>
      <c r="HZ217">
        <v>9999</v>
      </c>
      <c r="IA217">
        <v>9999</v>
      </c>
      <c r="IB217">
        <v>9999</v>
      </c>
      <c r="IC217">
        <v>999.9</v>
      </c>
      <c r="ID217">
        <v>1.86766</v>
      </c>
      <c r="IE217">
        <v>1.86676</v>
      </c>
      <c r="IF217">
        <v>1.86607</v>
      </c>
      <c r="IG217">
        <v>1.86603</v>
      </c>
      <c r="IH217">
        <v>1.8679</v>
      </c>
      <c r="II217">
        <v>1.87028</v>
      </c>
      <c r="IJ217">
        <v>1.86894</v>
      </c>
      <c r="IK217">
        <v>1.87042</v>
      </c>
      <c r="IL217">
        <v>0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-0.188</v>
      </c>
      <c r="IZ217">
        <v>0.141</v>
      </c>
      <c r="JA217">
        <v>-0.08705980112953694</v>
      </c>
      <c r="JB217">
        <v>-0.0002224285535733669</v>
      </c>
      <c r="JC217">
        <v>-3.124052291438484E-07</v>
      </c>
      <c r="JD217">
        <v>-1.20421793702977E-11</v>
      </c>
      <c r="JE217">
        <v>-0.06546867123436634</v>
      </c>
      <c r="JF217">
        <v>-0.004605065362839568</v>
      </c>
      <c r="JG217">
        <v>0.0008613744513886047</v>
      </c>
      <c r="JH217">
        <v>-1.299212498533341E-05</v>
      </c>
      <c r="JI217">
        <v>3</v>
      </c>
      <c r="JJ217">
        <v>2327</v>
      </c>
      <c r="JK217">
        <v>1</v>
      </c>
      <c r="JL217">
        <v>27</v>
      </c>
      <c r="JM217">
        <v>187136.4</v>
      </c>
      <c r="JN217">
        <v>187136.5</v>
      </c>
      <c r="JO217">
        <v>0.78125</v>
      </c>
      <c r="JP217">
        <v>2.27905</v>
      </c>
      <c r="JQ217">
        <v>1.39648</v>
      </c>
      <c r="JR217">
        <v>2.34985</v>
      </c>
      <c r="JS217">
        <v>1.49536</v>
      </c>
      <c r="JT217">
        <v>2.72949</v>
      </c>
      <c r="JU217">
        <v>37.027</v>
      </c>
      <c r="JV217">
        <v>24.0787</v>
      </c>
      <c r="JW217">
        <v>18</v>
      </c>
      <c r="JX217">
        <v>491.362</v>
      </c>
      <c r="JY217">
        <v>442.187</v>
      </c>
      <c r="JZ217">
        <v>28.8645</v>
      </c>
      <c r="KA217">
        <v>29.2488</v>
      </c>
      <c r="KB217">
        <v>29.9999</v>
      </c>
      <c r="KC217">
        <v>29.1066</v>
      </c>
      <c r="KD217">
        <v>29.0347</v>
      </c>
      <c r="KE217">
        <v>15.5959</v>
      </c>
      <c r="KF217">
        <v>24.2878</v>
      </c>
      <c r="KG217">
        <v>47.1207</v>
      </c>
      <c r="KH217">
        <v>28.8624</v>
      </c>
      <c r="KI217">
        <v>286.255</v>
      </c>
      <c r="KJ217">
        <v>19.3548</v>
      </c>
      <c r="KK217">
        <v>101.021</v>
      </c>
      <c r="KL217">
        <v>100.496</v>
      </c>
    </row>
    <row r="218" spans="1:298">
      <c r="A218">
        <v>202</v>
      </c>
      <c r="B218">
        <v>1758475618</v>
      </c>
      <c r="C218">
        <v>6742.5</v>
      </c>
      <c r="D218" t="s">
        <v>850</v>
      </c>
      <c r="E218" t="s">
        <v>851</v>
      </c>
      <c r="F218">
        <v>5</v>
      </c>
      <c r="G218" t="s">
        <v>833</v>
      </c>
      <c r="H218" t="s">
        <v>437</v>
      </c>
      <c r="I218" t="s">
        <v>438</v>
      </c>
      <c r="J218">
        <v>1758475610.5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305.6103784174596</v>
      </c>
      <c r="AL218">
        <v>308.1914969696971</v>
      </c>
      <c r="AM218">
        <v>-3.202643225920503</v>
      </c>
      <c r="AN218">
        <v>65.31046595780866</v>
      </c>
      <c r="AO218">
        <f>(AQ218 - AP218 + DZ218*1E3/(8.314*(EB218+273.15)) * AS218/DY218 * AR218) * DY218/(100*DM218) * 1000/(1000 - AQ218)</f>
        <v>0</v>
      </c>
      <c r="AP218">
        <v>19.36892829229254</v>
      </c>
      <c r="AQ218">
        <v>24.19120606060606</v>
      </c>
      <c r="AR218">
        <v>3.541998910120069E-05</v>
      </c>
      <c r="AS218">
        <v>111.5903759942397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6</v>
      </c>
      <c r="DN218">
        <v>0.5</v>
      </c>
      <c r="DO218" t="s">
        <v>440</v>
      </c>
      <c r="DP218">
        <v>2</v>
      </c>
      <c r="DQ218" t="b">
        <v>1</v>
      </c>
      <c r="DR218">
        <v>1758475610.5</v>
      </c>
      <c r="DS218">
        <v>322.6868518518518</v>
      </c>
      <c r="DT218">
        <v>314.4108148148148</v>
      </c>
      <c r="DU218">
        <v>24.16545925925925</v>
      </c>
      <c r="DV218">
        <v>19.3614037037037</v>
      </c>
      <c r="DW218">
        <v>322.8788518518518</v>
      </c>
      <c r="DX218">
        <v>24.02452962962962</v>
      </c>
      <c r="DY218">
        <v>499.9906666666666</v>
      </c>
      <c r="DZ218">
        <v>90.36131111111111</v>
      </c>
      <c r="EA218">
        <v>0.05442917037037037</v>
      </c>
      <c r="EB218">
        <v>30.41856296296296</v>
      </c>
      <c r="EC218">
        <v>29.99991481481481</v>
      </c>
      <c r="ED218">
        <v>999.9000000000001</v>
      </c>
      <c r="EE218">
        <v>0</v>
      </c>
      <c r="EF218">
        <v>0</v>
      </c>
      <c r="EG218">
        <v>10002.3162962963</v>
      </c>
      <c r="EH218">
        <v>0</v>
      </c>
      <c r="EI218">
        <v>11.5788</v>
      </c>
      <c r="EJ218">
        <v>8.276146296296297</v>
      </c>
      <c r="EK218">
        <v>330.6776666666668</v>
      </c>
      <c r="EL218">
        <v>320.6182592592593</v>
      </c>
      <c r="EM218">
        <v>4.804047407407408</v>
      </c>
      <c r="EN218">
        <v>314.4108148148148</v>
      </c>
      <c r="EO218">
        <v>19.3614037037037</v>
      </c>
      <c r="EP218">
        <v>2.183621851851852</v>
      </c>
      <c r="EQ218">
        <v>1.749521851851852</v>
      </c>
      <c r="ER218">
        <v>18.84265185185185</v>
      </c>
      <c r="ES218">
        <v>15.34294814814815</v>
      </c>
      <c r="ET218">
        <v>2000.014444444444</v>
      </c>
      <c r="EU218">
        <v>0.9799976666666665</v>
      </c>
      <c r="EV218">
        <v>0.02000238888888889</v>
      </c>
      <c r="EW218">
        <v>0</v>
      </c>
      <c r="EX218">
        <v>1060.306296296296</v>
      </c>
      <c r="EY218">
        <v>5.00097</v>
      </c>
      <c r="EZ218">
        <v>21226.49629629629</v>
      </c>
      <c r="FA218">
        <v>16707.68518518519</v>
      </c>
      <c r="FB218">
        <v>41.375</v>
      </c>
      <c r="FC218">
        <v>41.68699999999999</v>
      </c>
      <c r="FD218">
        <v>41.31199999999999</v>
      </c>
      <c r="FE218">
        <v>41.25</v>
      </c>
      <c r="FF218">
        <v>41.90025925925926</v>
      </c>
      <c r="FG218">
        <v>1955.104444444444</v>
      </c>
      <c r="FH218">
        <v>39.90518518518519</v>
      </c>
      <c r="FI218">
        <v>0</v>
      </c>
      <c r="FJ218">
        <v>1758475617.8</v>
      </c>
      <c r="FK218">
        <v>0</v>
      </c>
      <c r="FL218">
        <v>1060.373461538461</v>
      </c>
      <c r="FM218">
        <v>-14.29367521487704</v>
      </c>
      <c r="FN218">
        <v>-290.6427351495628</v>
      </c>
      <c r="FO218">
        <v>21227.71153846154</v>
      </c>
      <c r="FP218">
        <v>15</v>
      </c>
      <c r="FQ218">
        <v>0</v>
      </c>
      <c r="FR218" t="s">
        <v>441</v>
      </c>
      <c r="FS218">
        <v>1747247426.5</v>
      </c>
      <c r="FT218">
        <v>1747247420.5</v>
      </c>
      <c r="FU218">
        <v>0</v>
      </c>
      <c r="FV218">
        <v>1.027</v>
      </c>
      <c r="FW218">
        <v>0.031</v>
      </c>
      <c r="FX218">
        <v>0.02</v>
      </c>
      <c r="FY218">
        <v>0.05</v>
      </c>
      <c r="FZ218">
        <v>420</v>
      </c>
      <c r="GA218">
        <v>16</v>
      </c>
      <c r="GB218">
        <v>0.01</v>
      </c>
      <c r="GC218">
        <v>0.1</v>
      </c>
      <c r="GD218">
        <v>7.460710487804879</v>
      </c>
      <c r="GE218">
        <v>11.920752543554</v>
      </c>
      <c r="GF218">
        <v>1.186067253269312</v>
      </c>
      <c r="GG218">
        <v>0</v>
      </c>
      <c r="GH218">
        <v>1061.194411764706</v>
      </c>
      <c r="GI218">
        <v>-13.85897632017042</v>
      </c>
      <c r="GJ218">
        <v>1.379927941802589</v>
      </c>
      <c r="GK218">
        <v>-1</v>
      </c>
      <c r="GL218">
        <v>4.81181268292683</v>
      </c>
      <c r="GM218">
        <v>-0.08098411149825224</v>
      </c>
      <c r="GN218">
        <v>0.01512221948227817</v>
      </c>
      <c r="GO218">
        <v>1</v>
      </c>
      <c r="GP218">
        <v>1</v>
      </c>
      <c r="GQ218">
        <v>2</v>
      </c>
      <c r="GR218" t="s">
        <v>442</v>
      </c>
      <c r="GS218">
        <v>3.13531</v>
      </c>
      <c r="GT218">
        <v>2.71495</v>
      </c>
      <c r="GU218">
        <v>0.0717083</v>
      </c>
      <c r="GV218">
        <v>0.0690939</v>
      </c>
      <c r="GW218">
        <v>0.106666</v>
      </c>
      <c r="GX218">
        <v>0.0901478</v>
      </c>
      <c r="GY218">
        <v>29509.4</v>
      </c>
      <c r="GZ218">
        <v>29629.6</v>
      </c>
      <c r="HA218">
        <v>29554.5</v>
      </c>
      <c r="HB218">
        <v>29416.2</v>
      </c>
      <c r="HC218">
        <v>34890</v>
      </c>
      <c r="HD218">
        <v>35454.9</v>
      </c>
      <c r="HE218">
        <v>41598.3</v>
      </c>
      <c r="HF218">
        <v>41793.3</v>
      </c>
      <c r="HG218">
        <v>1.91905</v>
      </c>
      <c r="HH218">
        <v>1.85695</v>
      </c>
      <c r="HI218">
        <v>0.101134</v>
      </c>
      <c r="HJ218">
        <v>0</v>
      </c>
      <c r="HK218">
        <v>28.336</v>
      </c>
      <c r="HL218">
        <v>999.9</v>
      </c>
      <c r="HM218">
        <v>46</v>
      </c>
      <c r="HN218">
        <v>31.9</v>
      </c>
      <c r="HO218">
        <v>24.1698</v>
      </c>
      <c r="HP218">
        <v>62.112</v>
      </c>
      <c r="HQ218">
        <v>28.0929</v>
      </c>
      <c r="HR218">
        <v>1</v>
      </c>
      <c r="HS218">
        <v>0.126941</v>
      </c>
      <c r="HT218">
        <v>-0.458306</v>
      </c>
      <c r="HU218">
        <v>20.3378</v>
      </c>
      <c r="HV218">
        <v>5.21774</v>
      </c>
      <c r="HW218">
        <v>12.0114</v>
      </c>
      <c r="HX218">
        <v>4.98915</v>
      </c>
      <c r="HY218">
        <v>3.28768</v>
      </c>
      <c r="HZ218">
        <v>9999</v>
      </c>
      <c r="IA218">
        <v>9999</v>
      </c>
      <c r="IB218">
        <v>9999</v>
      </c>
      <c r="IC218">
        <v>999.9</v>
      </c>
      <c r="ID218">
        <v>1.86764</v>
      </c>
      <c r="IE218">
        <v>1.86676</v>
      </c>
      <c r="IF218">
        <v>1.86608</v>
      </c>
      <c r="IG218">
        <v>1.866</v>
      </c>
      <c r="IH218">
        <v>1.86791</v>
      </c>
      <c r="II218">
        <v>1.87028</v>
      </c>
      <c r="IJ218">
        <v>1.86892</v>
      </c>
      <c r="IK218">
        <v>1.87043</v>
      </c>
      <c r="IL218">
        <v>0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-0.182</v>
      </c>
      <c r="IZ218">
        <v>0.1413</v>
      </c>
      <c r="JA218">
        <v>-0.08705980112953694</v>
      </c>
      <c r="JB218">
        <v>-0.0002224285535733669</v>
      </c>
      <c r="JC218">
        <v>-3.124052291438484E-07</v>
      </c>
      <c r="JD218">
        <v>-1.20421793702977E-11</v>
      </c>
      <c r="JE218">
        <v>-0.06546867123436634</v>
      </c>
      <c r="JF218">
        <v>-0.004605065362839568</v>
      </c>
      <c r="JG218">
        <v>0.0008613744513886047</v>
      </c>
      <c r="JH218">
        <v>-1.299212498533341E-05</v>
      </c>
      <c r="JI218">
        <v>3</v>
      </c>
      <c r="JJ218">
        <v>2327</v>
      </c>
      <c r="JK218">
        <v>1</v>
      </c>
      <c r="JL218">
        <v>27</v>
      </c>
      <c r="JM218">
        <v>187136.5</v>
      </c>
      <c r="JN218">
        <v>187136.6</v>
      </c>
      <c r="JO218">
        <v>0.744629</v>
      </c>
      <c r="JP218">
        <v>2.2998</v>
      </c>
      <c r="JQ218">
        <v>1.39648</v>
      </c>
      <c r="JR218">
        <v>2.34863</v>
      </c>
      <c r="JS218">
        <v>1.49536</v>
      </c>
      <c r="JT218">
        <v>2.58545</v>
      </c>
      <c r="JU218">
        <v>37.027</v>
      </c>
      <c r="JV218">
        <v>24.07</v>
      </c>
      <c r="JW218">
        <v>18</v>
      </c>
      <c r="JX218">
        <v>491.268</v>
      </c>
      <c r="JY218">
        <v>442.074</v>
      </c>
      <c r="JZ218">
        <v>28.8577</v>
      </c>
      <c r="KA218">
        <v>29.2467</v>
      </c>
      <c r="KB218">
        <v>29.9999</v>
      </c>
      <c r="KC218">
        <v>29.1049</v>
      </c>
      <c r="KD218">
        <v>29.0341</v>
      </c>
      <c r="KE218">
        <v>14.8647</v>
      </c>
      <c r="KF218">
        <v>24.2878</v>
      </c>
      <c r="KG218">
        <v>47.1207</v>
      </c>
      <c r="KH218">
        <v>28.864</v>
      </c>
      <c r="KI218">
        <v>266.222</v>
      </c>
      <c r="KJ218">
        <v>19.338</v>
      </c>
      <c r="KK218">
        <v>101.022</v>
      </c>
      <c r="KL218">
        <v>100.497</v>
      </c>
    </row>
    <row r="219" spans="1:298">
      <c r="A219">
        <v>203</v>
      </c>
      <c r="B219">
        <v>1758475623</v>
      </c>
      <c r="C219">
        <v>6747.5</v>
      </c>
      <c r="D219" t="s">
        <v>852</v>
      </c>
      <c r="E219" t="s">
        <v>853</v>
      </c>
      <c r="F219">
        <v>5</v>
      </c>
      <c r="G219" t="s">
        <v>833</v>
      </c>
      <c r="H219" t="s">
        <v>437</v>
      </c>
      <c r="I219" t="s">
        <v>438</v>
      </c>
      <c r="J219">
        <v>1758475615.214286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288.638327864349</v>
      </c>
      <c r="AL219">
        <v>291.9473272727272</v>
      </c>
      <c r="AM219">
        <v>-3.251511292201175</v>
      </c>
      <c r="AN219">
        <v>65.31046595780866</v>
      </c>
      <c r="AO219">
        <f>(AQ219 - AP219 + DZ219*1E3/(8.314*(EB219+273.15)) * AS219/DY219 * AR219) * DY219/(100*DM219) * 1000/(1000 - AQ219)</f>
        <v>0</v>
      </c>
      <c r="AP219">
        <v>19.37099455207564</v>
      </c>
      <c r="AQ219">
        <v>24.20671636363636</v>
      </c>
      <c r="AR219">
        <v>2.817604216168667E-05</v>
      </c>
      <c r="AS219">
        <v>111.5903759942397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6</v>
      </c>
      <c r="DN219">
        <v>0.5</v>
      </c>
      <c r="DO219" t="s">
        <v>440</v>
      </c>
      <c r="DP219">
        <v>2</v>
      </c>
      <c r="DQ219" t="b">
        <v>1</v>
      </c>
      <c r="DR219">
        <v>1758475615.214286</v>
      </c>
      <c r="DS219">
        <v>307.8679642857143</v>
      </c>
      <c r="DT219">
        <v>298.8029999999999</v>
      </c>
      <c r="DU219">
        <v>24.18235</v>
      </c>
      <c r="DV219">
        <v>19.36746428571428</v>
      </c>
      <c r="DW219">
        <v>308.0537142857143</v>
      </c>
      <c r="DX219">
        <v>24.04119285714286</v>
      </c>
      <c r="DY219">
        <v>499.9832142857143</v>
      </c>
      <c r="DZ219">
        <v>90.36133214285714</v>
      </c>
      <c r="EA219">
        <v>0.05453107500000001</v>
      </c>
      <c r="EB219">
        <v>30.43085357142857</v>
      </c>
      <c r="EC219">
        <v>29.99168214285714</v>
      </c>
      <c r="ED219">
        <v>999.9000000000002</v>
      </c>
      <c r="EE219">
        <v>0</v>
      </c>
      <c r="EF219">
        <v>0</v>
      </c>
      <c r="EG219">
        <v>10000.56035714286</v>
      </c>
      <c r="EH219">
        <v>0</v>
      </c>
      <c r="EI219">
        <v>11.5788</v>
      </c>
      <c r="EJ219">
        <v>9.06508</v>
      </c>
      <c r="EK219">
        <v>315.4972857142857</v>
      </c>
      <c r="EL219">
        <v>304.7043214285714</v>
      </c>
      <c r="EM219">
        <v>4.814881428571428</v>
      </c>
      <c r="EN219">
        <v>298.8029999999999</v>
      </c>
      <c r="EO219">
        <v>19.36746428571428</v>
      </c>
      <c r="EP219">
        <v>2.185148928571429</v>
      </c>
      <c r="EQ219">
        <v>1.750069642857143</v>
      </c>
      <c r="ER219">
        <v>18.85384642857143</v>
      </c>
      <c r="ES219">
        <v>15.34782142857143</v>
      </c>
      <c r="ET219">
        <v>1999.999642857143</v>
      </c>
      <c r="EU219">
        <v>0.9799974999999999</v>
      </c>
      <c r="EV219">
        <v>0.02000255</v>
      </c>
      <c r="EW219">
        <v>0</v>
      </c>
      <c r="EX219">
        <v>1059.251428571429</v>
      </c>
      <c r="EY219">
        <v>5.00097</v>
      </c>
      <c r="EZ219">
        <v>21205.99285714285</v>
      </c>
      <c r="FA219">
        <v>16707.56785714286</v>
      </c>
      <c r="FB219">
        <v>41.375</v>
      </c>
      <c r="FC219">
        <v>41.68699999999999</v>
      </c>
      <c r="FD219">
        <v>41.31199999999999</v>
      </c>
      <c r="FE219">
        <v>41.25</v>
      </c>
      <c r="FF219">
        <v>41.89271428571429</v>
      </c>
      <c r="FG219">
        <v>1955.089642857143</v>
      </c>
      <c r="FH219">
        <v>39.90571428571429</v>
      </c>
      <c r="FI219">
        <v>0</v>
      </c>
      <c r="FJ219">
        <v>1758475623.2</v>
      </c>
      <c r="FK219">
        <v>0</v>
      </c>
      <c r="FL219">
        <v>1059.1368</v>
      </c>
      <c r="FM219">
        <v>-12.00461538388123</v>
      </c>
      <c r="FN219">
        <v>-229.8076921670741</v>
      </c>
      <c r="FO219">
        <v>21202.908</v>
      </c>
      <c r="FP219">
        <v>15</v>
      </c>
      <c r="FQ219">
        <v>0</v>
      </c>
      <c r="FR219" t="s">
        <v>441</v>
      </c>
      <c r="FS219">
        <v>1747247426.5</v>
      </c>
      <c r="FT219">
        <v>1747247420.5</v>
      </c>
      <c r="FU219">
        <v>0</v>
      </c>
      <c r="FV219">
        <v>1.027</v>
      </c>
      <c r="FW219">
        <v>0.031</v>
      </c>
      <c r="FX219">
        <v>0.02</v>
      </c>
      <c r="FY219">
        <v>0.05</v>
      </c>
      <c r="FZ219">
        <v>420</v>
      </c>
      <c r="GA219">
        <v>16</v>
      </c>
      <c r="GB219">
        <v>0.01</v>
      </c>
      <c r="GC219">
        <v>0.1</v>
      </c>
      <c r="GD219">
        <v>8.606434390243903</v>
      </c>
      <c r="GE219">
        <v>10.02470236933797</v>
      </c>
      <c r="GF219">
        <v>0.9895030854437378</v>
      </c>
      <c r="GG219">
        <v>0</v>
      </c>
      <c r="GH219">
        <v>1059.865882352941</v>
      </c>
      <c r="GI219">
        <v>-13.36103896636168</v>
      </c>
      <c r="GJ219">
        <v>1.335257449613152</v>
      </c>
      <c r="GK219">
        <v>-1</v>
      </c>
      <c r="GL219">
        <v>4.810503170731707</v>
      </c>
      <c r="GM219">
        <v>0.120471846689893</v>
      </c>
      <c r="GN219">
        <v>0.01340679413472324</v>
      </c>
      <c r="GO219">
        <v>0</v>
      </c>
      <c r="GP219">
        <v>0</v>
      </c>
      <c r="GQ219">
        <v>2</v>
      </c>
      <c r="GR219" t="s">
        <v>452</v>
      </c>
      <c r="GS219">
        <v>3.13519</v>
      </c>
      <c r="GT219">
        <v>2.715</v>
      </c>
      <c r="GU219">
        <v>0.0685525</v>
      </c>
      <c r="GV219">
        <v>0.06579500000000001</v>
      </c>
      <c r="GW219">
        <v>0.106711</v>
      </c>
      <c r="GX219">
        <v>0.09015860000000001</v>
      </c>
      <c r="GY219">
        <v>29610.1</v>
      </c>
      <c r="GZ219">
        <v>29734.7</v>
      </c>
      <c r="HA219">
        <v>29554.9</v>
      </c>
      <c r="HB219">
        <v>29416.3</v>
      </c>
      <c r="HC219">
        <v>34888.9</v>
      </c>
      <c r="HD219">
        <v>35454.6</v>
      </c>
      <c r="HE219">
        <v>41599.2</v>
      </c>
      <c r="HF219">
        <v>41793.6</v>
      </c>
      <c r="HG219">
        <v>1.91928</v>
      </c>
      <c r="HH219">
        <v>1.85702</v>
      </c>
      <c r="HI219">
        <v>0.100501</v>
      </c>
      <c r="HJ219">
        <v>0</v>
      </c>
      <c r="HK219">
        <v>28.3366</v>
      </c>
      <c r="HL219">
        <v>999.9</v>
      </c>
      <c r="HM219">
        <v>46</v>
      </c>
      <c r="HN219">
        <v>31.9</v>
      </c>
      <c r="HO219">
        <v>24.1718</v>
      </c>
      <c r="HP219">
        <v>62.002</v>
      </c>
      <c r="HQ219">
        <v>28.129</v>
      </c>
      <c r="HR219">
        <v>1</v>
      </c>
      <c r="HS219">
        <v>0.126867</v>
      </c>
      <c r="HT219">
        <v>-0.4886</v>
      </c>
      <c r="HU219">
        <v>20.3377</v>
      </c>
      <c r="HV219">
        <v>5.21834</v>
      </c>
      <c r="HW219">
        <v>12.0114</v>
      </c>
      <c r="HX219">
        <v>4.9894</v>
      </c>
      <c r="HY219">
        <v>3.28768</v>
      </c>
      <c r="HZ219">
        <v>9999</v>
      </c>
      <c r="IA219">
        <v>9999</v>
      </c>
      <c r="IB219">
        <v>9999</v>
      </c>
      <c r="IC219">
        <v>999.9</v>
      </c>
      <c r="ID219">
        <v>1.86765</v>
      </c>
      <c r="IE219">
        <v>1.86676</v>
      </c>
      <c r="IF219">
        <v>1.86608</v>
      </c>
      <c r="IG219">
        <v>1.86603</v>
      </c>
      <c r="IH219">
        <v>1.86792</v>
      </c>
      <c r="II219">
        <v>1.87028</v>
      </c>
      <c r="IJ219">
        <v>1.86893</v>
      </c>
      <c r="IK219">
        <v>1.87042</v>
      </c>
      <c r="IL219">
        <v>0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-0.176</v>
      </c>
      <c r="IZ219">
        <v>0.1416</v>
      </c>
      <c r="JA219">
        <v>-0.08705980112953694</v>
      </c>
      <c r="JB219">
        <v>-0.0002224285535733669</v>
      </c>
      <c r="JC219">
        <v>-3.124052291438484E-07</v>
      </c>
      <c r="JD219">
        <v>-1.20421793702977E-11</v>
      </c>
      <c r="JE219">
        <v>-0.06546867123436634</v>
      </c>
      <c r="JF219">
        <v>-0.004605065362839568</v>
      </c>
      <c r="JG219">
        <v>0.0008613744513886047</v>
      </c>
      <c r="JH219">
        <v>-1.299212498533341E-05</v>
      </c>
      <c r="JI219">
        <v>3</v>
      </c>
      <c r="JJ219">
        <v>2327</v>
      </c>
      <c r="JK219">
        <v>1</v>
      </c>
      <c r="JL219">
        <v>27</v>
      </c>
      <c r="JM219">
        <v>187136.6</v>
      </c>
      <c r="JN219">
        <v>187136.7</v>
      </c>
      <c r="JO219">
        <v>0.71167</v>
      </c>
      <c r="JP219">
        <v>2.2998</v>
      </c>
      <c r="JQ219">
        <v>1.39648</v>
      </c>
      <c r="JR219">
        <v>2.34741</v>
      </c>
      <c r="JS219">
        <v>1.49536</v>
      </c>
      <c r="JT219">
        <v>2.60132</v>
      </c>
      <c r="JU219">
        <v>37.027</v>
      </c>
      <c r="JV219">
        <v>24.07</v>
      </c>
      <c r="JW219">
        <v>18</v>
      </c>
      <c r="JX219">
        <v>491.391</v>
      </c>
      <c r="JY219">
        <v>442.102</v>
      </c>
      <c r="JZ219">
        <v>28.8586</v>
      </c>
      <c r="KA219">
        <v>29.2448</v>
      </c>
      <c r="KB219">
        <v>29.9999</v>
      </c>
      <c r="KC219">
        <v>29.1024</v>
      </c>
      <c r="KD219">
        <v>29.0316</v>
      </c>
      <c r="KE219">
        <v>14.2022</v>
      </c>
      <c r="KF219">
        <v>24.2878</v>
      </c>
      <c r="KG219">
        <v>46.7496</v>
      </c>
      <c r="KH219">
        <v>28.8792</v>
      </c>
      <c r="KI219">
        <v>252.864</v>
      </c>
      <c r="KJ219">
        <v>19.3228</v>
      </c>
      <c r="KK219">
        <v>101.024</v>
      </c>
      <c r="KL219">
        <v>100.498</v>
      </c>
    </row>
    <row r="220" spans="1:298">
      <c r="A220">
        <v>204</v>
      </c>
      <c r="B220">
        <v>1758475628</v>
      </c>
      <c r="C220">
        <v>6752.5</v>
      </c>
      <c r="D220" t="s">
        <v>854</v>
      </c>
      <c r="E220" t="s">
        <v>855</v>
      </c>
      <c r="F220">
        <v>5</v>
      </c>
      <c r="G220" t="s">
        <v>833</v>
      </c>
      <c r="H220" t="s">
        <v>437</v>
      </c>
      <c r="I220" t="s">
        <v>438</v>
      </c>
      <c r="J220">
        <v>1758475620.5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271.8017974259953</v>
      </c>
      <c r="AL220">
        <v>275.7463272727273</v>
      </c>
      <c r="AM220">
        <v>-3.251065762804223</v>
      </c>
      <c r="AN220">
        <v>65.31046595780866</v>
      </c>
      <c r="AO220">
        <f>(AQ220 - AP220 + DZ220*1E3/(8.314*(EB220+273.15)) * AS220/DY220 * AR220) * DY220/(100*DM220) * 1000/(1000 - AQ220)</f>
        <v>0</v>
      </c>
      <c r="AP220">
        <v>19.35967490312506</v>
      </c>
      <c r="AQ220">
        <v>24.21187333333333</v>
      </c>
      <c r="AR220">
        <v>3.535115819276758E-06</v>
      </c>
      <c r="AS220">
        <v>111.5903759942397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6</v>
      </c>
      <c r="DN220">
        <v>0.5</v>
      </c>
      <c r="DO220" t="s">
        <v>440</v>
      </c>
      <c r="DP220">
        <v>2</v>
      </c>
      <c r="DQ220" t="b">
        <v>1</v>
      </c>
      <c r="DR220">
        <v>1758475620.5</v>
      </c>
      <c r="DS220">
        <v>291.2099629629629</v>
      </c>
      <c r="DT220">
        <v>281.3098148148148</v>
      </c>
      <c r="DU220">
        <v>24.19871481481482</v>
      </c>
      <c r="DV220">
        <v>19.36725555555556</v>
      </c>
      <c r="DW220">
        <v>291.3887777777778</v>
      </c>
      <c r="DX220">
        <v>24.05732222222223</v>
      </c>
      <c r="DY220">
        <v>499.9931481481482</v>
      </c>
      <c r="DZ220">
        <v>90.36115925925925</v>
      </c>
      <c r="EA220">
        <v>0.05469327407407407</v>
      </c>
      <c r="EB220">
        <v>30.4408962962963</v>
      </c>
      <c r="EC220">
        <v>29.98112962962963</v>
      </c>
      <c r="ED220">
        <v>999.9000000000001</v>
      </c>
      <c r="EE220">
        <v>0</v>
      </c>
      <c r="EF220">
        <v>0</v>
      </c>
      <c r="EG220">
        <v>10003.1962962963</v>
      </c>
      <c r="EH220">
        <v>0</v>
      </c>
      <c r="EI220">
        <v>11.5788</v>
      </c>
      <c r="EJ220">
        <v>9.900173333333335</v>
      </c>
      <c r="EK220">
        <v>298.4314814814815</v>
      </c>
      <c r="EL220">
        <v>286.8657407407408</v>
      </c>
      <c r="EM220">
        <v>4.831456666666667</v>
      </c>
      <c r="EN220">
        <v>281.3098148148148</v>
      </c>
      <c r="EO220">
        <v>19.36725555555556</v>
      </c>
      <c r="EP220">
        <v>2.186623703703704</v>
      </c>
      <c r="EQ220">
        <v>1.750047407407407</v>
      </c>
      <c r="ER220">
        <v>18.86464814814815</v>
      </c>
      <c r="ES220">
        <v>15.34761481481481</v>
      </c>
      <c r="ET220">
        <v>2000.018888888889</v>
      </c>
      <c r="EU220">
        <v>0.9799976666666665</v>
      </c>
      <c r="EV220">
        <v>0.02000238888888889</v>
      </c>
      <c r="EW220">
        <v>0</v>
      </c>
      <c r="EX220">
        <v>1058.38037037037</v>
      </c>
      <c r="EY220">
        <v>5.00097</v>
      </c>
      <c r="EZ220">
        <v>21188.20740740741</v>
      </c>
      <c r="FA220">
        <v>16707.73703703704</v>
      </c>
      <c r="FB220">
        <v>41.375</v>
      </c>
      <c r="FC220">
        <v>41.68699999999999</v>
      </c>
      <c r="FD220">
        <v>41.31199999999999</v>
      </c>
      <c r="FE220">
        <v>41.25</v>
      </c>
      <c r="FF220">
        <v>41.87959259259259</v>
      </c>
      <c r="FG220">
        <v>1955.108888888889</v>
      </c>
      <c r="FH220">
        <v>39.9074074074074</v>
      </c>
      <c r="FI220">
        <v>0</v>
      </c>
      <c r="FJ220">
        <v>1758475628</v>
      </c>
      <c r="FK220">
        <v>0</v>
      </c>
      <c r="FL220">
        <v>1058.3528</v>
      </c>
      <c r="FM220">
        <v>-6.948461521569393</v>
      </c>
      <c r="FN220">
        <v>-164.1923074625438</v>
      </c>
      <c r="FO220">
        <v>21187.34</v>
      </c>
      <c r="FP220">
        <v>15</v>
      </c>
      <c r="FQ220">
        <v>0</v>
      </c>
      <c r="FR220" t="s">
        <v>441</v>
      </c>
      <c r="FS220">
        <v>1747247426.5</v>
      </c>
      <c r="FT220">
        <v>1747247420.5</v>
      </c>
      <c r="FU220">
        <v>0</v>
      </c>
      <c r="FV220">
        <v>1.027</v>
      </c>
      <c r="FW220">
        <v>0.031</v>
      </c>
      <c r="FX220">
        <v>0.02</v>
      </c>
      <c r="FY220">
        <v>0.05</v>
      </c>
      <c r="FZ220">
        <v>420</v>
      </c>
      <c r="GA220">
        <v>16</v>
      </c>
      <c r="GB220">
        <v>0.01</v>
      </c>
      <c r="GC220">
        <v>0.1</v>
      </c>
      <c r="GD220">
        <v>9.420557804878049</v>
      </c>
      <c r="GE220">
        <v>9.545691010452957</v>
      </c>
      <c r="GF220">
        <v>0.9423507648235205</v>
      </c>
      <c r="GG220">
        <v>0</v>
      </c>
      <c r="GH220">
        <v>1058.988529411765</v>
      </c>
      <c r="GI220">
        <v>-10.14988539373678</v>
      </c>
      <c r="GJ220">
        <v>1.048598875679395</v>
      </c>
      <c r="GK220">
        <v>-1</v>
      </c>
      <c r="GL220">
        <v>4.822370487804879</v>
      </c>
      <c r="GM220">
        <v>0.1871701045296158</v>
      </c>
      <c r="GN220">
        <v>0.01900654187137648</v>
      </c>
      <c r="GO220">
        <v>0</v>
      </c>
      <c r="GP220">
        <v>0</v>
      </c>
      <c r="GQ220">
        <v>2</v>
      </c>
      <c r="GR220" t="s">
        <v>452</v>
      </c>
      <c r="GS220">
        <v>3.1353</v>
      </c>
      <c r="GT220">
        <v>2.71506</v>
      </c>
      <c r="GU220">
        <v>0.0653345</v>
      </c>
      <c r="GV220">
        <v>0.0624073</v>
      </c>
      <c r="GW220">
        <v>0.106721</v>
      </c>
      <c r="GX220">
        <v>0.0900243</v>
      </c>
      <c r="GY220">
        <v>29712.8</v>
      </c>
      <c r="GZ220">
        <v>29842.6</v>
      </c>
      <c r="HA220">
        <v>29555.3</v>
      </c>
      <c r="HB220">
        <v>29416.4</v>
      </c>
      <c r="HC220">
        <v>34888.4</v>
      </c>
      <c r="HD220">
        <v>35460.1</v>
      </c>
      <c r="HE220">
        <v>41599.2</v>
      </c>
      <c r="HF220">
        <v>41793.8</v>
      </c>
      <c r="HG220">
        <v>1.9195</v>
      </c>
      <c r="HH220">
        <v>1.8568</v>
      </c>
      <c r="HI220">
        <v>0.100397</v>
      </c>
      <c r="HJ220">
        <v>0</v>
      </c>
      <c r="HK220">
        <v>28.3391</v>
      </c>
      <c r="HL220">
        <v>999.9</v>
      </c>
      <c r="HM220">
        <v>46</v>
      </c>
      <c r="HN220">
        <v>31.9</v>
      </c>
      <c r="HO220">
        <v>24.1704</v>
      </c>
      <c r="HP220">
        <v>62.042</v>
      </c>
      <c r="HQ220">
        <v>28.0649</v>
      </c>
      <c r="HR220">
        <v>1</v>
      </c>
      <c r="HS220">
        <v>0.126832</v>
      </c>
      <c r="HT220">
        <v>-0.547696</v>
      </c>
      <c r="HU220">
        <v>20.3375</v>
      </c>
      <c r="HV220">
        <v>5.21744</v>
      </c>
      <c r="HW220">
        <v>12.0114</v>
      </c>
      <c r="HX220">
        <v>4.98895</v>
      </c>
      <c r="HY220">
        <v>3.28772</v>
      </c>
      <c r="HZ220">
        <v>9999</v>
      </c>
      <c r="IA220">
        <v>9999</v>
      </c>
      <c r="IB220">
        <v>9999</v>
      </c>
      <c r="IC220">
        <v>999.9</v>
      </c>
      <c r="ID220">
        <v>1.86765</v>
      </c>
      <c r="IE220">
        <v>1.86676</v>
      </c>
      <c r="IF220">
        <v>1.86608</v>
      </c>
      <c r="IG220">
        <v>1.866</v>
      </c>
      <c r="IH220">
        <v>1.86792</v>
      </c>
      <c r="II220">
        <v>1.87028</v>
      </c>
      <c r="IJ220">
        <v>1.86895</v>
      </c>
      <c r="IK220">
        <v>1.87042</v>
      </c>
      <c r="IL220">
        <v>0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-0.169</v>
      </c>
      <c r="IZ220">
        <v>0.1415</v>
      </c>
      <c r="JA220">
        <v>-0.08705980112953694</v>
      </c>
      <c r="JB220">
        <v>-0.0002224285535733669</v>
      </c>
      <c r="JC220">
        <v>-3.124052291438484E-07</v>
      </c>
      <c r="JD220">
        <v>-1.20421793702977E-11</v>
      </c>
      <c r="JE220">
        <v>-0.06546867123436634</v>
      </c>
      <c r="JF220">
        <v>-0.004605065362839568</v>
      </c>
      <c r="JG220">
        <v>0.0008613744513886047</v>
      </c>
      <c r="JH220">
        <v>-1.299212498533341E-05</v>
      </c>
      <c r="JI220">
        <v>3</v>
      </c>
      <c r="JJ220">
        <v>2327</v>
      </c>
      <c r="JK220">
        <v>1</v>
      </c>
      <c r="JL220">
        <v>27</v>
      </c>
      <c r="JM220">
        <v>187136.7</v>
      </c>
      <c r="JN220">
        <v>187136.8</v>
      </c>
      <c r="JO220">
        <v>0.675049</v>
      </c>
      <c r="JP220">
        <v>2.29736</v>
      </c>
      <c r="JQ220">
        <v>1.39771</v>
      </c>
      <c r="JR220">
        <v>2.34741</v>
      </c>
      <c r="JS220">
        <v>1.49536</v>
      </c>
      <c r="JT220">
        <v>2.70752</v>
      </c>
      <c r="JU220">
        <v>37.027</v>
      </c>
      <c r="JV220">
        <v>24.0787</v>
      </c>
      <c r="JW220">
        <v>18</v>
      </c>
      <c r="JX220">
        <v>491.523</v>
      </c>
      <c r="JY220">
        <v>441.945</v>
      </c>
      <c r="JZ220">
        <v>28.8708</v>
      </c>
      <c r="KA220">
        <v>29.2423</v>
      </c>
      <c r="KB220">
        <v>29.9999</v>
      </c>
      <c r="KC220">
        <v>29.101</v>
      </c>
      <c r="KD220">
        <v>29.0292</v>
      </c>
      <c r="KE220">
        <v>13.4582</v>
      </c>
      <c r="KF220">
        <v>24.2878</v>
      </c>
      <c r="KG220">
        <v>46.7496</v>
      </c>
      <c r="KH220">
        <v>28.8975</v>
      </c>
      <c r="KI220">
        <v>232.828</v>
      </c>
      <c r="KJ220">
        <v>19.3132</v>
      </c>
      <c r="KK220">
        <v>101.024</v>
      </c>
      <c r="KL220">
        <v>100.498</v>
      </c>
    </row>
    <row r="221" spans="1:298">
      <c r="A221">
        <v>205</v>
      </c>
      <c r="B221">
        <v>1758475633</v>
      </c>
      <c r="C221">
        <v>6757.5</v>
      </c>
      <c r="D221" t="s">
        <v>856</v>
      </c>
      <c r="E221" t="s">
        <v>857</v>
      </c>
      <c r="F221">
        <v>5</v>
      </c>
      <c r="G221" t="s">
        <v>833</v>
      </c>
      <c r="H221" t="s">
        <v>437</v>
      </c>
      <c r="I221" t="s">
        <v>438</v>
      </c>
      <c r="J221">
        <v>1758475625.214286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254.9360408347667</v>
      </c>
      <c r="AL221">
        <v>259.506696969697</v>
      </c>
      <c r="AM221">
        <v>-3.251610150493407</v>
      </c>
      <c r="AN221">
        <v>65.31046595780866</v>
      </c>
      <c r="AO221">
        <f>(AQ221 - AP221 + DZ221*1E3/(8.314*(EB221+273.15)) * AS221/DY221 * AR221) * DY221/(100*DM221) * 1000/(1000 - AQ221)</f>
        <v>0</v>
      </c>
      <c r="AP221">
        <v>19.3079089597523</v>
      </c>
      <c r="AQ221">
        <v>24.19781151515151</v>
      </c>
      <c r="AR221">
        <v>-2.628500176991496E-05</v>
      </c>
      <c r="AS221">
        <v>111.5903759942397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6</v>
      </c>
      <c r="DN221">
        <v>0.5</v>
      </c>
      <c r="DO221" t="s">
        <v>440</v>
      </c>
      <c r="DP221">
        <v>2</v>
      </c>
      <c r="DQ221" t="b">
        <v>1</v>
      </c>
      <c r="DR221">
        <v>1758475625.214286</v>
      </c>
      <c r="DS221">
        <v>276.3105</v>
      </c>
      <c r="DT221">
        <v>265.7012857142857</v>
      </c>
      <c r="DU221">
        <v>24.20473214285715</v>
      </c>
      <c r="DV221">
        <v>19.34931071428571</v>
      </c>
      <c r="DW221">
        <v>276.4832857142857</v>
      </c>
      <c r="DX221">
        <v>24.06326071428571</v>
      </c>
      <c r="DY221">
        <v>499.989</v>
      </c>
      <c r="DZ221">
        <v>90.36137857142855</v>
      </c>
      <c r="EA221">
        <v>0.05474183214285714</v>
      </c>
      <c r="EB221">
        <v>30.44146785714286</v>
      </c>
      <c r="EC221">
        <v>29.97589642857142</v>
      </c>
      <c r="ED221">
        <v>999.9000000000002</v>
      </c>
      <c r="EE221">
        <v>0</v>
      </c>
      <c r="EF221">
        <v>0</v>
      </c>
      <c r="EG221">
        <v>10001.36</v>
      </c>
      <c r="EH221">
        <v>0</v>
      </c>
      <c r="EI221">
        <v>11.5788</v>
      </c>
      <c r="EJ221">
        <v>10.60917642857143</v>
      </c>
      <c r="EK221">
        <v>283.1643571428571</v>
      </c>
      <c r="EL221">
        <v>270.9443928571428</v>
      </c>
      <c r="EM221">
        <v>4.855417142857143</v>
      </c>
      <c r="EN221">
        <v>265.7012857142857</v>
      </c>
      <c r="EO221">
        <v>19.34931071428571</v>
      </c>
      <c r="EP221">
        <v>2.1871725</v>
      </c>
      <c r="EQ221">
        <v>1.74843</v>
      </c>
      <c r="ER221">
        <v>18.86867142857143</v>
      </c>
      <c r="ES221">
        <v>15.33320357142857</v>
      </c>
      <c r="ET221">
        <v>2000.016785714286</v>
      </c>
      <c r="EU221">
        <v>0.979997607142857</v>
      </c>
      <c r="EV221">
        <v>0.02000244642857143</v>
      </c>
      <c r="EW221">
        <v>0</v>
      </c>
      <c r="EX221">
        <v>1058.010357142857</v>
      </c>
      <c r="EY221">
        <v>5.00097</v>
      </c>
      <c r="EZ221">
        <v>21178.00714285715</v>
      </c>
      <c r="FA221">
        <v>16707.72142857143</v>
      </c>
      <c r="FB221">
        <v>41.37275</v>
      </c>
      <c r="FC221">
        <v>41.68699999999999</v>
      </c>
      <c r="FD221">
        <v>41.31199999999999</v>
      </c>
      <c r="FE221">
        <v>41.25</v>
      </c>
      <c r="FF221">
        <v>41.875</v>
      </c>
      <c r="FG221">
        <v>1955.106785714286</v>
      </c>
      <c r="FH221">
        <v>39.90857142857143</v>
      </c>
      <c r="FI221">
        <v>0</v>
      </c>
      <c r="FJ221">
        <v>1758475632.8</v>
      </c>
      <c r="FK221">
        <v>0</v>
      </c>
      <c r="FL221">
        <v>1057.9836</v>
      </c>
      <c r="FM221">
        <v>-2.595384619649515</v>
      </c>
      <c r="FN221">
        <v>-93.53846180659426</v>
      </c>
      <c r="FO221">
        <v>21177.152</v>
      </c>
      <c r="FP221">
        <v>15</v>
      </c>
      <c r="FQ221">
        <v>0</v>
      </c>
      <c r="FR221" t="s">
        <v>441</v>
      </c>
      <c r="FS221">
        <v>1747247426.5</v>
      </c>
      <c r="FT221">
        <v>1747247420.5</v>
      </c>
      <c r="FU221">
        <v>0</v>
      </c>
      <c r="FV221">
        <v>1.027</v>
      </c>
      <c r="FW221">
        <v>0.031</v>
      </c>
      <c r="FX221">
        <v>0.02</v>
      </c>
      <c r="FY221">
        <v>0.05</v>
      </c>
      <c r="FZ221">
        <v>420</v>
      </c>
      <c r="GA221">
        <v>16</v>
      </c>
      <c r="GB221">
        <v>0.01</v>
      </c>
      <c r="GC221">
        <v>0.1</v>
      </c>
      <c r="GD221">
        <v>10.03256512195122</v>
      </c>
      <c r="GE221">
        <v>9.212719442508732</v>
      </c>
      <c r="GF221">
        <v>0.91030275910799</v>
      </c>
      <c r="GG221">
        <v>0</v>
      </c>
      <c r="GH221">
        <v>1058.407058823529</v>
      </c>
      <c r="GI221">
        <v>-6.206569902038341</v>
      </c>
      <c r="GJ221">
        <v>0.6904283811380864</v>
      </c>
      <c r="GK221">
        <v>-1</v>
      </c>
      <c r="GL221">
        <v>4.840257804878049</v>
      </c>
      <c r="GM221">
        <v>0.2735213937282305</v>
      </c>
      <c r="GN221">
        <v>0.02848820787386184</v>
      </c>
      <c r="GO221">
        <v>0</v>
      </c>
      <c r="GP221">
        <v>0</v>
      </c>
      <c r="GQ221">
        <v>2</v>
      </c>
      <c r="GR221" t="s">
        <v>452</v>
      </c>
      <c r="GS221">
        <v>3.1353</v>
      </c>
      <c r="GT221">
        <v>2.7151</v>
      </c>
      <c r="GU221">
        <v>0.0620338</v>
      </c>
      <c r="GV221">
        <v>0.058949</v>
      </c>
      <c r="GW221">
        <v>0.10668</v>
      </c>
      <c r="GX221">
        <v>0.08993900000000001</v>
      </c>
      <c r="GY221">
        <v>29817.5</v>
      </c>
      <c r="GZ221">
        <v>29953.1</v>
      </c>
      <c r="HA221">
        <v>29555</v>
      </c>
      <c r="HB221">
        <v>29416.8</v>
      </c>
      <c r="HC221">
        <v>34890</v>
      </c>
      <c r="HD221">
        <v>35463.5</v>
      </c>
      <c r="HE221">
        <v>41599.1</v>
      </c>
      <c r="HF221">
        <v>41794</v>
      </c>
      <c r="HG221">
        <v>1.9193</v>
      </c>
      <c r="HH221">
        <v>1.85702</v>
      </c>
      <c r="HI221">
        <v>0.100344</v>
      </c>
      <c r="HJ221">
        <v>0</v>
      </c>
      <c r="HK221">
        <v>28.3414</v>
      </c>
      <c r="HL221">
        <v>999.9</v>
      </c>
      <c r="HM221">
        <v>46</v>
      </c>
      <c r="HN221">
        <v>31.9</v>
      </c>
      <c r="HO221">
        <v>24.1719</v>
      </c>
      <c r="HP221">
        <v>62.052</v>
      </c>
      <c r="HQ221">
        <v>27.9928</v>
      </c>
      <c r="HR221">
        <v>1</v>
      </c>
      <c r="HS221">
        <v>0.126593</v>
      </c>
      <c r="HT221">
        <v>-0.58744</v>
      </c>
      <c r="HU221">
        <v>20.3373</v>
      </c>
      <c r="HV221">
        <v>5.21669</v>
      </c>
      <c r="HW221">
        <v>12.0117</v>
      </c>
      <c r="HX221">
        <v>4.9887</v>
      </c>
      <c r="HY221">
        <v>3.28748</v>
      </c>
      <c r="HZ221">
        <v>9999</v>
      </c>
      <c r="IA221">
        <v>9999</v>
      </c>
      <c r="IB221">
        <v>9999</v>
      </c>
      <c r="IC221">
        <v>999.9</v>
      </c>
      <c r="ID221">
        <v>1.86764</v>
      </c>
      <c r="IE221">
        <v>1.86676</v>
      </c>
      <c r="IF221">
        <v>1.86604</v>
      </c>
      <c r="IG221">
        <v>1.86602</v>
      </c>
      <c r="IH221">
        <v>1.86789</v>
      </c>
      <c r="II221">
        <v>1.87028</v>
      </c>
      <c r="IJ221">
        <v>1.86891</v>
      </c>
      <c r="IK221">
        <v>1.87042</v>
      </c>
      <c r="IL221">
        <v>0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-0.163</v>
      </c>
      <c r="IZ221">
        <v>0.1414</v>
      </c>
      <c r="JA221">
        <v>-0.08705980112953694</v>
      </c>
      <c r="JB221">
        <v>-0.0002224285535733669</v>
      </c>
      <c r="JC221">
        <v>-3.124052291438484E-07</v>
      </c>
      <c r="JD221">
        <v>-1.20421793702977E-11</v>
      </c>
      <c r="JE221">
        <v>-0.06546867123436634</v>
      </c>
      <c r="JF221">
        <v>-0.004605065362839568</v>
      </c>
      <c r="JG221">
        <v>0.0008613744513886047</v>
      </c>
      <c r="JH221">
        <v>-1.299212498533341E-05</v>
      </c>
      <c r="JI221">
        <v>3</v>
      </c>
      <c r="JJ221">
        <v>2327</v>
      </c>
      <c r="JK221">
        <v>1</v>
      </c>
      <c r="JL221">
        <v>27</v>
      </c>
      <c r="JM221">
        <v>187136.8</v>
      </c>
      <c r="JN221">
        <v>187136.9</v>
      </c>
      <c r="JO221">
        <v>0.640869</v>
      </c>
      <c r="JP221">
        <v>2.29492</v>
      </c>
      <c r="JQ221">
        <v>1.39648</v>
      </c>
      <c r="JR221">
        <v>2.34375</v>
      </c>
      <c r="JS221">
        <v>1.49536</v>
      </c>
      <c r="JT221">
        <v>2.72827</v>
      </c>
      <c r="JU221">
        <v>37.027</v>
      </c>
      <c r="JV221">
        <v>24.0875</v>
      </c>
      <c r="JW221">
        <v>18</v>
      </c>
      <c r="JX221">
        <v>491.386</v>
      </c>
      <c r="JY221">
        <v>442.075</v>
      </c>
      <c r="JZ221">
        <v>28.8909</v>
      </c>
      <c r="KA221">
        <v>29.2404</v>
      </c>
      <c r="KB221">
        <v>29.9998</v>
      </c>
      <c r="KC221">
        <v>29.0998</v>
      </c>
      <c r="KD221">
        <v>29.0279</v>
      </c>
      <c r="KE221">
        <v>12.779</v>
      </c>
      <c r="KF221">
        <v>24.2878</v>
      </c>
      <c r="KG221">
        <v>46.7496</v>
      </c>
      <c r="KH221">
        <v>28.9154</v>
      </c>
      <c r="KI221">
        <v>219.334</v>
      </c>
      <c r="KJ221">
        <v>19.3166</v>
      </c>
      <c r="KK221">
        <v>101.024</v>
      </c>
      <c r="KL221">
        <v>100.499</v>
      </c>
    </row>
    <row r="222" spans="1:298">
      <c r="A222">
        <v>206</v>
      </c>
      <c r="B222">
        <v>1758475638</v>
      </c>
      <c r="C222">
        <v>6762.5</v>
      </c>
      <c r="D222" t="s">
        <v>858</v>
      </c>
      <c r="E222" t="s">
        <v>859</v>
      </c>
      <c r="F222">
        <v>5</v>
      </c>
      <c r="G222" t="s">
        <v>833</v>
      </c>
      <c r="H222" t="s">
        <v>437</v>
      </c>
      <c r="I222" t="s">
        <v>438</v>
      </c>
      <c r="J222">
        <v>1758475630.5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238.0125294324287</v>
      </c>
      <c r="AL222">
        <v>243.3103151515151</v>
      </c>
      <c r="AM222">
        <v>-3.237141976511392</v>
      </c>
      <c r="AN222">
        <v>65.31046595780866</v>
      </c>
      <c r="AO222">
        <f>(AQ222 - AP222 + DZ222*1E3/(8.314*(EB222+273.15)) * AS222/DY222 * AR222) * DY222/(100*DM222) * 1000/(1000 - AQ222)</f>
        <v>0</v>
      </c>
      <c r="AP222">
        <v>19.30532799489686</v>
      </c>
      <c r="AQ222">
        <v>24.18932424242424</v>
      </c>
      <c r="AR222">
        <v>-1.321823157596604E-05</v>
      </c>
      <c r="AS222">
        <v>111.5903759942397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6</v>
      </c>
      <c r="DN222">
        <v>0.5</v>
      </c>
      <c r="DO222" t="s">
        <v>440</v>
      </c>
      <c r="DP222">
        <v>2</v>
      </c>
      <c r="DQ222" t="b">
        <v>1</v>
      </c>
      <c r="DR222">
        <v>1758475630.5</v>
      </c>
      <c r="DS222">
        <v>259.579962962963</v>
      </c>
      <c r="DT222">
        <v>248.2396666666667</v>
      </c>
      <c r="DU222">
        <v>24.20234444444445</v>
      </c>
      <c r="DV222">
        <v>19.3267</v>
      </c>
      <c r="DW222">
        <v>259.7461481481482</v>
      </c>
      <c r="DX222">
        <v>24.06091111111111</v>
      </c>
      <c r="DY222">
        <v>500.0084444444445</v>
      </c>
      <c r="DZ222">
        <v>90.36152222222221</v>
      </c>
      <c r="EA222">
        <v>0.05477967037037037</v>
      </c>
      <c r="EB222">
        <v>30.44144444444444</v>
      </c>
      <c r="EC222">
        <v>29.97537777777778</v>
      </c>
      <c r="ED222">
        <v>999.9000000000001</v>
      </c>
      <c r="EE222">
        <v>0</v>
      </c>
      <c r="EF222">
        <v>0</v>
      </c>
      <c r="EG222">
        <v>10001.47925925926</v>
      </c>
      <c r="EH222">
        <v>0</v>
      </c>
      <c r="EI222">
        <v>11.5788</v>
      </c>
      <c r="EJ222">
        <v>11.34022222222222</v>
      </c>
      <c r="EK222">
        <v>266.0183333333333</v>
      </c>
      <c r="EL222">
        <v>253.1324074074074</v>
      </c>
      <c r="EM222">
        <v>4.875630740740741</v>
      </c>
      <c r="EN222">
        <v>248.2396666666667</v>
      </c>
      <c r="EO222">
        <v>19.3267</v>
      </c>
      <c r="EP222">
        <v>2.18696037037037</v>
      </c>
      <c r="EQ222">
        <v>1.746390740740741</v>
      </c>
      <c r="ER222">
        <v>18.86710740740741</v>
      </c>
      <c r="ES222">
        <v>15.31503333333334</v>
      </c>
      <c r="ET222">
        <v>2000.026296296296</v>
      </c>
      <c r="EU222">
        <v>0.9799976666666667</v>
      </c>
      <c r="EV222">
        <v>0.02000238888888889</v>
      </c>
      <c r="EW222">
        <v>0</v>
      </c>
      <c r="EX222">
        <v>1057.85</v>
      </c>
      <c r="EY222">
        <v>5.00097</v>
      </c>
      <c r="EZ222">
        <v>21172.12592592592</v>
      </c>
      <c r="FA222">
        <v>16707.78888888889</v>
      </c>
      <c r="FB222">
        <v>41.36799999999999</v>
      </c>
      <c r="FC222">
        <v>41.68699999999999</v>
      </c>
      <c r="FD222">
        <v>41.3074074074074</v>
      </c>
      <c r="FE222">
        <v>41.24533333333333</v>
      </c>
      <c r="FF222">
        <v>41.875</v>
      </c>
      <c r="FG222">
        <v>1955.116296296296</v>
      </c>
      <c r="FH222">
        <v>39.90925925925926</v>
      </c>
      <c r="FI222">
        <v>0</v>
      </c>
      <c r="FJ222">
        <v>1758475638.2</v>
      </c>
      <c r="FK222">
        <v>0</v>
      </c>
      <c r="FL222">
        <v>1057.863076923077</v>
      </c>
      <c r="FM222">
        <v>-0.3835897365199234</v>
      </c>
      <c r="FN222">
        <v>-27.75384633349858</v>
      </c>
      <c r="FO222">
        <v>21171.92307692308</v>
      </c>
      <c r="FP222">
        <v>15</v>
      </c>
      <c r="FQ222">
        <v>0</v>
      </c>
      <c r="FR222" t="s">
        <v>441</v>
      </c>
      <c r="FS222">
        <v>1747247426.5</v>
      </c>
      <c r="FT222">
        <v>1747247420.5</v>
      </c>
      <c r="FU222">
        <v>0</v>
      </c>
      <c r="FV222">
        <v>1.027</v>
      </c>
      <c r="FW222">
        <v>0.031</v>
      </c>
      <c r="FX222">
        <v>0.02</v>
      </c>
      <c r="FY222">
        <v>0.05</v>
      </c>
      <c r="FZ222">
        <v>420</v>
      </c>
      <c r="GA222">
        <v>16</v>
      </c>
      <c r="GB222">
        <v>0.01</v>
      </c>
      <c r="GC222">
        <v>0.1</v>
      </c>
      <c r="GD222">
        <v>10.89048725</v>
      </c>
      <c r="GE222">
        <v>8.343718086303905</v>
      </c>
      <c r="GF222">
        <v>0.8037177139673715</v>
      </c>
      <c r="GG222">
        <v>0</v>
      </c>
      <c r="GH222">
        <v>1057.97794117647</v>
      </c>
      <c r="GI222">
        <v>-2.414209318863414</v>
      </c>
      <c r="GJ222">
        <v>0.3516497205338844</v>
      </c>
      <c r="GK222">
        <v>-1</v>
      </c>
      <c r="GL222">
        <v>4.86192175</v>
      </c>
      <c r="GM222">
        <v>0.2637878048780455</v>
      </c>
      <c r="GN222">
        <v>0.02755456694338526</v>
      </c>
      <c r="GO222">
        <v>0</v>
      </c>
      <c r="GP222">
        <v>0</v>
      </c>
      <c r="GQ222">
        <v>2</v>
      </c>
      <c r="GR222" t="s">
        <v>452</v>
      </c>
      <c r="GS222">
        <v>3.13532</v>
      </c>
      <c r="GT222">
        <v>2.71475</v>
      </c>
      <c r="GU222">
        <v>0.0586747</v>
      </c>
      <c r="GV222">
        <v>0.0554732</v>
      </c>
      <c r="GW222">
        <v>0.106659</v>
      </c>
      <c r="GX222">
        <v>0.08993959999999999</v>
      </c>
      <c r="GY222">
        <v>29924.7</v>
      </c>
      <c r="GZ222">
        <v>30064.4</v>
      </c>
      <c r="HA222">
        <v>29555.4</v>
      </c>
      <c r="HB222">
        <v>29417.4</v>
      </c>
      <c r="HC222">
        <v>34891.1</v>
      </c>
      <c r="HD222">
        <v>35464.2</v>
      </c>
      <c r="HE222">
        <v>41599.5</v>
      </c>
      <c r="HF222">
        <v>41794.8</v>
      </c>
      <c r="HG222">
        <v>1.91935</v>
      </c>
      <c r="HH222">
        <v>1.85685</v>
      </c>
      <c r="HI222">
        <v>0.100385</v>
      </c>
      <c r="HJ222">
        <v>0</v>
      </c>
      <c r="HK222">
        <v>28.3427</v>
      </c>
      <c r="HL222">
        <v>999.9</v>
      </c>
      <c r="HM222">
        <v>46</v>
      </c>
      <c r="HN222">
        <v>31.9</v>
      </c>
      <c r="HO222">
        <v>24.1707</v>
      </c>
      <c r="HP222">
        <v>61.852</v>
      </c>
      <c r="HQ222">
        <v>28.0329</v>
      </c>
      <c r="HR222">
        <v>1</v>
      </c>
      <c r="HS222">
        <v>0.126253</v>
      </c>
      <c r="HT222">
        <v>-0.6022110000000001</v>
      </c>
      <c r="HU222">
        <v>20.337</v>
      </c>
      <c r="HV222">
        <v>5.21654</v>
      </c>
      <c r="HW222">
        <v>12.0113</v>
      </c>
      <c r="HX222">
        <v>4.9887</v>
      </c>
      <c r="HY222">
        <v>3.2875</v>
      </c>
      <c r="HZ222">
        <v>9999</v>
      </c>
      <c r="IA222">
        <v>9999</v>
      </c>
      <c r="IB222">
        <v>9999</v>
      </c>
      <c r="IC222">
        <v>999.9</v>
      </c>
      <c r="ID222">
        <v>1.86766</v>
      </c>
      <c r="IE222">
        <v>1.86676</v>
      </c>
      <c r="IF222">
        <v>1.8661</v>
      </c>
      <c r="IG222">
        <v>1.86604</v>
      </c>
      <c r="IH222">
        <v>1.86792</v>
      </c>
      <c r="II222">
        <v>1.87031</v>
      </c>
      <c r="IJ222">
        <v>1.86896</v>
      </c>
      <c r="IK222">
        <v>1.87042</v>
      </c>
      <c r="IL222">
        <v>0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-0.157</v>
      </c>
      <c r="IZ222">
        <v>0.1412</v>
      </c>
      <c r="JA222">
        <v>-0.08705980112953694</v>
      </c>
      <c r="JB222">
        <v>-0.0002224285535733669</v>
      </c>
      <c r="JC222">
        <v>-3.124052291438484E-07</v>
      </c>
      <c r="JD222">
        <v>-1.20421793702977E-11</v>
      </c>
      <c r="JE222">
        <v>-0.06546867123436634</v>
      </c>
      <c r="JF222">
        <v>-0.004605065362839568</v>
      </c>
      <c r="JG222">
        <v>0.0008613744513886047</v>
      </c>
      <c r="JH222">
        <v>-1.299212498533341E-05</v>
      </c>
      <c r="JI222">
        <v>3</v>
      </c>
      <c r="JJ222">
        <v>2327</v>
      </c>
      <c r="JK222">
        <v>1</v>
      </c>
      <c r="JL222">
        <v>27</v>
      </c>
      <c r="JM222">
        <v>187136.9</v>
      </c>
      <c r="JN222">
        <v>187137</v>
      </c>
      <c r="JO222">
        <v>0.603027</v>
      </c>
      <c r="JP222">
        <v>2.30591</v>
      </c>
      <c r="JQ222">
        <v>1.39648</v>
      </c>
      <c r="JR222">
        <v>2.34863</v>
      </c>
      <c r="JS222">
        <v>1.49536</v>
      </c>
      <c r="JT222">
        <v>2.57324</v>
      </c>
      <c r="JU222">
        <v>37.027</v>
      </c>
      <c r="JV222">
        <v>24.0787</v>
      </c>
      <c r="JW222">
        <v>18</v>
      </c>
      <c r="JX222">
        <v>491.399</v>
      </c>
      <c r="JY222">
        <v>441.958</v>
      </c>
      <c r="JZ222">
        <v>28.9124</v>
      </c>
      <c r="KA222">
        <v>29.2386</v>
      </c>
      <c r="KB222">
        <v>29.9999</v>
      </c>
      <c r="KC222">
        <v>29.0975</v>
      </c>
      <c r="KD222">
        <v>29.0266</v>
      </c>
      <c r="KE222">
        <v>12.0185</v>
      </c>
      <c r="KF222">
        <v>24.2878</v>
      </c>
      <c r="KG222">
        <v>46.7496</v>
      </c>
      <c r="KH222">
        <v>28.9306</v>
      </c>
      <c r="KI222">
        <v>199.051</v>
      </c>
      <c r="KJ222">
        <v>19.3107</v>
      </c>
      <c r="KK222">
        <v>101.025</v>
      </c>
      <c r="KL222">
        <v>100.501</v>
      </c>
    </row>
    <row r="223" spans="1:298">
      <c r="A223">
        <v>207</v>
      </c>
      <c r="B223">
        <v>1758475643</v>
      </c>
      <c r="C223">
        <v>6767.5</v>
      </c>
      <c r="D223" t="s">
        <v>860</v>
      </c>
      <c r="E223" t="s">
        <v>861</v>
      </c>
      <c r="F223">
        <v>5</v>
      </c>
      <c r="G223" t="s">
        <v>833</v>
      </c>
      <c r="H223" t="s">
        <v>437</v>
      </c>
      <c r="I223" t="s">
        <v>438</v>
      </c>
      <c r="J223">
        <v>1758475635.214286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221.4311413308883</v>
      </c>
      <c r="AL223">
        <v>227.2883818181817</v>
      </c>
      <c r="AM223">
        <v>-3.206049235121129</v>
      </c>
      <c r="AN223">
        <v>65.31046595780866</v>
      </c>
      <c r="AO223">
        <f>(AQ223 - AP223 + DZ223*1E3/(8.314*(EB223+273.15)) * AS223/DY223 * AR223) * DY223/(100*DM223) * 1000/(1000 - AQ223)</f>
        <v>0</v>
      </c>
      <c r="AP223">
        <v>19.30767477482195</v>
      </c>
      <c r="AQ223">
        <v>24.18966303030303</v>
      </c>
      <c r="AR223">
        <v>-5.720947525974742E-07</v>
      </c>
      <c r="AS223">
        <v>111.5903759942397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6</v>
      </c>
      <c r="DN223">
        <v>0.5</v>
      </c>
      <c r="DO223" t="s">
        <v>440</v>
      </c>
      <c r="DP223">
        <v>2</v>
      </c>
      <c r="DQ223" t="b">
        <v>1</v>
      </c>
      <c r="DR223">
        <v>1758475635.214286</v>
      </c>
      <c r="DS223">
        <v>244.6965</v>
      </c>
      <c r="DT223">
        <v>232.6924285714286</v>
      </c>
      <c r="DU223">
        <v>24.19581428571428</v>
      </c>
      <c r="DV223">
        <v>19.30934642857143</v>
      </c>
      <c r="DW223">
        <v>244.8569642857143</v>
      </c>
      <c r="DX223">
        <v>24.05447857142858</v>
      </c>
      <c r="DY223">
        <v>500.0102142857144</v>
      </c>
      <c r="DZ223">
        <v>90.36138928571428</v>
      </c>
      <c r="EA223">
        <v>0.05463943571428571</v>
      </c>
      <c r="EB223">
        <v>30.43952857142857</v>
      </c>
      <c r="EC223">
        <v>29.97915357142857</v>
      </c>
      <c r="ED223">
        <v>999.9000000000002</v>
      </c>
      <c r="EE223">
        <v>0</v>
      </c>
      <c r="EF223">
        <v>0</v>
      </c>
      <c r="EG223">
        <v>10000.66571428571</v>
      </c>
      <c r="EH223">
        <v>0</v>
      </c>
      <c r="EI223">
        <v>11.5788</v>
      </c>
      <c r="EJ223">
        <v>12.003975</v>
      </c>
      <c r="EK223">
        <v>250.7641071428571</v>
      </c>
      <c r="EL223">
        <v>237.2742857142857</v>
      </c>
      <c r="EM223">
        <v>4.886451071428572</v>
      </c>
      <c r="EN223">
        <v>232.6924285714286</v>
      </c>
      <c r="EO223">
        <v>19.30934642857143</v>
      </c>
      <c r="EP223">
        <v>2.186367142857143</v>
      </c>
      <c r="EQ223">
        <v>1.744820357142857</v>
      </c>
      <c r="ER223">
        <v>18.86276071428571</v>
      </c>
      <c r="ES223">
        <v>15.30103571428571</v>
      </c>
      <c r="ET223">
        <v>1999.994285714285</v>
      </c>
      <c r="EU223">
        <v>0.9799972857142857</v>
      </c>
      <c r="EV223">
        <v>0.02000275714285715</v>
      </c>
      <c r="EW223">
        <v>0</v>
      </c>
      <c r="EX223">
        <v>1057.816785714286</v>
      </c>
      <c r="EY223">
        <v>5.00097</v>
      </c>
      <c r="EZ223">
        <v>21171.84642857143</v>
      </c>
      <c r="FA223">
        <v>16707.51428571429</v>
      </c>
      <c r="FB223">
        <v>41.35924999999999</v>
      </c>
      <c r="FC223">
        <v>41.68699999999999</v>
      </c>
      <c r="FD223">
        <v>41.30314285714285</v>
      </c>
      <c r="FE223">
        <v>41.24099999999999</v>
      </c>
      <c r="FF223">
        <v>41.875</v>
      </c>
      <c r="FG223">
        <v>1955.084285714286</v>
      </c>
      <c r="FH223">
        <v>39.90964285714286</v>
      </c>
      <c r="FI223">
        <v>0</v>
      </c>
      <c r="FJ223">
        <v>1758475643</v>
      </c>
      <c r="FK223">
        <v>0</v>
      </c>
      <c r="FL223">
        <v>1057.830384615385</v>
      </c>
      <c r="FM223">
        <v>0.6321367550938881</v>
      </c>
      <c r="FN223">
        <v>29.51452978937616</v>
      </c>
      <c r="FO223">
        <v>21171.98846153846</v>
      </c>
      <c r="FP223">
        <v>15</v>
      </c>
      <c r="FQ223">
        <v>0</v>
      </c>
      <c r="FR223" t="s">
        <v>441</v>
      </c>
      <c r="FS223">
        <v>1747247426.5</v>
      </c>
      <c r="FT223">
        <v>1747247420.5</v>
      </c>
      <c r="FU223">
        <v>0</v>
      </c>
      <c r="FV223">
        <v>1.027</v>
      </c>
      <c r="FW223">
        <v>0.031</v>
      </c>
      <c r="FX223">
        <v>0.02</v>
      </c>
      <c r="FY223">
        <v>0.05</v>
      </c>
      <c r="FZ223">
        <v>420</v>
      </c>
      <c r="GA223">
        <v>16</v>
      </c>
      <c r="GB223">
        <v>0.01</v>
      </c>
      <c r="GC223">
        <v>0.1</v>
      </c>
      <c r="GD223">
        <v>11.62183658536586</v>
      </c>
      <c r="GE223">
        <v>8.415706620209049</v>
      </c>
      <c r="GF223">
        <v>0.8399168308873519</v>
      </c>
      <c r="GG223">
        <v>0</v>
      </c>
      <c r="GH223">
        <v>1057.858529411764</v>
      </c>
      <c r="GI223">
        <v>-0.4713521714534096</v>
      </c>
      <c r="GJ223">
        <v>0.2616141338255685</v>
      </c>
      <c r="GK223">
        <v>-1</v>
      </c>
      <c r="GL223">
        <v>4.875826585365854</v>
      </c>
      <c r="GM223">
        <v>0.1337690592334589</v>
      </c>
      <c r="GN223">
        <v>0.01955089488436012</v>
      </c>
      <c r="GO223">
        <v>0</v>
      </c>
      <c r="GP223">
        <v>0</v>
      </c>
      <c r="GQ223">
        <v>2</v>
      </c>
      <c r="GR223" t="s">
        <v>452</v>
      </c>
      <c r="GS223">
        <v>3.13522</v>
      </c>
      <c r="GT223">
        <v>2.71471</v>
      </c>
      <c r="GU223">
        <v>0.0552668</v>
      </c>
      <c r="GV223">
        <v>0.0517326</v>
      </c>
      <c r="GW223">
        <v>0.106656</v>
      </c>
      <c r="GX223">
        <v>0.08995069999999999</v>
      </c>
      <c r="GY223">
        <v>30033.1</v>
      </c>
      <c r="GZ223">
        <v>30183.3</v>
      </c>
      <c r="HA223">
        <v>29555.5</v>
      </c>
      <c r="HB223">
        <v>29417.2</v>
      </c>
      <c r="HC223">
        <v>34891.3</v>
      </c>
      <c r="HD223">
        <v>35463.5</v>
      </c>
      <c r="HE223">
        <v>41599.8</v>
      </c>
      <c r="HF223">
        <v>41794.7</v>
      </c>
      <c r="HG223">
        <v>1.91917</v>
      </c>
      <c r="HH223">
        <v>1.85683</v>
      </c>
      <c r="HI223">
        <v>0.101488</v>
      </c>
      <c r="HJ223">
        <v>0</v>
      </c>
      <c r="HK223">
        <v>28.3439</v>
      </c>
      <c r="HL223">
        <v>999.9</v>
      </c>
      <c r="HM223">
        <v>46</v>
      </c>
      <c r="HN223">
        <v>31.9</v>
      </c>
      <c r="HO223">
        <v>24.1704</v>
      </c>
      <c r="HP223">
        <v>62.042</v>
      </c>
      <c r="HQ223">
        <v>28.097</v>
      </c>
      <c r="HR223">
        <v>1</v>
      </c>
      <c r="HS223">
        <v>0.126202</v>
      </c>
      <c r="HT223">
        <v>-0.609793</v>
      </c>
      <c r="HU223">
        <v>20.337</v>
      </c>
      <c r="HV223">
        <v>5.21699</v>
      </c>
      <c r="HW223">
        <v>12.0099</v>
      </c>
      <c r="HX223">
        <v>4.9891</v>
      </c>
      <c r="HY223">
        <v>3.2876</v>
      </c>
      <c r="HZ223">
        <v>9999</v>
      </c>
      <c r="IA223">
        <v>9999</v>
      </c>
      <c r="IB223">
        <v>9999</v>
      </c>
      <c r="IC223">
        <v>999.9</v>
      </c>
      <c r="ID223">
        <v>1.86766</v>
      </c>
      <c r="IE223">
        <v>1.86676</v>
      </c>
      <c r="IF223">
        <v>1.86607</v>
      </c>
      <c r="IG223">
        <v>1.86604</v>
      </c>
      <c r="IH223">
        <v>1.86792</v>
      </c>
      <c r="II223">
        <v>1.87029</v>
      </c>
      <c r="IJ223">
        <v>1.86897</v>
      </c>
      <c r="IK223">
        <v>1.87043</v>
      </c>
      <c r="IL223">
        <v>0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-0.151</v>
      </c>
      <c r="IZ223">
        <v>0.1412</v>
      </c>
      <c r="JA223">
        <v>-0.08705980112953694</v>
      </c>
      <c r="JB223">
        <v>-0.0002224285535733669</v>
      </c>
      <c r="JC223">
        <v>-3.124052291438484E-07</v>
      </c>
      <c r="JD223">
        <v>-1.20421793702977E-11</v>
      </c>
      <c r="JE223">
        <v>-0.06546867123436634</v>
      </c>
      <c r="JF223">
        <v>-0.004605065362839568</v>
      </c>
      <c r="JG223">
        <v>0.0008613744513886047</v>
      </c>
      <c r="JH223">
        <v>-1.299212498533341E-05</v>
      </c>
      <c r="JI223">
        <v>3</v>
      </c>
      <c r="JJ223">
        <v>2327</v>
      </c>
      <c r="JK223">
        <v>1</v>
      </c>
      <c r="JL223">
        <v>27</v>
      </c>
      <c r="JM223">
        <v>187136.9</v>
      </c>
      <c r="JN223">
        <v>187137</v>
      </c>
      <c r="JO223">
        <v>0.568848</v>
      </c>
      <c r="JP223">
        <v>2.31567</v>
      </c>
      <c r="JQ223">
        <v>1.39648</v>
      </c>
      <c r="JR223">
        <v>2.34741</v>
      </c>
      <c r="JS223">
        <v>1.49536</v>
      </c>
      <c r="JT223">
        <v>2.57324</v>
      </c>
      <c r="JU223">
        <v>37.0509</v>
      </c>
      <c r="JV223">
        <v>24.07</v>
      </c>
      <c r="JW223">
        <v>18</v>
      </c>
      <c r="JX223">
        <v>491.272</v>
      </c>
      <c r="JY223">
        <v>441.924</v>
      </c>
      <c r="JZ223">
        <v>28.9295</v>
      </c>
      <c r="KA223">
        <v>29.2362</v>
      </c>
      <c r="KB223">
        <v>29.9999</v>
      </c>
      <c r="KC223">
        <v>29.0954</v>
      </c>
      <c r="KD223">
        <v>29.0242</v>
      </c>
      <c r="KE223">
        <v>11.3281</v>
      </c>
      <c r="KF223">
        <v>24.2878</v>
      </c>
      <c r="KG223">
        <v>46.7496</v>
      </c>
      <c r="KH223">
        <v>28.9399</v>
      </c>
      <c r="KI223">
        <v>185.691</v>
      </c>
      <c r="KJ223">
        <v>19.3148</v>
      </c>
      <c r="KK223">
        <v>101.025</v>
      </c>
      <c r="KL223">
        <v>100.501</v>
      </c>
    </row>
    <row r="224" spans="1:298">
      <c r="A224">
        <v>208</v>
      </c>
      <c r="B224">
        <v>1758475648</v>
      </c>
      <c r="C224">
        <v>6772.5</v>
      </c>
      <c r="D224" t="s">
        <v>862</v>
      </c>
      <c r="E224" t="s">
        <v>863</v>
      </c>
      <c r="F224">
        <v>5</v>
      </c>
      <c r="G224" t="s">
        <v>833</v>
      </c>
      <c r="H224" t="s">
        <v>437</v>
      </c>
      <c r="I224" t="s">
        <v>438</v>
      </c>
      <c r="J224">
        <v>1758475640.5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204.0120691088026</v>
      </c>
      <c r="AL224">
        <v>210.9279939393939</v>
      </c>
      <c r="AM224">
        <v>-3.276389110894613</v>
      </c>
      <c r="AN224">
        <v>65.31046595780866</v>
      </c>
      <c r="AO224">
        <f>(AQ224 - AP224 + DZ224*1E3/(8.314*(EB224+273.15)) * AS224/DY224 * AR224) * DY224/(100*DM224) * 1000/(1000 - AQ224)</f>
        <v>0</v>
      </c>
      <c r="AP224">
        <v>19.31133651878783</v>
      </c>
      <c r="AQ224">
        <v>24.18443939393939</v>
      </c>
      <c r="AR224">
        <v>-1.29611384186205E-05</v>
      </c>
      <c r="AS224">
        <v>111.5903759942397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6</v>
      </c>
      <c r="DN224">
        <v>0.5</v>
      </c>
      <c r="DO224" t="s">
        <v>440</v>
      </c>
      <c r="DP224">
        <v>2</v>
      </c>
      <c r="DQ224" t="b">
        <v>1</v>
      </c>
      <c r="DR224">
        <v>1758475640.5</v>
      </c>
      <c r="DS224">
        <v>228.0082222222223</v>
      </c>
      <c r="DT224">
        <v>215.1334074074074</v>
      </c>
      <c r="DU224">
        <v>24.1898962962963</v>
      </c>
      <c r="DV224">
        <v>19.30783333333333</v>
      </c>
      <c r="DW224">
        <v>228.1624814814815</v>
      </c>
      <c r="DX224">
        <v>24.04864444444445</v>
      </c>
      <c r="DY224">
        <v>499.9996666666667</v>
      </c>
      <c r="DZ224">
        <v>90.36104074074075</v>
      </c>
      <c r="EA224">
        <v>0.05462319259259259</v>
      </c>
      <c r="EB224">
        <v>30.43000740740741</v>
      </c>
      <c r="EC224">
        <v>29.99188888888889</v>
      </c>
      <c r="ED224">
        <v>999.9000000000001</v>
      </c>
      <c r="EE224">
        <v>0</v>
      </c>
      <c r="EF224">
        <v>0</v>
      </c>
      <c r="EG224">
        <v>9999.212962962964</v>
      </c>
      <c r="EH224">
        <v>0</v>
      </c>
      <c r="EI224">
        <v>11.5788</v>
      </c>
      <c r="EJ224">
        <v>12.87475925925926</v>
      </c>
      <c r="EK224">
        <v>233.6605185185185</v>
      </c>
      <c r="EL224">
        <v>219.369037037037</v>
      </c>
      <c r="EM224">
        <v>4.882061111111112</v>
      </c>
      <c r="EN224">
        <v>215.1334074074074</v>
      </c>
      <c r="EO224">
        <v>19.30783333333333</v>
      </c>
      <c r="EP224">
        <v>2.185824074074074</v>
      </c>
      <c r="EQ224">
        <v>1.744676296296296</v>
      </c>
      <c r="ER224">
        <v>18.85878148148148</v>
      </c>
      <c r="ES224">
        <v>15.29975185185185</v>
      </c>
      <c r="ET224">
        <v>2000.016296296296</v>
      </c>
      <c r="EU224">
        <v>0.9799974444444444</v>
      </c>
      <c r="EV224">
        <v>0.0200026037037037</v>
      </c>
      <c r="EW224">
        <v>0</v>
      </c>
      <c r="EX224">
        <v>1058.035185185185</v>
      </c>
      <c r="EY224">
        <v>5.00097</v>
      </c>
      <c r="EZ224">
        <v>21175.98888888889</v>
      </c>
      <c r="FA224">
        <v>16707.7037037037</v>
      </c>
      <c r="FB224">
        <v>41.35166666666665</v>
      </c>
      <c r="FC224">
        <v>41.68699999999999</v>
      </c>
      <c r="FD224">
        <v>41.29822222222221</v>
      </c>
      <c r="FE224">
        <v>41.22899999999999</v>
      </c>
      <c r="FF224">
        <v>41.875</v>
      </c>
      <c r="FG224">
        <v>1955.106296296296</v>
      </c>
      <c r="FH224">
        <v>39.90962962962963</v>
      </c>
      <c r="FI224">
        <v>0</v>
      </c>
      <c r="FJ224">
        <v>1758475647.8</v>
      </c>
      <c r="FK224">
        <v>0</v>
      </c>
      <c r="FL224">
        <v>1058.047307692308</v>
      </c>
      <c r="FM224">
        <v>3.902564109858949</v>
      </c>
      <c r="FN224">
        <v>67.17264953848218</v>
      </c>
      <c r="FO224">
        <v>21175.73076923077</v>
      </c>
      <c r="FP224">
        <v>15</v>
      </c>
      <c r="FQ224">
        <v>0</v>
      </c>
      <c r="FR224" t="s">
        <v>441</v>
      </c>
      <c r="FS224">
        <v>1747247426.5</v>
      </c>
      <c r="FT224">
        <v>1747247420.5</v>
      </c>
      <c r="FU224">
        <v>0</v>
      </c>
      <c r="FV224">
        <v>1.027</v>
      </c>
      <c r="FW224">
        <v>0.031</v>
      </c>
      <c r="FX224">
        <v>0.02</v>
      </c>
      <c r="FY224">
        <v>0.05</v>
      </c>
      <c r="FZ224">
        <v>420</v>
      </c>
      <c r="GA224">
        <v>16</v>
      </c>
      <c r="GB224">
        <v>0.01</v>
      </c>
      <c r="GC224">
        <v>0.1</v>
      </c>
      <c r="GD224">
        <v>12.41607317073171</v>
      </c>
      <c r="GE224">
        <v>9.732131707317059</v>
      </c>
      <c r="GF224">
        <v>0.9768326773424879</v>
      </c>
      <c r="GG224">
        <v>0</v>
      </c>
      <c r="GH224">
        <v>1057.994411764706</v>
      </c>
      <c r="GI224">
        <v>2.522689074408902</v>
      </c>
      <c r="GJ224">
        <v>0.3870035048972647</v>
      </c>
      <c r="GK224">
        <v>-1</v>
      </c>
      <c r="GL224">
        <v>4.883998536585366</v>
      </c>
      <c r="GM224">
        <v>-0.04216055749128589</v>
      </c>
      <c r="GN224">
        <v>0.005957162756070998</v>
      </c>
      <c r="GO224">
        <v>1</v>
      </c>
      <c r="GP224">
        <v>1</v>
      </c>
      <c r="GQ224">
        <v>2</v>
      </c>
      <c r="GR224" t="s">
        <v>442</v>
      </c>
      <c r="GS224">
        <v>3.13523</v>
      </c>
      <c r="GT224">
        <v>2.71482</v>
      </c>
      <c r="GU224">
        <v>0.0517177</v>
      </c>
      <c r="GV224">
        <v>0.0480666</v>
      </c>
      <c r="GW224">
        <v>0.106641</v>
      </c>
      <c r="GX224">
        <v>0.08995939999999999</v>
      </c>
      <c r="GY224">
        <v>30145.5</v>
      </c>
      <c r="GZ224">
        <v>30300.2</v>
      </c>
      <c r="HA224">
        <v>29555</v>
      </c>
      <c r="HB224">
        <v>29417.4</v>
      </c>
      <c r="HC224">
        <v>34891.2</v>
      </c>
      <c r="HD224">
        <v>35463.2</v>
      </c>
      <c r="HE224">
        <v>41598.9</v>
      </c>
      <c r="HF224">
        <v>41794.7</v>
      </c>
      <c r="HG224">
        <v>1.91938</v>
      </c>
      <c r="HH224">
        <v>1.8567</v>
      </c>
      <c r="HI224">
        <v>0.102602</v>
      </c>
      <c r="HJ224">
        <v>0</v>
      </c>
      <c r="HK224">
        <v>28.3457</v>
      </c>
      <c r="HL224">
        <v>999.9</v>
      </c>
      <c r="HM224">
        <v>46</v>
      </c>
      <c r="HN224">
        <v>31.9</v>
      </c>
      <c r="HO224">
        <v>24.1697</v>
      </c>
      <c r="HP224">
        <v>62.052</v>
      </c>
      <c r="HQ224">
        <v>28.0609</v>
      </c>
      <c r="HR224">
        <v>1</v>
      </c>
      <c r="HS224">
        <v>0.125894</v>
      </c>
      <c r="HT224">
        <v>-0.590983</v>
      </c>
      <c r="HU224">
        <v>20.337</v>
      </c>
      <c r="HV224">
        <v>5.21639</v>
      </c>
      <c r="HW224">
        <v>12.0104</v>
      </c>
      <c r="HX224">
        <v>4.9886</v>
      </c>
      <c r="HY224">
        <v>3.28743</v>
      </c>
      <c r="HZ224">
        <v>9999</v>
      </c>
      <c r="IA224">
        <v>9999</v>
      </c>
      <c r="IB224">
        <v>9999</v>
      </c>
      <c r="IC224">
        <v>999.9</v>
      </c>
      <c r="ID224">
        <v>1.86764</v>
      </c>
      <c r="IE224">
        <v>1.86676</v>
      </c>
      <c r="IF224">
        <v>1.86609</v>
      </c>
      <c r="IG224">
        <v>1.86603</v>
      </c>
      <c r="IH224">
        <v>1.86792</v>
      </c>
      <c r="II224">
        <v>1.87027</v>
      </c>
      <c r="IJ224">
        <v>1.86899</v>
      </c>
      <c r="IK224">
        <v>1.87042</v>
      </c>
      <c r="IL224">
        <v>0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-0.145</v>
      </c>
      <c r="IZ224">
        <v>0.1411</v>
      </c>
      <c r="JA224">
        <v>-0.08705980112953694</v>
      </c>
      <c r="JB224">
        <v>-0.0002224285535733669</v>
      </c>
      <c r="JC224">
        <v>-3.124052291438484E-07</v>
      </c>
      <c r="JD224">
        <v>-1.20421793702977E-11</v>
      </c>
      <c r="JE224">
        <v>-0.06546867123436634</v>
      </c>
      <c r="JF224">
        <v>-0.004605065362839568</v>
      </c>
      <c r="JG224">
        <v>0.0008613744513886047</v>
      </c>
      <c r="JH224">
        <v>-1.299212498533341E-05</v>
      </c>
      <c r="JI224">
        <v>3</v>
      </c>
      <c r="JJ224">
        <v>2327</v>
      </c>
      <c r="JK224">
        <v>1</v>
      </c>
      <c r="JL224">
        <v>27</v>
      </c>
      <c r="JM224">
        <v>187137</v>
      </c>
      <c r="JN224">
        <v>187137.1</v>
      </c>
      <c r="JO224">
        <v>0.531006</v>
      </c>
      <c r="JP224">
        <v>2.31567</v>
      </c>
      <c r="JQ224">
        <v>1.39648</v>
      </c>
      <c r="JR224">
        <v>2.34863</v>
      </c>
      <c r="JS224">
        <v>1.49536</v>
      </c>
      <c r="JT224">
        <v>2.55981</v>
      </c>
      <c r="JU224">
        <v>37.027</v>
      </c>
      <c r="JV224">
        <v>24.0787</v>
      </c>
      <c r="JW224">
        <v>18</v>
      </c>
      <c r="JX224">
        <v>491.384</v>
      </c>
      <c r="JY224">
        <v>441.833</v>
      </c>
      <c r="JZ224">
        <v>28.9425</v>
      </c>
      <c r="KA224">
        <v>29.2337</v>
      </c>
      <c r="KB224">
        <v>29.9999</v>
      </c>
      <c r="KC224">
        <v>29.0936</v>
      </c>
      <c r="KD224">
        <v>29.0223</v>
      </c>
      <c r="KE224">
        <v>10.5643</v>
      </c>
      <c r="KF224">
        <v>24.2878</v>
      </c>
      <c r="KG224">
        <v>46.7496</v>
      </c>
      <c r="KH224">
        <v>28.9033</v>
      </c>
      <c r="KI224">
        <v>165.622</v>
      </c>
      <c r="KJ224">
        <v>19.3155</v>
      </c>
      <c r="KK224">
        <v>101.024</v>
      </c>
      <c r="KL224">
        <v>100.501</v>
      </c>
    </row>
    <row r="225" spans="1:298">
      <c r="A225">
        <v>209</v>
      </c>
      <c r="B225">
        <v>1758475653</v>
      </c>
      <c r="C225">
        <v>6777.5</v>
      </c>
      <c r="D225" t="s">
        <v>864</v>
      </c>
      <c r="E225" t="s">
        <v>865</v>
      </c>
      <c r="F225">
        <v>5</v>
      </c>
      <c r="G225" t="s">
        <v>833</v>
      </c>
      <c r="H225" t="s">
        <v>437</v>
      </c>
      <c r="I225" t="s">
        <v>438</v>
      </c>
      <c r="J225">
        <v>1758475645.214286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187.4694875279881</v>
      </c>
      <c r="AL225">
        <v>194.8791515151515</v>
      </c>
      <c r="AM225">
        <v>-3.213020796738291</v>
      </c>
      <c r="AN225">
        <v>65.31046595780866</v>
      </c>
      <c r="AO225">
        <f>(AQ225 - AP225 + DZ225*1E3/(8.314*(EB225+273.15)) * AS225/DY225 * AR225) * DY225/(100*DM225) * 1000/(1000 - AQ225)</f>
        <v>0</v>
      </c>
      <c r="AP225">
        <v>19.31263242999668</v>
      </c>
      <c r="AQ225">
        <v>24.18926787878787</v>
      </c>
      <c r="AR225">
        <v>1.162848200642156E-05</v>
      </c>
      <c r="AS225">
        <v>111.5903759942397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6</v>
      </c>
      <c r="DN225">
        <v>0.5</v>
      </c>
      <c r="DO225" t="s">
        <v>440</v>
      </c>
      <c r="DP225">
        <v>2</v>
      </c>
      <c r="DQ225" t="b">
        <v>1</v>
      </c>
      <c r="DR225">
        <v>1758475645.214286</v>
      </c>
      <c r="DS225">
        <v>213.1431428571429</v>
      </c>
      <c r="DT225">
        <v>199.5086071428571</v>
      </c>
      <c r="DU225">
        <v>24.18808928571429</v>
      </c>
      <c r="DV225">
        <v>19.31004642857143</v>
      </c>
      <c r="DW225">
        <v>213.2920714285715</v>
      </c>
      <c r="DX225">
        <v>24.04686071428571</v>
      </c>
      <c r="DY225">
        <v>499.9908214285715</v>
      </c>
      <c r="DZ225">
        <v>90.36115357142856</v>
      </c>
      <c r="EA225">
        <v>0.05451951428571429</v>
      </c>
      <c r="EB225">
        <v>30.42667142857143</v>
      </c>
      <c r="EC225">
        <v>30.0003</v>
      </c>
      <c r="ED225">
        <v>999.9000000000002</v>
      </c>
      <c r="EE225">
        <v>0</v>
      </c>
      <c r="EF225">
        <v>0</v>
      </c>
      <c r="EG225">
        <v>9998.570357142857</v>
      </c>
      <c r="EH225">
        <v>0</v>
      </c>
      <c r="EI225">
        <v>11.5788</v>
      </c>
      <c r="EJ225">
        <v>13.63445</v>
      </c>
      <c r="EK225">
        <v>218.4264642857143</v>
      </c>
      <c r="EL225">
        <v>203.4370714285714</v>
      </c>
      <c r="EM225">
        <v>4.87805</v>
      </c>
      <c r="EN225">
        <v>199.5086071428571</v>
      </c>
      <c r="EO225">
        <v>19.31004642857143</v>
      </c>
      <c r="EP225">
        <v>2.185663571428571</v>
      </c>
      <c r="EQ225">
        <v>1.744877857142857</v>
      </c>
      <c r="ER225">
        <v>18.85761071428572</v>
      </c>
      <c r="ES225">
        <v>15.30154285714285</v>
      </c>
      <c r="ET225">
        <v>2000.019285714286</v>
      </c>
      <c r="EU225">
        <v>0.9799973928571427</v>
      </c>
      <c r="EV225">
        <v>0.02000265357142857</v>
      </c>
      <c r="EW225">
        <v>0</v>
      </c>
      <c r="EX225">
        <v>1058.315714285714</v>
      </c>
      <c r="EY225">
        <v>5.00097</v>
      </c>
      <c r="EZ225">
        <v>21181.61071428571</v>
      </c>
      <c r="FA225">
        <v>16707.73928571428</v>
      </c>
      <c r="FB225">
        <v>41.34124999999999</v>
      </c>
      <c r="FC225">
        <v>41.68699999999999</v>
      </c>
      <c r="FD225">
        <v>41.29649999999999</v>
      </c>
      <c r="FE225">
        <v>41.21399999999998</v>
      </c>
      <c r="FF225">
        <v>41.875</v>
      </c>
      <c r="FG225">
        <v>1955.109285714286</v>
      </c>
      <c r="FH225">
        <v>39.91</v>
      </c>
      <c r="FI225">
        <v>0</v>
      </c>
      <c r="FJ225">
        <v>1758475653.2</v>
      </c>
      <c r="FK225">
        <v>0</v>
      </c>
      <c r="FL225">
        <v>1058.4072</v>
      </c>
      <c r="FM225">
        <v>5.727692315518111</v>
      </c>
      <c r="FN225">
        <v>84.10769230273466</v>
      </c>
      <c r="FO225">
        <v>21182.74</v>
      </c>
      <c r="FP225">
        <v>15</v>
      </c>
      <c r="FQ225">
        <v>0</v>
      </c>
      <c r="FR225" t="s">
        <v>441</v>
      </c>
      <c r="FS225">
        <v>1747247426.5</v>
      </c>
      <c r="FT225">
        <v>1747247420.5</v>
      </c>
      <c r="FU225">
        <v>0</v>
      </c>
      <c r="FV225">
        <v>1.027</v>
      </c>
      <c r="FW225">
        <v>0.031</v>
      </c>
      <c r="FX225">
        <v>0.02</v>
      </c>
      <c r="FY225">
        <v>0.05</v>
      </c>
      <c r="FZ225">
        <v>420</v>
      </c>
      <c r="GA225">
        <v>16</v>
      </c>
      <c r="GB225">
        <v>0.01</v>
      </c>
      <c r="GC225">
        <v>0.1</v>
      </c>
      <c r="GD225">
        <v>13.01646585365853</v>
      </c>
      <c r="GE225">
        <v>9.838450871080155</v>
      </c>
      <c r="GF225">
        <v>0.9881820977665111</v>
      </c>
      <c r="GG225">
        <v>0</v>
      </c>
      <c r="GH225">
        <v>1058.145882352941</v>
      </c>
      <c r="GI225">
        <v>3.236669213977567</v>
      </c>
      <c r="GJ225">
        <v>0.4320615264400949</v>
      </c>
      <c r="GK225">
        <v>-1</v>
      </c>
      <c r="GL225">
        <v>4.881326585365853</v>
      </c>
      <c r="GM225">
        <v>-0.06113728222996039</v>
      </c>
      <c r="GN225">
        <v>0.006212745989537739</v>
      </c>
      <c r="GO225">
        <v>1</v>
      </c>
      <c r="GP225">
        <v>1</v>
      </c>
      <c r="GQ225">
        <v>2</v>
      </c>
      <c r="GR225" t="s">
        <v>442</v>
      </c>
      <c r="GS225">
        <v>3.13535</v>
      </c>
      <c r="GT225">
        <v>2.71492</v>
      </c>
      <c r="GU225">
        <v>0.0481403</v>
      </c>
      <c r="GV225">
        <v>0.0441728</v>
      </c>
      <c r="GW225">
        <v>0.106655</v>
      </c>
      <c r="GX225">
        <v>0.0899645</v>
      </c>
      <c r="GY225">
        <v>30260</v>
      </c>
      <c r="GZ225">
        <v>30424.2</v>
      </c>
      <c r="HA225">
        <v>29555.8</v>
      </c>
      <c r="HB225">
        <v>29417.5</v>
      </c>
      <c r="HC225">
        <v>34891.3</v>
      </c>
      <c r="HD225">
        <v>35463</v>
      </c>
      <c r="HE225">
        <v>41599.8</v>
      </c>
      <c r="HF225">
        <v>41794.9</v>
      </c>
      <c r="HG225">
        <v>1.91947</v>
      </c>
      <c r="HH225">
        <v>1.85658</v>
      </c>
      <c r="HI225">
        <v>0.101462</v>
      </c>
      <c r="HJ225">
        <v>0</v>
      </c>
      <c r="HK225">
        <v>28.3463</v>
      </c>
      <c r="HL225">
        <v>999.9</v>
      </c>
      <c r="HM225">
        <v>46</v>
      </c>
      <c r="HN225">
        <v>31.9</v>
      </c>
      <c r="HO225">
        <v>24.1696</v>
      </c>
      <c r="HP225">
        <v>61.882</v>
      </c>
      <c r="HQ225">
        <v>27.9647</v>
      </c>
      <c r="HR225">
        <v>1</v>
      </c>
      <c r="HS225">
        <v>0.125663</v>
      </c>
      <c r="HT225">
        <v>-0.423913</v>
      </c>
      <c r="HU225">
        <v>20.3377</v>
      </c>
      <c r="HV225">
        <v>5.21624</v>
      </c>
      <c r="HW225">
        <v>12.0105</v>
      </c>
      <c r="HX225">
        <v>4.9887</v>
      </c>
      <c r="HY225">
        <v>3.28755</v>
      </c>
      <c r="HZ225">
        <v>9999</v>
      </c>
      <c r="IA225">
        <v>9999</v>
      </c>
      <c r="IB225">
        <v>9999</v>
      </c>
      <c r="IC225">
        <v>999.9</v>
      </c>
      <c r="ID225">
        <v>1.86763</v>
      </c>
      <c r="IE225">
        <v>1.86676</v>
      </c>
      <c r="IF225">
        <v>1.86607</v>
      </c>
      <c r="IG225">
        <v>1.86602</v>
      </c>
      <c r="IH225">
        <v>1.8679</v>
      </c>
      <c r="II225">
        <v>1.87029</v>
      </c>
      <c r="IJ225">
        <v>1.86899</v>
      </c>
      <c r="IK225">
        <v>1.87042</v>
      </c>
      <c r="IL225">
        <v>0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-0.14</v>
      </c>
      <c r="IZ225">
        <v>0.1413</v>
      </c>
      <c r="JA225">
        <v>-0.08705980112953694</v>
      </c>
      <c r="JB225">
        <v>-0.0002224285535733669</v>
      </c>
      <c r="JC225">
        <v>-3.124052291438484E-07</v>
      </c>
      <c r="JD225">
        <v>-1.20421793702977E-11</v>
      </c>
      <c r="JE225">
        <v>-0.06546867123436634</v>
      </c>
      <c r="JF225">
        <v>-0.004605065362839568</v>
      </c>
      <c r="JG225">
        <v>0.0008613744513886047</v>
      </c>
      <c r="JH225">
        <v>-1.299212498533341E-05</v>
      </c>
      <c r="JI225">
        <v>3</v>
      </c>
      <c r="JJ225">
        <v>2327</v>
      </c>
      <c r="JK225">
        <v>1</v>
      </c>
      <c r="JL225">
        <v>27</v>
      </c>
      <c r="JM225">
        <v>187137.1</v>
      </c>
      <c r="JN225">
        <v>187137.2</v>
      </c>
      <c r="JO225">
        <v>0.495605</v>
      </c>
      <c r="JP225">
        <v>2.31323</v>
      </c>
      <c r="JQ225">
        <v>1.39648</v>
      </c>
      <c r="JR225">
        <v>2.34985</v>
      </c>
      <c r="JS225">
        <v>1.49536</v>
      </c>
      <c r="JT225">
        <v>2.6001</v>
      </c>
      <c r="JU225">
        <v>37.027</v>
      </c>
      <c r="JV225">
        <v>24.0787</v>
      </c>
      <c r="JW225">
        <v>18</v>
      </c>
      <c r="JX225">
        <v>491.438</v>
      </c>
      <c r="JY225">
        <v>441.747</v>
      </c>
      <c r="JZ225">
        <v>28.9226</v>
      </c>
      <c r="KA225">
        <v>29.2317</v>
      </c>
      <c r="KB225">
        <v>30</v>
      </c>
      <c r="KC225">
        <v>29.0925</v>
      </c>
      <c r="KD225">
        <v>29.0211</v>
      </c>
      <c r="KE225">
        <v>9.86558</v>
      </c>
      <c r="KF225">
        <v>24.2878</v>
      </c>
      <c r="KG225">
        <v>46.7496</v>
      </c>
      <c r="KH225">
        <v>28.8979</v>
      </c>
      <c r="KI225">
        <v>152.267</v>
      </c>
      <c r="KJ225">
        <v>19.3101</v>
      </c>
      <c r="KK225">
        <v>101.026</v>
      </c>
      <c r="KL225">
        <v>100.502</v>
      </c>
    </row>
    <row r="226" spans="1:298">
      <c r="A226">
        <v>210</v>
      </c>
      <c r="B226">
        <v>1758475658</v>
      </c>
      <c r="C226">
        <v>6782.5</v>
      </c>
      <c r="D226" t="s">
        <v>866</v>
      </c>
      <c r="E226" t="s">
        <v>867</v>
      </c>
      <c r="F226">
        <v>5</v>
      </c>
      <c r="G226" t="s">
        <v>833</v>
      </c>
      <c r="H226" t="s">
        <v>437</v>
      </c>
      <c r="I226" t="s">
        <v>438</v>
      </c>
      <c r="J226">
        <v>1758475650.5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170.1795637121365</v>
      </c>
      <c r="AL226">
        <v>178.5512545454546</v>
      </c>
      <c r="AM226">
        <v>-3.26291045591822</v>
      </c>
      <c r="AN226">
        <v>65.31046595780866</v>
      </c>
      <c r="AO226">
        <f>(AQ226 - AP226 + DZ226*1E3/(8.314*(EB226+273.15)) * AS226/DY226 * AR226) * DY226/(100*DM226) * 1000/(1000 - AQ226)</f>
        <v>0</v>
      </c>
      <c r="AP226">
        <v>19.31277048680235</v>
      </c>
      <c r="AQ226">
        <v>24.19474121212121</v>
      </c>
      <c r="AR226">
        <v>1.620033575019848E-05</v>
      </c>
      <c r="AS226">
        <v>111.5903759942397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6</v>
      </c>
      <c r="DN226">
        <v>0.5</v>
      </c>
      <c r="DO226" t="s">
        <v>440</v>
      </c>
      <c r="DP226">
        <v>2</v>
      </c>
      <c r="DQ226" t="b">
        <v>1</v>
      </c>
      <c r="DR226">
        <v>1758475650.5</v>
      </c>
      <c r="DS226">
        <v>196.4185185185185</v>
      </c>
      <c r="DT226">
        <v>181.8509259259259</v>
      </c>
      <c r="DU226">
        <v>24.18825925925926</v>
      </c>
      <c r="DV226">
        <v>19.3120925925926</v>
      </c>
      <c r="DW226">
        <v>196.5615555555556</v>
      </c>
      <c r="DX226">
        <v>24.04702592592592</v>
      </c>
      <c r="DY226">
        <v>499.9792962962962</v>
      </c>
      <c r="DZ226">
        <v>90.36179629629629</v>
      </c>
      <c r="EA226">
        <v>0.05462606296296296</v>
      </c>
      <c r="EB226">
        <v>30.42093703703704</v>
      </c>
      <c r="EC226">
        <v>30.00923333333333</v>
      </c>
      <c r="ED226">
        <v>999.9000000000001</v>
      </c>
      <c r="EE226">
        <v>0</v>
      </c>
      <c r="EF226">
        <v>0</v>
      </c>
      <c r="EG226">
        <v>9998.145925925926</v>
      </c>
      <c r="EH226">
        <v>0</v>
      </c>
      <c r="EI226">
        <v>11.5788</v>
      </c>
      <c r="EJ226">
        <v>14.56755925925926</v>
      </c>
      <c r="EK226">
        <v>201.2871851851852</v>
      </c>
      <c r="EL226">
        <v>185.432</v>
      </c>
      <c r="EM226">
        <v>4.876178518518519</v>
      </c>
      <c r="EN226">
        <v>181.8509259259259</v>
      </c>
      <c r="EO226">
        <v>19.3120925925926</v>
      </c>
      <c r="EP226">
        <v>2.185694444444445</v>
      </c>
      <c r="EQ226">
        <v>1.745074814814815</v>
      </c>
      <c r="ER226">
        <v>18.85783703703704</v>
      </c>
      <c r="ES226">
        <v>15.3033</v>
      </c>
      <c r="ET226">
        <v>2000.000370370371</v>
      </c>
      <c r="EU226">
        <v>0.9799971111111111</v>
      </c>
      <c r="EV226">
        <v>0.02000292592592593</v>
      </c>
      <c r="EW226">
        <v>0</v>
      </c>
      <c r="EX226">
        <v>1058.83</v>
      </c>
      <c r="EY226">
        <v>5.00097</v>
      </c>
      <c r="EZ226">
        <v>21189.61851851851</v>
      </c>
      <c r="FA226">
        <v>16707.58518518518</v>
      </c>
      <c r="FB226">
        <v>41.34466666666666</v>
      </c>
      <c r="FC226">
        <v>41.68699999999999</v>
      </c>
      <c r="FD226">
        <v>41.29133333333333</v>
      </c>
      <c r="FE226">
        <v>41.20333333333333</v>
      </c>
      <c r="FF226">
        <v>41.875</v>
      </c>
      <c r="FG226">
        <v>1955.09037037037</v>
      </c>
      <c r="FH226">
        <v>39.91</v>
      </c>
      <c r="FI226">
        <v>0</v>
      </c>
      <c r="FJ226">
        <v>1758475658</v>
      </c>
      <c r="FK226">
        <v>0</v>
      </c>
      <c r="FL226">
        <v>1058.8772</v>
      </c>
      <c r="FM226">
        <v>4.873846147198515</v>
      </c>
      <c r="FN226">
        <v>102.2923074976138</v>
      </c>
      <c r="FO226">
        <v>21190.304</v>
      </c>
      <c r="FP226">
        <v>15</v>
      </c>
      <c r="FQ226">
        <v>0</v>
      </c>
      <c r="FR226" t="s">
        <v>441</v>
      </c>
      <c r="FS226">
        <v>1747247426.5</v>
      </c>
      <c r="FT226">
        <v>1747247420.5</v>
      </c>
      <c r="FU226">
        <v>0</v>
      </c>
      <c r="FV226">
        <v>1.027</v>
      </c>
      <c r="FW226">
        <v>0.031</v>
      </c>
      <c r="FX226">
        <v>0.02</v>
      </c>
      <c r="FY226">
        <v>0.05</v>
      </c>
      <c r="FZ226">
        <v>420</v>
      </c>
      <c r="GA226">
        <v>16</v>
      </c>
      <c r="GB226">
        <v>0.01</v>
      </c>
      <c r="GC226">
        <v>0.1</v>
      </c>
      <c r="GD226">
        <v>13.9895125</v>
      </c>
      <c r="GE226">
        <v>10.55128142589113</v>
      </c>
      <c r="GF226">
        <v>1.032449723034371</v>
      </c>
      <c r="GG226">
        <v>0</v>
      </c>
      <c r="GH226">
        <v>1058.516176470588</v>
      </c>
      <c r="GI226">
        <v>4.968220017007403</v>
      </c>
      <c r="GJ226">
        <v>0.5571831186258636</v>
      </c>
      <c r="GK226">
        <v>-1</v>
      </c>
      <c r="GL226">
        <v>4.877876000000001</v>
      </c>
      <c r="GM226">
        <v>-0.02525223264541766</v>
      </c>
      <c r="GN226">
        <v>0.003787906941834755</v>
      </c>
      <c r="GO226">
        <v>1</v>
      </c>
      <c r="GP226">
        <v>1</v>
      </c>
      <c r="GQ226">
        <v>2</v>
      </c>
      <c r="GR226" t="s">
        <v>442</v>
      </c>
      <c r="GS226">
        <v>3.1353</v>
      </c>
      <c r="GT226">
        <v>2.71493</v>
      </c>
      <c r="GU226">
        <v>0.044437</v>
      </c>
      <c r="GV226">
        <v>0.0403342</v>
      </c>
      <c r="GW226">
        <v>0.106679</v>
      </c>
      <c r="GX226">
        <v>0.0899688</v>
      </c>
      <c r="GY226">
        <v>30377.8</v>
      </c>
      <c r="GZ226">
        <v>30546.2</v>
      </c>
      <c r="HA226">
        <v>29555.8</v>
      </c>
      <c r="HB226">
        <v>29417.3</v>
      </c>
      <c r="HC226">
        <v>34890.3</v>
      </c>
      <c r="HD226">
        <v>35462.5</v>
      </c>
      <c r="HE226">
        <v>41599.9</v>
      </c>
      <c r="HF226">
        <v>41794.5</v>
      </c>
      <c r="HG226">
        <v>1.91943</v>
      </c>
      <c r="HH226">
        <v>1.85675</v>
      </c>
      <c r="HI226">
        <v>0.102464</v>
      </c>
      <c r="HJ226">
        <v>0</v>
      </c>
      <c r="HK226">
        <v>28.3463</v>
      </c>
      <c r="HL226">
        <v>999.9</v>
      </c>
      <c r="HM226">
        <v>46</v>
      </c>
      <c r="HN226">
        <v>31.9</v>
      </c>
      <c r="HO226">
        <v>24.1732</v>
      </c>
      <c r="HP226">
        <v>61.952</v>
      </c>
      <c r="HQ226">
        <v>27.9447</v>
      </c>
      <c r="HR226">
        <v>1</v>
      </c>
      <c r="HS226">
        <v>0.12563</v>
      </c>
      <c r="HT226">
        <v>-0.461993</v>
      </c>
      <c r="HU226">
        <v>20.3375</v>
      </c>
      <c r="HV226">
        <v>5.21624</v>
      </c>
      <c r="HW226">
        <v>12.011</v>
      </c>
      <c r="HX226">
        <v>4.9889</v>
      </c>
      <c r="HY226">
        <v>3.28753</v>
      </c>
      <c r="HZ226">
        <v>9999</v>
      </c>
      <c r="IA226">
        <v>9999</v>
      </c>
      <c r="IB226">
        <v>9999</v>
      </c>
      <c r="IC226">
        <v>999.9</v>
      </c>
      <c r="ID226">
        <v>1.86763</v>
      </c>
      <c r="IE226">
        <v>1.86676</v>
      </c>
      <c r="IF226">
        <v>1.86608</v>
      </c>
      <c r="IG226">
        <v>1.86602</v>
      </c>
      <c r="IH226">
        <v>1.86789</v>
      </c>
      <c r="II226">
        <v>1.87028</v>
      </c>
      <c r="IJ226">
        <v>1.86894</v>
      </c>
      <c r="IK226">
        <v>1.87042</v>
      </c>
      <c r="IL226">
        <v>0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-0.135</v>
      </c>
      <c r="IZ226">
        <v>0.1413</v>
      </c>
      <c r="JA226">
        <v>-0.08705980112953694</v>
      </c>
      <c r="JB226">
        <v>-0.0002224285535733669</v>
      </c>
      <c r="JC226">
        <v>-3.124052291438484E-07</v>
      </c>
      <c r="JD226">
        <v>-1.20421793702977E-11</v>
      </c>
      <c r="JE226">
        <v>-0.06546867123436634</v>
      </c>
      <c r="JF226">
        <v>-0.004605065362839568</v>
      </c>
      <c r="JG226">
        <v>0.0008613744513886047</v>
      </c>
      <c r="JH226">
        <v>-1.299212498533341E-05</v>
      </c>
      <c r="JI226">
        <v>3</v>
      </c>
      <c r="JJ226">
        <v>2327</v>
      </c>
      <c r="JK226">
        <v>1</v>
      </c>
      <c r="JL226">
        <v>27</v>
      </c>
      <c r="JM226">
        <v>187137.2</v>
      </c>
      <c r="JN226">
        <v>187137.3</v>
      </c>
      <c r="JO226">
        <v>0.457764</v>
      </c>
      <c r="JP226">
        <v>2.31201</v>
      </c>
      <c r="JQ226">
        <v>1.39648</v>
      </c>
      <c r="JR226">
        <v>2.34863</v>
      </c>
      <c r="JS226">
        <v>1.49536</v>
      </c>
      <c r="JT226">
        <v>2.65625</v>
      </c>
      <c r="JU226">
        <v>37.027</v>
      </c>
      <c r="JV226">
        <v>24.0787</v>
      </c>
      <c r="JW226">
        <v>18</v>
      </c>
      <c r="JX226">
        <v>491.387</v>
      </c>
      <c r="JY226">
        <v>441.841</v>
      </c>
      <c r="JZ226">
        <v>28.8999</v>
      </c>
      <c r="KA226">
        <v>29.2292</v>
      </c>
      <c r="KB226">
        <v>29.9999</v>
      </c>
      <c r="KC226">
        <v>29.09</v>
      </c>
      <c r="KD226">
        <v>29.0192</v>
      </c>
      <c r="KE226">
        <v>9.0939</v>
      </c>
      <c r="KF226">
        <v>24.2878</v>
      </c>
      <c r="KG226">
        <v>46.7496</v>
      </c>
      <c r="KH226">
        <v>28.8876</v>
      </c>
      <c r="KI226">
        <v>132.193</v>
      </c>
      <c r="KJ226">
        <v>19.2947</v>
      </c>
      <c r="KK226">
        <v>101.026</v>
      </c>
      <c r="KL226">
        <v>100.501</v>
      </c>
    </row>
    <row r="227" spans="1:298">
      <c r="A227">
        <v>211</v>
      </c>
      <c r="B227">
        <v>1758475663</v>
      </c>
      <c r="C227">
        <v>6787.5</v>
      </c>
      <c r="D227" t="s">
        <v>868</v>
      </c>
      <c r="E227" t="s">
        <v>869</v>
      </c>
      <c r="F227">
        <v>5</v>
      </c>
      <c r="G227" t="s">
        <v>833</v>
      </c>
      <c r="H227" t="s">
        <v>437</v>
      </c>
      <c r="I227" t="s">
        <v>438</v>
      </c>
      <c r="J227">
        <v>1758475655.214286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153.6569593653182</v>
      </c>
      <c r="AL227">
        <v>162.4288727272727</v>
      </c>
      <c r="AM227">
        <v>-3.225003820822314</v>
      </c>
      <c r="AN227">
        <v>65.31046595780866</v>
      </c>
      <c r="AO227">
        <f>(AQ227 - AP227 + DZ227*1E3/(8.314*(EB227+273.15)) * AS227/DY227 * AR227) * DY227/(100*DM227) * 1000/(1000 - AQ227)</f>
        <v>0</v>
      </c>
      <c r="AP227">
        <v>19.31643343133039</v>
      </c>
      <c r="AQ227">
        <v>24.19615454545455</v>
      </c>
      <c r="AR227">
        <v>-2.668228117175938E-06</v>
      </c>
      <c r="AS227">
        <v>111.5903759942397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6</v>
      </c>
      <c r="DN227">
        <v>0.5</v>
      </c>
      <c r="DO227" t="s">
        <v>440</v>
      </c>
      <c r="DP227">
        <v>2</v>
      </c>
      <c r="DQ227" t="b">
        <v>1</v>
      </c>
      <c r="DR227">
        <v>1758475655.214286</v>
      </c>
      <c r="DS227">
        <v>181.5092857142858</v>
      </c>
      <c r="DT227">
        <v>166.2856071428571</v>
      </c>
      <c r="DU227">
        <v>24.19113571428571</v>
      </c>
      <c r="DV227">
        <v>19.31369642857143</v>
      </c>
      <c r="DW227">
        <v>181.6471785714286</v>
      </c>
      <c r="DX227">
        <v>24.04985</v>
      </c>
      <c r="DY227">
        <v>500.0038571428572</v>
      </c>
      <c r="DZ227">
        <v>90.36232857142859</v>
      </c>
      <c r="EA227">
        <v>0.05460247857142857</v>
      </c>
      <c r="EB227">
        <v>30.41935357142857</v>
      </c>
      <c r="EC227">
        <v>30.01109285714286</v>
      </c>
      <c r="ED227">
        <v>999.9000000000002</v>
      </c>
      <c r="EE227">
        <v>0</v>
      </c>
      <c r="EF227">
        <v>0</v>
      </c>
      <c r="EG227">
        <v>10000.73285714286</v>
      </c>
      <c r="EH227">
        <v>0</v>
      </c>
      <c r="EI227">
        <v>11.5788</v>
      </c>
      <c r="EJ227">
        <v>15.22361071428571</v>
      </c>
      <c r="EK227">
        <v>186.0089285714286</v>
      </c>
      <c r="EL227">
        <v>169.5604285714286</v>
      </c>
      <c r="EM227">
        <v>4.877436428571429</v>
      </c>
      <c r="EN227">
        <v>166.2856071428571</v>
      </c>
      <c r="EO227">
        <v>19.31369642857143</v>
      </c>
      <c r="EP227">
        <v>2.1859675</v>
      </c>
      <c r="EQ227">
        <v>1.745231071428571</v>
      </c>
      <c r="ER227">
        <v>18.85983571428572</v>
      </c>
      <c r="ES227">
        <v>15.30468571428571</v>
      </c>
      <c r="ET227">
        <v>1999.972142857143</v>
      </c>
      <c r="EU227">
        <v>0.97999675</v>
      </c>
      <c r="EV227">
        <v>0.020003275</v>
      </c>
      <c r="EW227">
        <v>0</v>
      </c>
      <c r="EX227">
        <v>1059.281071428571</v>
      </c>
      <c r="EY227">
        <v>5.00097</v>
      </c>
      <c r="EZ227">
        <v>21197.83928571429</v>
      </c>
      <c r="FA227">
        <v>16707.34285714286</v>
      </c>
      <c r="FB227">
        <v>41.33449999999998</v>
      </c>
      <c r="FC227">
        <v>41.68035714285713</v>
      </c>
      <c r="FD227">
        <v>41.27657142857142</v>
      </c>
      <c r="FE227">
        <v>41.19374999999999</v>
      </c>
      <c r="FF227">
        <v>41.875</v>
      </c>
      <c r="FG227">
        <v>1955.062142857143</v>
      </c>
      <c r="FH227">
        <v>39.91</v>
      </c>
      <c r="FI227">
        <v>0</v>
      </c>
      <c r="FJ227">
        <v>1758475662.8</v>
      </c>
      <c r="FK227">
        <v>0</v>
      </c>
      <c r="FL227">
        <v>1059.3332</v>
      </c>
      <c r="FM227">
        <v>7.118461552333635</v>
      </c>
      <c r="FN227">
        <v>124.3153848187139</v>
      </c>
      <c r="FO227">
        <v>21198.884</v>
      </c>
      <c r="FP227">
        <v>15</v>
      </c>
      <c r="FQ227">
        <v>0</v>
      </c>
      <c r="FR227" t="s">
        <v>441</v>
      </c>
      <c r="FS227">
        <v>1747247426.5</v>
      </c>
      <c r="FT227">
        <v>1747247420.5</v>
      </c>
      <c r="FU227">
        <v>0</v>
      </c>
      <c r="FV227">
        <v>1.027</v>
      </c>
      <c r="FW227">
        <v>0.031</v>
      </c>
      <c r="FX227">
        <v>0.02</v>
      </c>
      <c r="FY227">
        <v>0.05</v>
      </c>
      <c r="FZ227">
        <v>420</v>
      </c>
      <c r="GA227">
        <v>16</v>
      </c>
      <c r="GB227">
        <v>0.01</v>
      </c>
      <c r="GC227">
        <v>0.1</v>
      </c>
      <c r="GD227">
        <v>14.83906341463415</v>
      </c>
      <c r="GE227">
        <v>8.806114285714308</v>
      </c>
      <c r="GF227">
        <v>0.8840352144393502</v>
      </c>
      <c r="GG227">
        <v>0</v>
      </c>
      <c r="GH227">
        <v>1059.108235294118</v>
      </c>
      <c r="GI227">
        <v>5.822765468794185</v>
      </c>
      <c r="GJ227">
        <v>0.6254573413216441</v>
      </c>
      <c r="GK227">
        <v>-1</v>
      </c>
      <c r="GL227">
        <v>4.877397560975609</v>
      </c>
      <c r="GM227">
        <v>0.01521094076654601</v>
      </c>
      <c r="GN227">
        <v>0.003076262208120561</v>
      </c>
      <c r="GO227">
        <v>1</v>
      </c>
      <c r="GP227">
        <v>1</v>
      </c>
      <c r="GQ227">
        <v>2</v>
      </c>
      <c r="GR227" t="s">
        <v>442</v>
      </c>
      <c r="GS227">
        <v>3.13521</v>
      </c>
      <c r="GT227">
        <v>2.71489</v>
      </c>
      <c r="GU227">
        <v>0.0406913</v>
      </c>
      <c r="GV227">
        <v>0.0362763</v>
      </c>
      <c r="GW227">
        <v>0.106685</v>
      </c>
      <c r="GX227">
        <v>0.0899793</v>
      </c>
      <c r="GY227">
        <v>30497.4</v>
      </c>
      <c r="GZ227">
        <v>30675.3</v>
      </c>
      <c r="HA227">
        <v>29556.4</v>
      </c>
      <c r="HB227">
        <v>29417.3</v>
      </c>
      <c r="HC227">
        <v>34890.5</v>
      </c>
      <c r="HD227">
        <v>35461.9</v>
      </c>
      <c r="HE227">
        <v>41600.5</v>
      </c>
      <c r="HF227">
        <v>41794.4</v>
      </c>
      <c r="HG227">
        <v>1.91938</v>
      </c>
      <c r="HH227">
        <v>1.85667</v>
      </c>
      <c r="HI227">
        <v>0.102326</v>
      </c>
      <c r="HJ227">
        <v>0</v>
      </c>
      <c r="HK227">
        <v>28.3469</v>
      </c>
      <c r="HL227">
        <v>999.9</v>
      </c>
      <c r="HM227">
        <v>46</v>
      </c>
      <c r="HN227">
        <v>31.9</v>
      </c>
      <c r="HO227">
        <v>24.1704</v>
      </c>
      <c r="HP227">
        <v>61.962</v>
      </c>
      <c r="HQ227">
        <v>28.129</v>
      </c>
      <c r="HR227">
        <v>1</v>
      </c>
      <c r="HS227">
        <v>0.125384</v>
      </c>
      <c r="HT227">
        <v>-0.461149</v>
      </c>
      <c r="HU227">
        <v>20.3377</v>
      </c>
      <c r="HV227">
        <v>5.21669</v>
      </c>
      <c r="HW227">
        <v>12.0107</v>
      </c>
      <c r="HX227">
        <v>4.98925</v>
      </c>
      <c r="HY227">
        <v>3.28772</v>
      </c>
      <c r="HZ227">
        <v>9999</v>
      </c>
      <c r="IA227">
        <v>9999</v>
      </c>
      <c r="IB227">
        <v>9999</v>
      </c>
      <c r="IC227">
        <v>999.9</v>
      </c>
      <c r="ID227">
        <v>1.86764</v>
      </c>
      <c r="IE227">
        <v>1.86676</v>
      </c>
      <c r="IF227">
        <v>1.86611</v>
      </c>
      <c r="IG227">
        <v>1.86602</v>
      </c>
      <c r="IH227">
        <v>1.86795</v>
      </c>
      <c r="II227">
        <v>1.87029</v>
      </c>
      <c r="IJ227">
        <v>1.86898</v>
      </c>
      <c r="IK227">
        <v>1.87042</v>
      </c>
      <c r="IL227">
        <v>0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-0.13</v>
      </c>
      <c r="IZ227">
        <v>0.1414</v>
      </c>
      <c r="JA227">
        <v>-0.08705980112953694</v>
      </c>
      <c r="JB227">
        <v>-0.0002224285535733669</v>
      </c>
      <c r="JC227">
        <v>-3.124052291438484E-07</v>
      </c>
      <c r="JD227">
        <v>-1.20421793702977E-11</v>
      </c>
      <c r="JE227">
        <v>-0.06546867123436634</v>
      </c>
      <c r="JF227">
        <v>-0.004605065362839568</v>
      </c>
      <c r="JG227">
        <v>0.0008613744513886047</v>
      </c>
      <c r="JH227">
        <v>-1.299212498533341E-05</v>
      </c>
      <c r="JI227">
        <v>3</v>
      </c>
      <c r="JJ227">
        <v>2327</v>
      </c>
      <c r="JK227">
        <v>1</v>
      </c>
      <c r="JL227">
        <v>27</v>
      </c>
      <c r="JM227">
        <v>187137.3</v>
      </c>
      <c r="JN227">
        <v>187137.4</v>
      </c>
      <c r="JO227">
        <v>0.422363</v>
      </c>
      <c r="JP227">
        <v>2.33643</v>
      </c>
      <c r="JQ227">
        <v>1.39771</v>
      </c>
      <c r="JR227">
        <v>2.34741</v>
      </c>
      <c r="JS227">
        <v>1.49536</v>
      </c>
      <c r="JT227">
        <v>2.53784</v>
      </c>
      <c r="JU227">
        <v>37.027</v>
      </c>
      <c r="JV227">
        <v>24.07</v>
      </c>
      <c r="JW227">
        <v>18</v>
      </c>
      <c r="JX227">
        <v>491.339</v>
      </c>
      <c r="JY227">
        <v>441.777</v>
      </c>
      <c r="JZ227">
        <v>28.8874</v>
      </c>
      <c r="KA227">
        <v>29.2273</v>
      </c>
      <c r="KB227">
        <v>29.9998</v>
      </c>
      <c r="KC227">
        <v>29.088</v>
      </c>
      <c r="KD227">
        <v>29.0169</v>
      </c>
      <c r="KE227">
        <v>8.38447</v>
      </c>
      <c r="KF227">
        <v>24.2878</v>
      </c>
      <c r="KG227">
        <v>46.7496</v>
      </c>
      <c r="KH227">
        <v>28.8711</v>
      </c>
      <c r="KI227">
        <v>118.837</v>
      </c>
      <c r="KJ227">
        <v>19.2876</v>
      </c>
      <c r="KK227">
        <v>101.028</v>
      </c>
      <c r="KL227">
        <v>100.501</v>
      </c>
    </row>
    <row r="228" spans="1:298">
      <c r="A228">
        <v>212</v>
      </c>
      <c r="B228">
        <v>1758475668</v>
      </c>
      <c r="C228">
        <v>6792.5</v>
      </c>
      <c r="D228" t="s">
        <v>870</v>
      </c>
      <c r="E228" t="s">
        <v>871</v>
      </c>
      <c r="F228">
        <v>5</v>
      </c>
      <c r="G228" t="s">
        <v>833</v>
      </c>
      <c r="H228" t="s">
        <v>437</v>
      </c>
      <c r="I228" t="s">
        <v>438</v>
      </c>
      <c r="J228">
        <v>1758475660.5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136.3095200996918</v>
      </c>
      <c r="AL228">
        <v>146.1337212121211</v>
      </c>
      <c r="AM228">
        <v>-3.265441903916613</v>
      </c>
      <c r="AN228">
        <v>65.31046595780866</v>
      </c>
      <c r="AO228">
        <f>(AQ228 - AP228 + DZ228*1E3/(8.314*(EB228+273.15)) * AS228/DY228 * AR228) * DY228/(100*DM228) * 1000/(1000 - AQ228)</f>
        <v>0</v>
      </c>
      <c r="AP228">
        <v>19.31780761068022</v>
      </c>
      <c r="AQ228">
        <v>24.20730484848484</v>
      </c>
      <c r="AR228">
        <v>1.576785421016117E-05</v>
      </c>
      <c r="AS228">
        <v>111.5903759942397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6</v>
      </c>
      <c r="DN228">
        <v>0.5</v>
      </c>
      <c r="DO228" t="s">
        <v>440</v>
      </c>
      <c r="DP228">
        <v>2</v>
      </c>
      <c r="DQ228" t="b">
        <v>1</v>
      </c>
      <c r="DR228">
        <v>1758475660.5</v>
      </c>
      <c r="DS228">
        <v>164.7846296296296</v>
      </c>
      <c r="DT228">
        <v>148.6500740740741</v>
      </c>
      <c r="DU228">
        <v>24.19698888888889</v>
      </c>
      <c r="DV228">
        <v>19.31556666666667</v>
      </c>
      <c r="DW228">
        <v>164.917</v>
      </c>
      <c r="DX228">
        <v>24.05562222222222</v>
      </c>
      <c r="DY228">
        <v>500.0011111111111</v>
      </c>
      <c r="DZ228">
        <v>90.36264814814815</v>
      </c>
      <c r="EA228">
        <v>0.0546777</v>
      </c>
      <c r="EB228">
        <v>30.41102222222222</v>
      </c>
      <c r="EC228">
        <v>30.01372592592593</v>
      </c>
      <c r="ED228">
        <v>999.9000000000001</v>
      </c>
      <c r="EE228">
        <v>0</v>
      </c>
      <c r="EF228">
        <v>0</v>
      </c>
      <c r="EG228">
        <v>9998.397407407407</v>
      </c>
      <c r="EH228">
        <v>0</v>
      </c>
      <c r="EI228">
        <v>11.5788</v>
      </c>
      <c r="EJ228">
        <v>16.13458518518518</v>
      </c>
      <c r="EK228">
        <v>168.8707777777778</v>
      </c>
      <c r="EL228">
        <v>151.5778888888889</v>
      </c>
      <c r="EM228">
        <v>4.881419259259259</v>
      </c>
      <c r="EN228">
        <v>148.6500740740741</v>
      </c>
      <c r="EO228">
        <v>19.31556666666667</v>
      </c>
      <c r="EP228">
        <v>2.186504444444444</v>
      </c>
      <c r="EQ228">
        <v>1.745405925925926</v>
      </c>
      <c r="ER228">
        <v>18.86375925925926</v>
      </c>
      <c r="ES228">
        <v>15.30624074074074</v>
      </c>
      <c r="ET228">
        <v>1999.951111111111</v>
      </c>
      <c r="EU228">
        <v>0.9799964444444446</v>
      </c>
      <c r="EV228">
        <v>0.02000357037037037</v>
      </c>
      <c r="EW228">
        <v>0</v>
      </c>
      <c r="EX228">
        <v>1059.943703703704</v>
      </c>
      <c r="EY228">
        <v>5.00097</v>
      </c>
      <c r="EZ228">
        <v>21209.17037037037</v>
      </c>
      <c r="FA228">
        <v>16707.16296296296</v>
      </c>
      <c r="FB228">
        <v>41.33066666666665</v>
      </c>
      <c r="FC228">
        <v>41.6801111111111</v>
      </c>
      <c r="FD228">
        <v>41.25918518518519</v>
      </c>
      <c r="FE228">
        <v>41.19399999999999</v>
      </c>
      <c r="FF228">
        <v>41.875</v>
      </c>
      <c r="FG228">
        <v>1955.041111111111</v>
      </c>
      <c r="FH228">
        <v>39.91</v>
      </c>
      <c r="FI228">
        <v>0</v>
      </c>
      <c r="FJ228">
        <v>1758475668.2</v>
      </c>
      <c r="FK228">
        <v>0</v>
      </c>
      <c r="FL228">
        <v>1059.986923076923</v>
      </c>
      <c r="FM228">
        <v>7.757948720081382</v>
      </c>
      <c r="FN228">
        <v>132.5504274996117</v>
      </c>
      <c r="FO228">
        <v>21209.89615384616</v>
      </c>
      <c r="FP228">
        <v>15</v>
      </c>
      <c r="FQ228">
        <v>0</v>
      </c>
      <c r="FR228" t="s">
        <v>441</v>
      </c>
      <c r="FS228">
        <v>1747247426.5</v>
      </c>
      <c r="FT228">
        <v>1747247420.5</v>
      </c>
      <c r="FU228">
        <v>0</v>
      </c>
      <c r="FV228">
        <v>1.027</v>
      </c>
      <c r="FW228">
        <v>0.031</v>
      </c>
      <c r="FX228">
        <v>0.02</v>
      </c>
      <c r="FY228">
        <v>0.05</v>
      </c>
      <c r="FZ228">
        <v>420</v>
      </c>
      <c r="GA228">
        <v>16</v>
      </c>
      <c r="GB228">
        <v>0.01</v>
      </c>
      <c r="GC228">
        <v>0.1</v>
      </c>
      <c r="GD228">
        <v>15.62930243902439</v>
      </c>
      <c r="GE228">
        <v>10.0785930313589</v>
      </c>
      <c r="GF228">
        <v>1.00725368822014</v>
      </c>
      <c r="GG228">
        <v>0</v>
      </c>
      <c r="GH228">
        <v>1059.62</v>
      </c>
      <c r="GI228">
        <v>7.376928955856065</v>
      </c>
      <c r="GJ228">
        <v>0.7596516229399298</v>
      </c>
      <c r="GK228">
        <v>-1</v>
      </c>
      <c r="GL228">
        <v>4.879204146341463</v>
      </c>
      <c r="GM228">
        <v>0.04464020905922858</v>
      </c>
      <c r="GN228">
        <v>0.004653177763169688</v>
      </c>
      <c r="GO228">
        <v>1</v>
      </c>
      <c r="GP228">
        <v>1</v>
      </c>
      <c r="GQ228">
        <v>2</v>
      </c>
      <c r="GR228" t="s">
        <v>442</v>
      </c>
      <c r="GS228">
        <v>3.13525</v>
      </c>
      <c r="GT228">
        <v>2.71498</v>
      </c>
      <c r="GU228">
        <v>0.0368274</v>
      </c>
      <c r="GV228">
        <v>0.0322082</v>
      </c>
      <c r="GW228">
        <v>0.10672</v>
      </c>
      <c r="GX228">
        <v>0.0899862</v>
      </c>
      <c r="GY228">
        <v>30619.7</v>
      </c>
      <c r="GZ228">
        <v>30805</v>
      </c>
      <c r="HA228">
        <v>29555.8</v>
      </c>
      <c r="HB228">
        <v>29417.5</v>
      </c>
      <c r="HC228">
        <v>34888.5</v>
      </c>
      <c r="HD228">
        <v>35461.7</v>
      </c>
      <c r="HE228">
        <v>41599.9</v>
      </c>
      <c r="HF228">
        <v>41794.6</v>
      </c>
      <c r="HG228">
        <v>1.91933</v>
      </c>
      <c r="HH228">
        <v>1.8568</v>
      </c>
      <c r="HI228">
        <v>0.102572</v>
      </c>
      <c r="HJ228">
        <v>0</v>
      </c>
      <c r="HK228">
        <v>28.3487</v>
      </c>
      <c r="HL228">
        <v>999.9</v>
      </c>
      <c r="HM228">
        <v>46</v>
      </c>
      <c r="HN228">
        <v>31.9</v>
      </c>
      <c r="HO228">
        <v>24.1705</v>
      </c>
      <c r="HP228">
        <v>61.972</v>
      </c>
      <c r="HQ228">
        <v>28.0889</v>
      </c>
      <c r="HR228">
        <v>1</v>
      </c>
      <c r="HS228">
        <v>0.125033</v>
      </c>
      <c r="HT228">
        <v>-0.435948</v>
      </c>
      <c r="HU228">
        <v>20.3376</v>
      </c>
      <c r="HV228">
        <v>5.21654</v>
      </c>
      <c r="HW228">
        <v>12.0102</v>
      </c>
      <c r="HX228">
        <v>4.9888</v>
      </c>
      <c r="HY228">
        <v>3.2877</v>
      </c>
      <c r="HZ228">
        <v>9999</v>
      </c>
      <c r="IA228">
        <v>9999</v>
      </c>
      <c r="IB228">
        <v>9999</v>
      </c>
      <c r="IC228">
        <v>999.9</v>
      </c>
      <c r="ID228">
        <v>1.8676</v>
      </c>
      <c r="IE228">
        <v>1.86676</v>
      </c>
      <c r="IF228">
        <v>1.86606</v>
      </c>
      <c r="IG228">
        <v>1.86601</v>
      </c>
      <c r="IH228">
        <v>1.86792</v>
      </c>
      <c r="II228">
        <v>1.87029</v>
      </c>
      <c r="IJ228">
        <v>1.86898</v>
      </c>
      <c r="IK228">
        <v>1.87042</v>
      </c>
      <c r="IL228">
        <v>0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-0.125</v>
      </c>
      <c r="IZ228">
        <v>0.1415</v>
      </c>
      <c r="JA228">
        <v>-0.08705980112953694</v>
      </c>
      <c r="JB228">
        <v>-0.0002224285535733669</v>
      </c>
      <c r="JC228">
        <v>-3.124052291438484E-07</v>
      </c>
      <c r="JD228">
        <v>-1.20421793702977E-11</v>
      </c>
      <c r="JE228">
        <v>-0.06546867123436634</v>
      </c>
      <c r="JF228">
        <v>-0.004605065362839568</v>
      </c>
      <c r="JG228">
        <v>0.0008613744513886047</v>
      </c>
      <c r="JH228">
        <v>-1.299212498533341E-05</v>
      </c>
      <c r="JI228">
        <v>3</v>
      </c>
      <c r="JJ228">
        <v>2327</v>
      </c>
      <c r="JK228">
        <v>1</v>
      </c>
      <c r="JL228">
        <v>27</v>
      </c>
      <c r="JM228">
        <v>187137.4</v>
      </c>
      <c r="JN228">
        <v>187137.5</v>
      </c>
      <c r="JO228">
        <v>0.384521</v>
      </c>
      <c r="JP228">
        <v>2.33398</v>
      </c>
      <c r="JQ228">
        <v>1.39648</v>
      </c>
      <c r="JR228">
        <v>2.34619</v>
      </c>
      <c r="JS228">
        <v>1.49536</v>
      </c>
      <c r="JT228">
        <v>2.66113</v>
      </c>
      <c r="JU228">
        <v>37.027</v>
      </c>
      <c r="JV228">
        <v>24.07</v>
      </c>
      <c r="JW228">
        <v>18</v>
      </c>
      <c r="JX228">
        <v>491.298</v>
      </c>
      <c r="JY228">
        <v>441.84</v>
      </c>
      <c r="JZ228">
        <v>28.8731</v>
      </c>
      <c r="KA228">
        <v>29.2254</v>
      </c>
      <c r="KB228">
        <v>29.9999</v>
      </c>
      <c r="KC228">
        <v>29.0867</v>
      </c>
      <c r="KD228">
        <v>29.0149</v>
      </c>
      <c r="KE228">
        <v>7.6108</v>
      </c>
      <c r="KF228">
        <v>24.2878</v>
      </c>
      <c r="KG228">
        <v>46.7496</v>
      </c>
      <c r="KH228">
        <v>28.8558</v>
      </c>
      <c r="KI228">
        <v>98.8023</v>
      </c>
      <c r="KJ228">
        <v>19.2729</v>
      </c>
      <c r="KK228">
        <v>101.026</v>
      </c>
      <c r="KL228">
        <v>100.501</v>
      </c>
    </row>
    <row r="229" spans="1:298">
      <c r="A229">
        <v>213</v>
      </c>
      <c r="B229">
        <v>1758475673</v>
      </c>
      <c r="C229">
        <v>6797.5</v>
      </c>
      <c r="D229" t="s">
        <v>872</v>
      </c>
      <c r="E229" t="s">
        <v>873</v>
      </c>
      <c r="F229">
        <v>5</v>
      </c>
      <c r="G229" t="s">
        <v>833</v>
      </c>
      <c r="H229" t="s">
        <v>437</v>
      </c>
      <c r="I229" t="s">
        <v>438</v>
      </c>
      <c r="J229">
        <v>1758475665.214286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119.6095042954429</v>
      </c>
      <c r="AL229">
        <v>130.0346727272727</v>
      </c>
      <c r="AM229">
        <v>-3.219515298334873</v>
      </c>
      <c r="AN229">
        <v>65.31046595780866</v>
      </c>
      <c r="AO229">
        <f>(AQ229 - AP229 + DZ229*1E3/(8.314*(EB229+273.15)) * AS229/DY229 * AR229) * DY229/(100*DM229) * 1000/(1000 - AQ229)</f>
        <v>0</v>
      </c>
      <c r="AP229">
        <v>19.32102705388276</v>
      </c>
      <c r="AQ229">
        <v>24.22453818181816</v>
      </c>
      <c r="AR229">
        <v>2.781496604067122E-05</v>
      </c>
      <c r="AS229">
        <v>111.5903759942397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6</v>
      </c>
      <c r="DN229">
        <v>0.5</v>
      </c>
      <c r="DO229" t="s">
        <v>440</v>
      </c>
      <c r="DP229">
        <v>2</v>
      </c>
      <c r="DQ229" t="b">
        <v>1</v>
      </c>
      <c r="DR229">
        <v>1758475665.214286</v>
      </c>
      <c r="DS229">
        <v>149.8808928571429</v>
      </c>
      <c r="DT229">
        <v>133.0213214285714</v>
      </c>
      <c r="DU229">
        <v>24.20548928571428</v>
      </c>
      <c r="DV229">
        <v>19.31798571428572</v>
      </c>
      <c r="DW229">
        <v>150.0083928571428</v>
      </c>
      <c r="DX229">
        <v>24.06400714285714</v>
      </c>
      <c r="DY229">
        <v>500.0086428571428</v>
      </c>
      <c r="DZ229">
        <v>90.36221071428572</v>
      </c>
      <c r="EA229">
        <v>0.0546478607142857</v>
      </c>
      <c r="EB229">
        <v>30.41379285714286</v>
      </c>
      <c r="EC229">
        <v>30.01294642857143</v>
      </c>
      <c r="ED229">
        <v>999.9000000000002</v>
      </c>
      <c r="EE229">
        <v>0</v>
      </c>
      <c r="EF229">
        <v>0</v>
      </c>
      <c r="EG229">
        <v>9999.108214285714</v>
      </c>
      <c r="EH229">
        <v>0</v>
      </c>
      <c r="EI229">
        <v>11.5788</v>
      </c>
      <c r="EJ229">
        <v>16.85955357142857</v>
      </c>
      <c r="EK229">
        <v>153.5987142857143</v>
      </c>
      <c r="EL229">
        <v>135.6416785714286</v>
      </c>
      <c r="EM229">
        <v>4.887501428571428</v>
      </c>
      <c r="EN229">
        <v>133.0213214285714</v>
      </c>
      <c r="EO229">
        <v>19.31798571428572</v>
      </c>
      <c r="EP229">
        <v>2.187262142857143</v>
      </c>
      <c r="EQ229">
        <v>1.745616428571428</v>
      </c>
      <c r="ER229">
        <v>18.86931071428572</v>
      </c>
      <c r="ES229">
        <v>15.30812142857143</v>
      </c>
      <c r="ET229">
        <v>1999.991785714286</v>
      </c>
      <c r="EU229">
        <v>0.97999675</v>
      </c>
      <c r="EV229">
        <v>0.020003275</v>
      </c>
      <c r="EW229">
        <v>0</v>
      </c>
      <c r="EX229">
        <v>1060.587857142857</v>
      </c>
      <c r="EY229">
        <v>5.00097</v>
      </c>
      <c r="EZ229">
        <v>21219.97142857142</v>
      </c>
      <c r="FA229">
        <v>16707.49642857143</v>
      </c>
      <c r="FB229">
        <v>41.31649999999998</v>
      </c>
      <c r="FC229">
        <v>41.66707142857143</v>
      </c>
      <c r="FD229">
        <v>41.25221428571428</v>
      </c>
      <c r="FE229">
        <v>41.18699999999999</v>
      </c>
      <c r="FF229">
        <v>41.875</v>
      </c>
      <c r="FG229">
        <v>1955.081785714286</v>
      </c>
      <c r="FH229">
        <v>39.91</v>
      </c>
      <c r="FI229">
        <v>0</v>
      </c>
      <c r="FJ229">
        <v>1758475673</v>
      </c>
      <c r="FK229">
        <v>0</v>
      </c>
      <c r="FL229">
        <v>1060.63</v>
      </c>
      <c r="FM229">
        <v>8.377435879893161</v>
      </c>
      <c r="FN229">
        <v>137.8085468656334</v>
      </c>
      <c r="FO229">
        <v>21220.60384615384</v>
      </c>
      <c r="FP229">
        <v>15</v>
      </c>
      <c r="FQ229">
        <v>0</v>
      </c>
      <c r="FR229" t="s">
        <v>441</v>
      </c>
      <c r="FS229">
        <v>1747247426.5</v>
      </c>
      <c r="FT229">
        <v>1747247420.5</v>
      </c>
      <c r="FU229">
        <v>0</v>
      </c>
      <c r="FV229">
        <v>1.027</v>
      </c>
      <c r="FW229">
        <v>0.031</v>
      </c>
      <c r="FX229">
        <v>0.02</v>
      </c>
      <c r="FY229">
        <v>0.05</v>
      </c>
      <c r="FZ229">
        <v>420</v>
      </c>
      <c r="GA229">
        <v>16</v>
      </c>
      <c r="GB229">
        <v>0.01</v>
      </c>
      <c r="GC229">
        <v>0.1</v>
      </c>
      <c r="GD229">
        <v>16.29482926829268</v>
      </c>
      <c r="GE229">
        <v>9.332521254355415</v>
      </c>
      <c r="GF229">
        <v>0.9321876049651614</v>
      </c>
      <c r="GG229">
        <v>0</v>
      </c>
      <c r="GH229">
        <v>1060.162352941176</v>
      </c>
      <c r="GI229">
        <v>7.779679140219099</v>
      </c>
      <c r="GJ229">
        <v>0.7971200323795388</v>
      </c>
      <c r="GK229">
        <v>-1</v>
      </c>
      <c r="GL229">
        <v>4.883347804878048</v>
      </c>
      <c r="GM229">
        <v>0.06270564459929376</v>
      </c>
      <c r="GN229">
        <v>0.006651761003653982</v>
      </c>
      <c r="GO229">
        <v>1</v>
      </c>
      <c r="GP229">
        <v>1</v>
      </c>
      <c r="GQ229">
        <v>2</v>
      </c>
      <c r="GR229" t="s">
        <v>442</v>
      </c>
      <c r="GS229">
        <v>3.13536</v>
      </c>
      <c r="GT229">
        <v>2.71482</v>
      </c>
      <c r="GU229">
        <v>0.0329228</v>
      </c>
      <c r="GV229">
        <v>0.0279779</v>
      </c>
      <c r="GW229">
        <v>0.106774</v>
      </c>
      <c r="GX229">
        <v>0.0899915</v>
      </c>
      <c r="GY229">
        <v>30744.4</v>
      </c>
      <c r="GZ229">
        <v>30939.8</v>
      </c>
      <c r="HA229">
        <v>29556.4</v>
      </c>
      <c r="HB229">
        <v>29417.7</v>
      </c>
      <c r="HC229">
        <v>34887</v>
      </c>
      <c r="HD229">
        <v>35461.9</v>
      </c>
      <c r="HE229">
        <v>41600.6</v>
      </c>
      <c r="HF229">
        <v>41795.1</v>
      </c>
      <c r="HG229">
        <v>1.91963</v>
      </c>
      <c r="HH229">
        <v>1.85677</v>
      </c>
      <c r="HI229">
        <v>0.100106</v>
      </c>
      <c r="HJ229">
        <v>0</v>
      </c>
      <c r="HK229">
        <v>28.3487</v>
      </c>
      <c r="HL229">
        <v>999.9</v>
      </c>
      <c r="HM229">
        <v>46</v>
      </c>
      <c r="HN229">
        <v>31.9</v>
      </c>
      <c r="HO229">
        <v>24.172</v>
      </c>
      <c r="HP229">
        <v>62.072</v>
      </c>
      <c r="HQ229">
        <v>27.9046</v>
      </c>
      <c r="HR229">
        <v>1</v>
      </c>
      <c r="HS229">
        <v>0.125061</v>
      </c>
      <c r="HT229">
        <v>-0.429368</v>
      </c>
      <c r="HU229">
        <v>20.3377</v>
      </c>
      <c r="HV229">
        <v>5.21624</v>
      </c>
      <c r="HW229">
        <v>12.0114</v>
      </c>
      <c r="HX229">
        <v>4.98915</v>
      </c>
      <c r="HY229">
        <v>3.2877</v>
      </c>
      <c r="HZ229">
        <v>9999</v>
      </c>
      <c r="IA229">
        <v>9999</v>
      </c>
      <c r="IB229">
        <v>9999</v>
      </c>
      <c r="IC229">
        <v>999.9</v>
      </c>
      <c r="ID229">
        <v>1.86764</v>
      </c>
      <c r="IE229">
        <v>1.86676</v>
      </c>
      <c r="IF229">
        <v>1.86604</v>
      </c>
      <c r="IG229">
        <v>1.86602</v>
      </c>
      <c r="IH229">
        <v>1.86791</v>
      </c>
      <c r="II229">
        <v>1.87029</v>
      </c>
      <c r="IJ229">
        <v>1.86896</v>
      </c>
      <c r="IK229">
        <v>1.87042</v>
      </c>
      <c r="IL229">
        <v>0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-0.12</v>
      </c>
      <c r="IZ229">
        <v>0.1418</v>
      </c>
      <c r="JA229">
        <v>-0.08705980112953694</v>
      </c>
      <c r="JB229">
        <v>-0.0002224285535733669</v>
      </c>
      <c r="JC229">
        <v>-3.124052291438484E-07</v>
      </c>
      <c r="JD229">
        <v>-1.20421793702977E-11</v>
      </c>
      <c r="JE229">
        <v>-0.06546867123436634</v>
      </c>
      <c r="JF229">
        <v>-0.004605065362839568</v>
      </c>
      <c r="JG229">
        <v>0.0008613744513886047</v>
      </c>
      <c r="JH229">
        <v>-1.299212498533341E-05</v>
      </c>
      <c r="JI229">
        <v>3</v>
      </c>
      <c r="JJ229">
        <v>2327</v>
      </c>
      <c r="JK229">
        <v>1</v>
      </c>
      <c r="JL229">
        <v>27</v>
      </c>
      <c r="JM229">
        <v>187137.4</v>
      </c>
      <c r="JN229">
        <v>187137.5</v>
      </c>
      <c r="JO229">
        <v>0.34668</v>
      </c>
      <c r="JP229">
        <v>2.32666</v>
      </c>
      <c r="JQ229">
        <v>1.39648</v>
      </c>
      <c r="JR229">
        <v>2.34497</v>
      </c>
      <c r="JS229">
        <v>1.49536</v>
      </c>
      <c r="JT229">
        <v>2.67944</v>
      </c>
      <c r="JU229">
        <v>37.027</v>
      </c>
      <c r="JV229">
        <v>24.0875</v>
      </c>
      <c r="JW229">
        <v>18</v>
      </c>
      <c r="JX229">
        <v>491.474</v>
      </c>
      <c r="JY229">
        <v>441.82</v>
      </c>
      <c r="JZ229">
        <v>28.8562</v>
      </c>
      <c r="KA229">
        <v>29.2235</v>
      </c>
      <c r="KB229">
        <v>30</v>
      </c>
      <c r="KC229">
        <v>29.085</v>
      </c>
      <c r="KD229">
        <v>29.0143</v>
      </c>
      <c r="KE229">
        <v>6.90317</v>
      </c>
      <c r="KF229">
        <v>24.2878</v>
      </c>
      <c r="KG229">
        <v>46.7496</v>
      </c>
      <c r="KH229">
        <v>28.8513</v>
      </c>
      <c r="KI229">
        <v>85.44499999999999</v>
      </c>
      <c r="KJ229">
        <v>19.2426</v>
      </c>
      <c r="KK229">
        <v>101.028</v>
      </c>
      <c r="KL229">
        <v>100.502</v>
      </c>
    </row>
    <row r="230" spans="1:298">
      <c r="A230">
        <v>214</v>
      </c>
      <c r="B230">
        <v>1758475678</v>
      </c>
      <c r="C230">
        <v>6802.5</v>
      </c>
      <c r="D230" t="s">
        <v>874</v>
      </c>
      <c r="E230" t="s">
        <v>875</v>
      </c>
      <c r="F230">
        <v>5</v>
      </c>
      <c r="G230" t="s">
        <v>833</v>
      </c>
      <c r="H230" t="s">
        <v>437</v>
      </c>
      <c r="I230" t="s">
        <v>438</v>
      </c>
      <c r="J230">
        <v>1758475670.5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102.1595685377039</v>
      </c>
      <c r="AL230">
        <v>113.6723636363636</v>
      </c>
      <c r="AM230">
        <v>-3.280929347260593</v>
      </c>
      <c r="AN230">
        <v>65.31046595780866</v>
      </c>
      <c r="AO230">
        <f>(AQ230 - AP230 + DZ230*1E3/(8.314*(EB230+273.15)) * AS230/DY230 * AR230) * DY230/(100*DM230) * 1000/(1000 - AQ230)</f>
        <v>0</v>
      </c>
      <c r="AP230">
        <v>19.32169163800039</v>
      </c>
      <c r="AQ230">
        <v>24.24029272727272</v>
      </c>
      <c r="AR230">
        <v>2.381708125614126E-05</v>
      </c>
      <c r="AS230">
        <v>111.5903759942397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6</v>
      </c>
      <c r="DN230">
        <v>0.5</v>
      </c>
      <c r="DO230" t="s">
        <v>440</v>
      </c>
      <c r="DP230">
        <v>2</v>
      </c>
      <c r="DQ230" t="b">
        <v>1</v>
      </c>
      <c r="DR230">
        <v>1758475670.5</v>
      </c>
      <c r="DS230">
        <v>133.1564074074074</v>
      </c>
      <c r="DT230">
        <v>115.2758888888889</v>
      </c>
      <c r="DU230">
        <v>24.21824444444444</v>
      </c>
      <c r="DV230">
        <v>19.32000740740741</v>
      </c>
      <c r="DW230">
        <v>133.2787037037037</v>
      </c>
      <c r="DX230">
        <v>24.07658518518519</v>
      </c>
      <c r="DY230">
        <v>499.9966666666667</v>
      </c>
      <c r="DZ230">
        <v>90.36181851851852</v>
      </c>
      <c r="EA230">
        <v>0.05472520370370369</v>
      </c>
      <c r="EB230">
        <v>30.42074444444444</v>
      </c>
      <c r="EC230">
        <v>29.99762592592592</v>
      </c>
      <c r="ED230">
        <v>999.9000000000001</v>
      </c>
      <c r="EE230">
        <v>0</v>
      </c>
      <c r="EF230">
        <v>0</v>
      </c>
      <c r="EG230">
        <v>9997.940370370368</v>
      </c>
      <c r="EH230">
        <v>0</v>
      </c>
      <c r="EI230">
        <v>11.5788</v>
      </c>
      <c r="EJ230">
        <v>17.88053703703704</v>
      </c>
      <c r="EK230">
        <v>136.461074074074</v>
      </c>
      <c r="EL230">
        <v>117.5469148148148</v>
      </c>
      <c r="EM230">
        <v>4.898238518518519</v>
      </c>
      <c r="EN230">
        <v>115.2758888888889</v>
      </c>
      <c r="EO230">
        <v>19.32000740740741</v>
      </c>
      <c r="EP230">
        <v>2.188404444444444</v>
      </c>
      <c r="EQ230">
        <v>1.74579074074074</v>
      </c>
      <c r="ER230">
        <v>18.87767777777778</v>
      </c>
      <c r="ES230">
        <v>15.30968518518518</v>
      </c>
      <c r="ET230">
        <v>2000.008148148148</v>
      </c>
      <c r="EU230">
        <v>0.9799967777777778</v>
      </c>
      <c r="EV230">
        <v>0.02000324814814815</v>
      </c>
      <c r="EW230">
        <v>0</v>
      </c>
      <c r="EX230">
        <v>1061.386666666667</v>
      </c>
      <c r="EY230">
        <v>5.00097</v>
      </c>
      <c r="EZ230">
        <v>21234.36666666666</v>
      </c>
      <c r="FA230">
        <v>16707.63333333333</v>
      </c>
      <c r="FB230">
        <v>41.31199999999999</v>
      </c>
      <c r="FC230">
        <v>41.66403703703703</v>
      </c>
      <c r="FD230">
        <v>41.25</v>
      </c>
      <c r="FE230">
        <v>41.18699999999999</v>
      </c>
      <c r="FF230">
        <v>41.875</v>
      </c>
      <c r="FG230">
        <v>1955.098148148149</v>
      </c>
      <c r="FH230">
        <v>39.91</v>
      </c>
      <c r="FI230">
        <v>0</v>
      </c>
      <c r="FJ230">
        <v>1758475677.8</v>
      </c>
      <c r="FK230">
        <v>0</v>
      </c>
      <c r="FL230">
        <v>1061.345</v>
      </c>
      <c r="FM230">
        <v>9.871794863056119</v>
      </c>
      <c r="FN230">
        <v>171.2547009916515</v>
      </c>
      <c r="FO230">
        <v>21233.71538461538</v>
      </c>
      <c r="FP230">
        <v>15</v>
      </c>
      <c r="FQ230">
        <v>0</v>
      </c>
      <c r="FR230" t="s">
        <v>441</v>
      </c>
      <c r="FS230">
        <v>1747247426.5</v>
      </c>
      <c r="FT230">
        <v>1747247420.5</v>
      </c>
      <c r="FU230">
        <v>0</v>
      </c>
      <c r="FV230">
        <v>1.027</v>
      </c>
      <c r="FW230">
        <v>0.031</v>
      </c>
      <c r="FX230">
        <v>0.02</v>
      </c>
      <c r="FY230">
        <v>0.05</v>
      </c>
      <c r="FZ230">
        <v>420</v>
      </c>
      <c r="GA230">
        <v>16</v>
      </c>
      <c r="GB230">
        <v>0.01</v>
      </c>
      <c r="GC230">
        <v>0.1</v>
      </c>
      <c r="GD230">
        <v>17.2679725</v>
      </c>
      <c r="GE230">
        <v>11.3145939962476</v>
      </c>
      <c r="GF230">
        <v>1.09615132280801</v>
      </c>
      <c r="GG230">
        <v>0</v>
      </c>
      <c r="GH230">
        <v>1060.926470588235</v>
      </c>
      <c r="GI230">
        <v>8.931092432988612</v>
      </c>
      <c r="GJ230">
        <v>0.9078315545782122</v>
      </c>
      <c r="GK230">
        <v>-1</v>
      </c>
      <c r="GL230">
        <v>4.89247675</v>
      </c>
      <c r="GM230">
        <v>0.1170978236397762</v>
      </c>
      <c r="GN230">
        <v>0.01185061420085477</v>
      </c>
      <c r="GO230">
        <v>0</v>
      </c>
      <c r="GP230">
        <v>0</v>
      </c>
      <c r="GQ230">
        <v>2</v>
      </c>
      <c r="GR230" t="s">
        <v>452</v>
      </c>
      <c r="GS230">
        <v>3.1352</v>
      </c>
      <c r="GT230">
        <v>2.71482</v>
      </c>
      <c r="GU230">
        <v>0.0288889</v>
      </c>
      <c r="GV230">
        <v>0.0237407</v>
      </c>
      <c r="GW230">
        <v>0.106822</v>
      </c>
      <c r="GX230">
        <v>0.0899923</v>
      </c>
      <c r="GY230">
        <v>30872.5</v>
      </c>
      <c r="GZ230">
        <v>31074.7</v>
      </c>
      <c r="HA230">
        <v>29556.3</v>
      </c>
      <c r="HB230">
        <v>29417.7</v>
      </c>
      <c r="HC230">
        <v>34885</v>
      </c>
      <c r="HD230">
        <v>35461.6</v>
      </c>
      <c r="HE230">
        <v>41600.7</v>
      </c>
      <c r="HF230">
        <v>41794.9</v>
      </c>
      <c r="HG230">
        <v>1.91912</v>
      </c>
      <c r="HH230">
        <v>1.85667</v>
      </c>
      <c r="HI230">
        <v>0.100076</v>
      </c>
      <c r="HJ230">
        <v>0</v>
      </c>
      <c r="HK230">
        <v>28.3469</v>
      </c>
      <c r="HL230">
        <v>999.9</v>
      </c>
      <c r="HM230">
        <v>46</v>
      </c>
      <c r="HN230">
        <v>31.9</v>
      </c>
      <c r="HO230">
        <v>24.1717</v>
      </c>
      <c r="HP230">
        <v>61.872</v>
      </c>
      <c r="HQ230">
        <v>28.125</v>
      </c>
      <c r="HR230">
        <v>1</v>
      </c>
      <c r="HS230">
        <v>0.125</v>
      </c>
      <c r="HT230">
        <v>-0.461353</v>
      </c>
      <c r="HU230">
        <v>20.3378</v>
      </c>
      <c r="HV230">
        <v>5.21534</v>
      </c>
      <c r="HW230">
        <v>12.0117</v>
      </c>
      <c r="HX230">
        <v>4.9887</v>
      </c>
      <c r="HY230">
        <v>3.2876</v>
      </c>
      <c r="HZ230">
        <v>9999</v>
      </c>
      <c r="IA230">
        <v>9999</v>
      </c>
      <c r="IB230">
        <v>9999</v>
      </c>
      <c r="IC230">
        <v>999.9</v>
      </c>
      <c r="ID230">
        <v>1.86764</v>
      </c>
      <c r="IE230">
        <v>1.86676</v>
      </c>
      <c r="IF230">
        <v>1.86606</v>
      </c>
      <c r="IG230">
        <v>1.86601</v>
      </c>
      <c r="IH230">
        <v>1.8679</v>
      </c>
      <c r="II230">
        <v>1.87029</v>
      </c>
      <c r="IJ230">
        <v>1.86895</v>
      </c>
      <c r="IK230">
        <v>1.87042</v>
      </c>
      <c r="IL230">
        <v>0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-0.115</v>
      </c>
      <c r="IZ230">
        <v>0.142</v>
      </c>
      <c r="JA230">
        <v>-0.08705980112953694</v>
      </c>
      <c r="JB230">
        <v>-0.0002224285535733669</v>
      </c>
      <c r="JC230">
        <v>-3.124052291438484E-07</v>
      </c>
      <c r="JD230">
        <v>-1.20421793702977E-11</v>
      </c>
      <c r="JE230">
        <v>-0.06546867123436634</v>
      </c>
      <c r="JF230">
        <v>-0.004605065362839568</v>
      </c>
      <c r="JG230">
        <v>0.0008613744513886047</v>
      </c>
      <c r="JH230">
        <v>-1.299212498533341E-05</v>
      </c>
      <c r="JI230">
        <v>3</v>
      </c>
      <c r="JJ230">
        <v>2327</v>
      </c>
      <c r="JK230">
        <v>1</v>
      </c>
      <c r="JL230">
        <v>27</v>
      </c>
      <c r="JM230">
        <v>187137.5</v>
      </c>
      <c r="JN230">
        <v>187137.6</v>
      </c>
      <c r="JO230">
        <v>0.310059</v>
      </c>
      <c r="JP230">
        <v>2.34741</v>
      </c>
      <c r="JQ230">
        <v>1.39648</v>
      </c>
      <c r="JR230">
        <v>2.35107</v>
      </c>
      <c r="JS230">
        <v>1.49536</v>
      </c>
      <c r="JT230">
        <v>2.66846</v>
      </c>
      <c r="JU230">
        <v>37.027</v>
      </c>
      <c r="JV230">
        <v>24.07</v>
      </c>
      <c r="JW230">
        <v>18</v>
      </c>
      <c r="JX230">
        <v>491.137</v>
      </c>
      <c r="JY230">
        <v>441.74</v>
      </c>
      <c r="JZ230">
        <v>28.8471</v>
      </c>
      <c r="KA230">
        <v>29.221</v>
      </c>
      <c r="KB230">
        <v>29.9999</v>
      </c>
      <c r="KC230">
        <v>29.0826</v>
      </c>
      <c r="KD230">
        <v>29.0118</v>
      </c>
      <c r="KE230">
        <v>6.13209</v>
      </c>
      <c r="KF230">
        <v>24.5823</v>
      </c>
      <c r="KG230">
        <v>46.3789</v>
      </c>
      <c r="KH230">
        <v>28.8752</v>
      </c>
      <c r="KI230">
        <v>65.40770000000001</v>
      </c>
      <c r="KJ230">
        <v>19.2135</v>
      </c>
      <c r="KK230">
        <v>101.028</v>
      </c>
      <c r="KL230">
        <v>100.502</v>
      </c>
    </row>
    <row r="231" spans="1:298">
      <c r="A231">
        <v>215</v>
      </c>
      <c r="B231">
        <v>1758475683</v>
      </c>
      <c r="C231">
        <v>6807.5</v>
      </c>
      <c r="D231" t="s">
        <v>876</v>
      </c>
      <c r="E231" t="s">
        <v>877</v>
      </c>
      <c r="F231">
        <v>5</v>
      </c>
      <c r="G231" t="s">
        <v>833</v>
      </c>
      <c r="H231" t="s">
        <v>437</v>
      </c>
      <c r="I231" t="s">
        <v>438</v>
      </c>
      <c r="J231">
        <v>1758475675.214286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85.49245304590038</v>
      </c>
      <c r="AL231">
        <v>97.49229999999996</v>
      </c>
      <c r="AM231">
        <v>-3.231280803232842</v>
      </c>
      <c r="AN231">
        <v>65.31046595780866</v>
      </c>
      <c r="AO231">
        <f>(AQ231 - AP231 + DZ231*1E3/(8.314*(EB231+273.15)) * AS231/DY231 * AR231) * DY231/(100*DM231) * 1000/(1000 - AQ231)</f>
        <v>0</v>
      </c>
      <c r="AP231">
        <v>19.26808892982231</v>
      </c>
      <c r="AQ231">
        <v>24.24137939393938</v>
      </c>
      <c r="AR231">
        <v>-1.047629366606634E-05</v>
      </c>
      <c r="AS231">
        <v>111.5903759942397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6</v>
      </c>
      <c r="DN231">
        <v>0.5</v>
      </c>
      <c r="DO231" t="s">
        <v>440</v>
      </c>
      <c r="DP231">
        <v>2</v>
      </c>
      <c r="DQ231" t="b">
        <v>1</v>
      </c>
      <c r="DR231">
        <v>1758475675.214286</v>
      </c>
      <c r="DS231">
        <v>118.2140714285714</v>
      </c>
      <c r="DT231">
        <v>99.57900714285715</v>
      </c>
      <c r="DU231">
        <v>24.23111785714286</v>
      </c>
      <c r="DV231">
        <v>19.30796071428571</v>
      </c>
      <c r="DW231">
        <v>118.3317892857143</v>
      </c>
      <c r="DX231">
        <v>24.08927857142857</v>
      </c>
      <c r="DY231">
        <v>500.0061071428571</v>
      </c>
      <c r="DZ231">
        <v>90.36116785714286</v>
      </c>
      <c r="EA231">
        <v>0.05470398928571429</v>
      </c>
      <c r="EB231">
        <v>30.41920714285715</v>
      </c>
      <c r="EC231">
        <v>29.99141071428571</v>
      </c>
      <c r="ED231">
        <v>999.9000000000002</v>
      </c>
      <c r="EE231">
        <v>0</v>
      </c>
      <c r="EF231">
        <v>0</v>
      </c>
      <c r="EG231">
        <v>9996.808928571429</v>
      </c>
      <c r="EH231">
        <v>0</v>
      </c>
      <c r="EI231">
        <v>11.5788</v>
      </c>
      <c r="EJ231">
        <v>18.63500357142857</v>
      </c>
      <c r="EK231">
        <v>121.1494107142857</v>
      </c>
      <c r="EL231">
        <v>101.5398142857143</v>
      </c>
      <c r="EM231">
        <v>4.923156785714285</v>
      </c>
      <c r="EN231">
        <v>99.57900714285715</v>
      </c>
      <c r="EO231">
        <v>19.30796071428571</v>
      </c>
      <c r="EP231">
        <v>2.1895525</v>
      </c>
      <c r="EQ231">
        <v>1.74469</v>
      </c>
      <c r="ER231">
        <v>18.88606785714286</v>
      </c>
      <c r="ES231">
        <v>15.29985714285714</v>
      </c>
      <c r="ET231">
        <v>2000.039285714286</v>
      </c>
      <c r="EU231">
        <v>0.9799969642857143</v>
      </c>
      <c r="EV231">
        <v>0.02000306785714286</v>
      </c>
      <c r="EW231">
        <v>0</v>
      </c>
      <c r="EX231">
        <v>1062.303571428571</v>
      </c>
      <c r="EY231">
        <v>5.00097</v>
      </c>
      <c r="EZ231">
        <v>21249.77142857142</v>
      </c>
      <c r="FA231">
        <v>16707.89642857143</v>
      </c>
      <c r="FB231">
        <v>41.31199999999999</v>
      </c>
      <c r="FC231">
        <v>41.64492857142857</v>
      </c>
      <c r="FD231">
        <v>41.25</v>
      </c>
      <c r="FE231">
        <v>41.18699999999999</v>
      </c>
      <c r="FF231">
        <v>41.87275</v>
      </c>
      <c r="FG231">
        <v>1955.129285714286</v>
      </c>
      <c r="FH231">
        <v>39.91</v>
      </c>
      <c r="FI231">
        <v>0</v>
      </c>
      <c r="FJ231">
        <v>1758475683.2</v>
      </c>
      <c r="FK231">
        <v>0</v>
      </c>
      <c r="FL231">
        <v>1062.4316</v>
      </c>
      <c r="FM231">
        <v>12.37769228464342</v>
      </c>
      <c r="FN231">
        <v>226.0384615476419</v>
      </c>
      <c r="FO231">
        <v>21252.052</v>
      </c>
      <c r="FP231">
        <v>15</v>
      </c>
      <c r="FQ231">
        <v>0</v>
      </c>
      <c r="FR231" t="s">
        <v>441</v>
      </c>
      <c r="FS231">
        <v>1747247426.5</v>
      </c>
      <c r="FT231">
        <v>1747247420.5</v>
      </c>
      <c r="FU231">
        <v>0</v>
      </c>
      <c r="FV231">
        <v>1.027</v>
      </c>
      <c r="FW231">
        <v>0.031</v>
      </c>
      <c r="FX231">
        <v>0.02</v>
      </c>
      <c r="FY231">
        <v>0.05</v>
      </c>
      <c r="FZ231">
        <v>420</v>
      </c>
      <c r="GA231">
        <v>16</v>
      </c>
      <c r="GB231">
        <v>0.01</v>
      </c>
      <c r="GC231">
        <v>0.1</v>
      </c>
      <c r="GD231">
        <v>18.18975609756097</v>
      </c>
      <c r="GE231">
        <v>10.11167247386762</v>
      </c>
      <c r="GF231">
        <v>1.00702669571241</v>
      </c>
      <c r="GG231">
        <v>0</v>
      </c>
      <c r="GH231">
        <v>1061.855294117647</v>
      </c>
      <c r="GI231">
        <v>11.46126814060417</v>
      </c>
      <c r="GJ231">
        <v>1.163519597888798</v>
      </c>
      <c r="GK231">
        <v>-1</v>
      </c>
      <c r="GL231">
        <v>4.912338292682927</v>
      </c>
      <c r="GM231">
        <v>0.2897291289198644</v>
      </c>
      <c r="GN231">
        <v>0.03235890037795529</v>
      </c>
      <c r="GO231">
        <v>0</v>
      </c>
      <c r="GP231">
        <v>0</v>
      </c>
      <c r="GQ231">
        <v>2</v>
      </c>
      <c r="GR231" t="s">
        <v>452</v>
      </c>
      <c r="GS231">
        <v>3.13531</v>
      </c>
      <c r="GT231">
        <v>2.71517</v>
      </c>
      <c r="GU231">
        <v>0.0248314</v>
      </c>
      <c r="GV231">
        <v>0.0193694</v>
      </c>
      <c r="GW231">
        <v>0.106811</v>
      </c>
      <c r="GX231">
        <v>0.0896762</v>
      </c>
      <c r="GY231">
        <v>31001.4</v>
      </c>
      <c r="GZ231">
        <v>31214</v>
      </c>
      <c r="HA231">
        <v>29556.1</v>
      </c>
      <c r="HB231">
        <v>29417.8</v>
      </c>
      <c r="HC231">
        <v>34885</v>
      </c>
      <c r="HD231">
        <v>35474.2</v>
      </c>
      <c r="HE231">
        <v>41600.3</v>
      </c>
      <c r="HF231">
        <v>41795.2</v>
      </c>
      <c r="HG231">
        <v>1.91965</v>
      </c>
      <c r="HH231">
        <v>1.857</v>
      </c>
      <c r="HI231">
        <v>0.101469</v>
      </c>
      <c r="HJ231">
        <v>0</v>
      </c>
      <c r="HK231">
        <v>28.3474</v>
      </c>
      <c r="HL231">
        <v>999.9</v>
      </c>
      <c r="HM231">
        <v>46</v>
      </c>
      <c r="HN231">
        <v>31.9</v>
      </c>
      <c r="HO231">
        <v>24.172</v>
      </c>
      <c r="HP231">
        <v>61.972</v>
      </c>
      <c r="HQ231">
        <v>27.9848</v>
      </c>
      <c r="HR231">
        <v>1</v>
      </c>
      <c r="HS231">
        <v>0.124494</v>
      </c>
      <c r="HT231">
        <v>-0.572617</v>
      </c>
      <c r="HU231">
        <v>20.3376</v>
      </c>
      <c r="HV231">
        <v>5.21519</v>
      </c>
      <c r="HW231">
        <v>12.0126</v>
      </c>
      <c r="HX231">
        <v>4.98835</v>
      </c>
      <c r="HY231">
        <v>3.28748</v>
      </c>
      <c r="HZ231">
        <v>9999</v>
      </c>
      <c r="IA231">
        <v>9999</v>
      </c>
      <c r="IB231">
        <v>9999</v>
      </c>
      <c r="IC231">
        <v>999.9</v>
      </c>
      <c r="ID231">
        <v>1.86764</v>
      </c>
      <c r="IE231">
        <v>1.86676</v>
      </c>
      <c r="IF231">
        <v>1.86608</v>
      </c>
      <c r="IG231">
        <v>1.86602</v>
      </c>
      <c r="IH231">
        <v>1.86791</v>
      </c>
      <c r="II231">
        <v>1.87029</v>
      </c>
      <c r="IJ231">
        <v>1.86898</v>
      </c>
      <c r="IK231">
        <v>1.87042</v>
      </c>
      <c r="IL231">
        <v>0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-0.111</v>
      </c>
      <c r="IZ231">
        <v>0.1419</v>
      </c>
      <c r="JA231">
        <v>-0.08705980112953694</v>
      </c>
      <c r="JB231">
        <v>-0.0002224285535733669</v>
      </c>
      <c r="JC231">
        <v>-3.124052291438484E-07</v>
      </c>
      <c r="JD231">
        <v>-1.20421793702977E-11</v>
      </c>
      <c r="JE231">
        <v>-0.06546867123436634</v>
      </c>
      <c r="JF231">
        <v>-0.004605065362839568</v>
      </c>
      <c r="JG231">
        <v>0.0008613744513886047</v>
      </c>
      <c r="JH231">
        <v>-1.299212498533341E-05</v>
      </c>
      <c r="JI231">
        <v>3</v>
      </c>
      <c r="JJ231">
        <v>2327</v>
      </c>
      <c r="JK231">
        <v>1</v>
      </c>
      <c r="JL231">
        <v>27</v>
      </c>
      <c r="JM231">
        <v>187137.6</v>
      </c>
      <c r="JN231">
        <v>187137.7</v>
      </c>
      <c r="JO231">
        <v>0.273438</v>
      </c>
      <c r="JP231">
        <v>2.35474</v>
      </c>
      <c r="JQ231">
        <v>1.39648</v>
      </c>
      <c r="JR231">
        <v>2.34741</v>
      </c>
      <c r="JS231">
        <v>1.49536</v>
      </c>
      <c r="JT231">
        <v>2.68188</v>
      </c>
      <c r="JU231">
        <v>37.027</v>
      </c>
      <c r="JV231">
        <v>24.0787</v>
      </c>
      <c r="JW231">
        <v>18</v>
      </c>
      <c r="JX231">
        <v>491.454</v>
      </c>
      <c r="JY231">
        <v>441.921</v>
      </c>
      <c r="JZ231">
        <v>28.8613</v>
      </c>
      <c r="KA231">
        <v>29.2187</v>
      </c>
      <c r="KB231">
        <v>29.9998</v>
      </c>
      <c r="KC231">
        <v>29.0805</v>
      </c>
      <c r="KD231">
        <v>29.0094</v>
      </c>
      <c r="KE231">
        <v>5.42753</v>
      </c>
      <c r="KF231">
        <v>24.5823</v>
      </c>
      <c r="KG231">
        <v>46.3789</v>
      </c>
      <c r="KH231">
        <v>28.8794</v>
      </c>
      <c r="KI231">
        <v>52.0188</v>
      </c>
      <c r="KJ231">
        <v>19.2057</v>
      </c>
      <c r="KK231">
        <v>101.027</v>
      </c>
      <c r="KL231">
        <v>100.503</v>
      </c>
    </row>
    <row r="232" spans="1:298">
      <c r="A232">
        <v>216</v>
      </c>
      <c r="B232">
        <v>1758475688</v>
      </c>
      <c r="C232">
        <v>6812.5</v>
      </c>
      <c r="D232" t="s">
        <v>878</v>
      </c>
      <c r="E232" t="s">
        <v>879</v>
      </c>
      <c r="F232">
        <v>5</v>
      </c>
      <c r="G232" t="s">
        <v>833</v>
      </c>
      <c r="H232" t="s">
        <v>437</v>
      </c>
      <c r="I232" t="s">
        <v>438</v>
      </c>
      <c r="J232">
        <v>1758475680.5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67.93429643103775</v>
      </c>
      <c r="AL232">
        <v>81.07262000000001</v>
      </c>
      <c r="AM232">
        <v>-3.290006969396169</v>
      </c>
      <c r="AN232">
        <v>65.31046595780866</v>
      </c>
      <c r="AO232">
        <f>(AQ232 - AP232 + DZ232*1E3/(8.314*(EB232+273.15)) * AS232/DY232 * AR232) * DY232/(100*DM232) * 1000/(1000 - AQ232)</f>
        <v>0</v>
      </c>
      <c r="AP232">
        <v>19.20899261430763</v>
      </c>
      <c r="AQ232">
        <v>24.21652969696969</v>
      </c>
      <c r="AR232">
        <v>-0.003569214960846156</v>
      </c>
      <c r="AS232">
        <v>111.5903759942397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6</v>
      </c>
      <c r="DN232">
        <v>0.5</v>
      </c>
      <c r="DO232" t="s">
        <v>440</v>
      </c>
      <c r="DP232">
        <v>2</v>
      </c>
      <c r="DQ232" t="b">
        <v>1</v>
      </c>
      <c r="DR232">
        <v>1758475680.5</v>
      </c>
      <c r="DS232">
        <v>101.4326962962963</v>
      </c>
      <c r="DT232">
        <v>81.76447407407407</v>
      </c>
      <c r="DU232">
        <v>24.23462592592593</v>
      </c>
      <c r="DV232">
        <v>19.27125185185185</v>
      </c>
      <c r="DW232">
        <v>101.5456148148148</v>
      </c>
      <c r="DX232">
        <v>24.09274074074074</v>
      </c>
      <c r="DY232">
        <v>499.9942222222222</v>
      </c>
      <c r="DZ232">
        <v>90.36100370370372</v>
      </c>
      <c r="EA232">
        <v>0.05480542222222223</v>
      </c>
      <c r="EB232">
        <v>30.40966296296297</v>
      </c>
      <c r="EC232">
        <v>29.98703333333333</v>
      </c>
      <c r="ED232">
        <v>999.9000000000001</v>
      </c>
      <c r="EE232">
        <v>0</v>
      </c>
      <c r="EF232">
        <v>0</v>
      </c>
      <c r="EG232">
        <v>9995.346296296295</v>
      </c>
      <c r="EH232">
        <v>0</v>
      </c>
      <c r="EI232">
        <v>11.5788</v>
      </c>
      <c r="EJ232">
        <v>19.66819629629629</v>
      </c>
      <c r="EK232">
        <v>103.9519555555556</v>
      </c>
      <c r="EL232">
        <v>83.37183703703701</v>
      </c>
      <c r="EM232">
        <v>4.96337037037037</v>
      </c>
      <c r="EN232">
        <v>81.76447407407407</v>
      </c>
      <c r="EO232">
        <v>19.27125185185185</v>
      </c>
      <c r="EP232">
        <v>2.189865925925926</v>
      </c>
      <c r="EQ232">
        <v>1.74136962962963</v>
      </c>
      <c r="ER232">
        <v>18.88835925925926</v>
      </c>
      <c r="ES232">
        <v>15.27017037037037</v>
      </c>
      <c r="ET232">
        <v>2000.015555555555</v>
      </c>
      <c r="EU232">
        <v>0.9799965555555556</v>
      </c>
      <c r="EV232">
        <v>0.02000346296296297</v>
      </c>
      <c r="EW232">
        <v>0</v>
      </c>
      <c r="EX232">
        <v>1063.393703703704</v>
      </c>
      <c r="EY232">
        <v>5.00097</v>
      </c>
      <c r="EZ232">
        <v>21270.12222222222</v>
      </c>
      <c r="FA232">
        <v>16707.6962962963</v>
      </c>
      <c r="FB232">
        <v>41.31199999999999</v>
      </c>
      <c r="FC232">
        <v>41.63648148148148</v>
      </c>
      <c r="FD232">
        <v>41.25</v>
      </c>
      <c r="FE232">
        <v>41.18699999999999</v>
      </c>
      <c r="FF232">
        <v>41.868</v>
      </c>
      <c r="FG232">
        <v>1955.105555555556</v>
      </c>
      <c r="FH232">
        <v>39.91</v>
      </c>
      <c r="FI232">
        <v>0</v>
      </c>
      <c r="FJ232">
        <v>1758475688</v>
      </c>
      <c r="FK232">
        <v>0</v>
      </c>
      <c r="FL232">
        <v>1063.4476</v>
      </c>
      <c r="FM232">
        <v>13.44538457997051</v>
      </c>
      <c r="FN232">
        <v>247.6923073691643</v>
      </c>
      <c r="FO232">
        <v>21271.1</v>
      </c>
      <c r="FP232">
        <v>15</v>
      </c>
      <c r="FQ232">
        <v>0</v>
      </c>
      <c r="FR232" t="s">
        <v>441</v>
      </c>
      <c r="FS232">
        <v>1747247426.5</v>
      </c>
      <c r="FT232">
        <v>1747247420.5</v>
      </c>
      <c r="FU232">
        <v>0</v>
      </c>
      <c r="FV232">
        <v>1.027</v>
      </c>
      <c r="FW232">
        <v>0.031</v>
      </c>
      <c r="FX232">
        <v>0.02</v>
      </c>
      <c r="FY232">
        <v>0.05</v>
      </c>
      <c r="FZ232">
        <v>420</v>
      </c>
      <c r="GA232">
        <v>16</v>
      </c>
      <c r="GB232">
        <v>0.01</v>
      </c>
      <c r="GC232">
        <v>0.1</v>
      </c>
      <c r="GD232">
        <v>19.09049268292683</v>
      </c>
      <c r="GE232">
        <v>11.27574982578398</v>
      </c>
      <c r="GF232">
        <v>1.121996745873774</v>
      </c>
      <c r="GG232">
        <v>0</v>
      </c>
      <c r="GH232">
        <v>1062.767647058824</v>
      </c>
      <c r="GI232">
        <v>12.25210082181493</v>
      </c>
      <c r="GJ232">
        <v>1.237580796705291</v>
      </c>
      <c r="GK232">
        <v>-1</v>
      </c>
      <c r="GL232">
        <v>4.94391756097561</v>
      </c>
      <c r="GM232">
        <v>0.4639112195122074</v>
      </c>
      <c r="GN232">
        <v>0.04852902881733369</v>
      </c>
      <c r="GO232">
        <v>0</v>
      </c>
      <c r="GP232">
        <v>0</v>
      </c>
      <c r="GQ232">
        <v>2</v>
      </c>
      <c r="GR232" t="s">
        <v>452</v>
      </c>
      <c r="GS232">
        <v>3.1353</v>
      </c>
      <c r="GT232">
        <v>2.71486</v>
      </c>
      <c r="GU232">
        <v>0.0206529</v>
      </c>
      <c r="GV232">
        <v>0.0149558</v>
      </c>
      <c r="GW232">
        <v>0.10674</v>
      </c>
      <c r="GX232">
        <v>0.0896188</v>
      </c>
      <c r="GY232">
        <v>31134.9</v>
      </c>
      <c r="GZ232">
        <v>31354.7</v>
      </c>
      <c r="HA232">
        <v>29556.8</v>
      </c>
      <c r="HB232">
        <v>29418</v>
      </c>
      <c r="HC232">
        <v>34888.7</v>
      </c>
      <c r="HD232">
        <v>35476.7</v>
      </c>
      <c r="HE232">
        <v>41601.4</v>
      </c>
      <c r="HF232">
        <v>41795.5</v>
      </c>
      <c r="HG232">
        <v>1.91955</v>
      </c>
      <c r="HH232">
        <v>1.8567</v>
      </c>
      <c r="HI232">
        <v>0.101224</v>
      </c>
      <c r="HJ232">
        <v>0</v>
      </c>
      <c r="HK232">
        <v>28.3463</v>
      </c>
      <c r="HL232">
        <v>999.9</v>
      </c>
      <c r="HM232">
        <v>45.9</v>
      </c>
      <c r="HN232">
        <v>31.9</v>
      </c>
      <c r="HO232">
        <v>24.1181</v>
      </c>
      <c r="HP232">
        <v>62.162</v>
      </c>
      <c r="HQ232">
        <v>27.9728</v>
      </c>
      <c r="HR232">
        <v>1</v>
      </c>
      <c r="HS232">
        <v>0.124393</v>
      </c>
      <c r="HT232">
        <v>-0.558783</v>
      </c>
      <c r="HU232">
        <v>20.3375</v>
      </c>
      <c r="HV232">
        <v>5.21459</v>
      </c>
      <c r="HW232">
        <v>12.0111</v>
      </c>
      <c r="HX232">
        <v>4.9888</v>
      </c>
      <c r="HY232">
        <v>3.28755</v>
      </c>
      <c r="HZ232">
        <v>9999</v>
      </c>
      <c r="IA232">
        <v>9999</v>
      </c>
      <c r="IB232">
        <v>9999</v>
      </c>
      <c r="IC232">
        <v>999.9</v>
      </c>
      <c r="ID232">
        <v>1.86764</v>
      </c>
      <c r="IE232">
        <v>1.86676</v>
      </c>
      <c r="IF232">
        <v>1.86603</v>
      </c>
      <c r="IG232">
        <v>1.86602</v>
      </c>
      <c r="IH232">
        <v>1.8679</v>
      </c>
      <c r="II232">
        <v>1.87031</v>
      </c>
      <c r="IJ232">
        <v>1.86896</v>
      </c>
      <c r="IK232">
        <v>1.87042</v>
      </c>
      <c r="IL232">
        <v>0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-0.106</v>
      </c>
      <c r="IZ232">
        <v>0.1416</v>
      </c>
      <c r="JA232">
        <v>-0.08705980112953694</v>
      </c>
      <c r="JB232">
        <v>-0.0002224285535733669</v>
      </c>
      <c r="JC232">
        <v>-3.124052291438484E-07</v>
      </c>
      <c r="JD232">
        <v>-1.20421793702977E-11</v>
      </c>
      <c r="JE232">
        <v>-0.06546867123436634</v>
      </c>
      <c r="JF232">
        <v>-0.004605065362839568</v>
      </c>
      <c r="JG232">
        <v>0.0008613744513886047</v>
      </c>
      <c r="JH232">
        <v>-1.299212498533341E-05</v>
      </c>
      <c r="JI232">
        <v>3</v>
      </c>
      <c r="JJ232">
        <v>2327</v>
      </c>
      <c r="JK232">
        <v>1</v>
      </c>
      <c r="JL232">
        <v>27</v>
      </c>
      <c r="JM232">
        <v>187137.7</v>
      </c>
      <c r="JN232">
        <v>187137.8</v>
      </c>
      <c r="JO232">
        <v>0.235596</v>
      </c>
      <c r="JP232">
        <v>2.37305</v>
      </c>
      <c r="JQ232">
        <v>1.39648</v>
      </c>
      <c r="JR232">
        <v>2.34985</v>
      </c>
      <c r="JS232">
        <v>1.49536</v>
      </c>
      <c r="JT232">
        <v>2.65015</v>
      </c>
      <c r="JU232">
        <v>37.027</v>
      </c>
      <c r="JV232">
        <v>24.07</v>
      </c>
      <c r="JW232">
        <v>18</v>
      </c>
      <c r="JX232">
        <v>491.37</v>
      </c>
      <c r="JY232">
        <v>441.719</v>
      </c>
      <c r="JZ232">
        <v>28.8759</v>
      </c>
      <c r="KA232">
        <v>29.2161</v>
      </c>
      <c r="KB232">
        <v>29.9999</v>
      </c>
      <c r="KC232">
        <v>29.078</v>
      </c>
      <c r="KD232">
        <v>29.007</v>
      </c>
      <c r="KE232">
        <v>4.66661</v>
      </c>
      <c r="KF232">
        <v>24.5823</v>
      </c>
      <c r="KG232">
        <v>46.3789</v>
      </c>
      <c r="KH232">
        <v>28.8816</v>
      </c>
      <c r="KI232">
        <v>31.9765</v>
      </c>
      <c r="KJ232">
        <v>19.2045</v>
      </c>
      <c r="KK232">
        <v>101.03</v>
      </c>
      <c r="KL232">
        <v>100.503</v>
      </c>
    </row>
    <row r="233" spans="1:298">
      <c r="A233">
        <v>217</v>
      </c>
      <c r="B233">
        <v>1758475785</v>
      </c>
      <c r="C233">
        <v>6909.5</v>
      </c>
      <c r="D233" t="s">
        <v>880</v>
      </c>
      <c r="E233" t="s">
        <v>881</v>
      </c>
      <c r="F233">
        <v>5</v>
      </c>
      <c r="G233" t="s">
        <v>833</v>
      </c>
      <c r="H233" t="s">
        <v>437</v>
      </c>
      <c r="I233" t="s">
        <v>438</v>
      </c>
      <c r="J233">
        <v>1758475777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428.0083622479217</v>
      </c>
      <c r="AL233">
        <v>411.8192666666667</v>
      </c>
      <c r="AM233">
        <v>-0.003811229260558562</v>
      </c>
      <c r="AN233">
        <v>65.31046595780866</v>
      </c>
      <c r="AO233">
        <f>(AQ233 - AP233 + DZ233*1E3/(8.314*(EB233+273.15)) * AS233/DY233 * AR233) * DY233/(100*DM233) * 1000/(1000 - AQ233)</f>
        <v>0</v>
      </c>
      <c r="AP233">
        <v>18.88361848959054</v>
      </c>
      <c r="AQ233">
        <v>24.23880909090908</v>
      </c>
      <c r="AR233">
        <v>0.0003628353061999269</v>
      </c>
      <c r="AS233">
        <v>111.5903759942397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6</v>
      </c>
      <c r="DN233">
        <v>0.5</v>
      </c>
      <c r="DO233" t="s">
        <v>440</v>
      </c>
      <c r="DP233">
        <v>2</v>
      </c>
      <c r="DQ233" t="b">
        <v>1</v>
      </c>
      <c r="DR233">
        <v>1758475777</v>
      </c>
      <c r="DS233">
        <v>401.8997096774194</v>
      </c>
      <c r="DT233">
        <v>419.9175161290322</v>
      </c>
      <c r="DU233">
        <v>24.21844838709677</v>
      </c>
      <c r="DV233">
        <v>18.88180322580645</v>
      </c>
      <c r="DW233">
        <v>402.1274193548387</v>
      </c>
      <c r="DX233">
        <v>24.07678709677419</v>
      </c>
      <c r="DY233">
        <v>500.0070322580644</v>
      </c>
      <c r="DZ233">
        <v>90.3533870967742</v>
      </c>
      <c r="EA233">
        <v>0.05563695483870968</v>
      </c>
      <c r="EB233">
        <v>30.44920322580645</v>
      </c>
      <c r="EC233">
        <v>29.96456774193549</v>
      </c>
      <c r="ED233">
        <v>999.9000000000003</v>
      </c>
      <c r="EE233">
        <v>0</v>
      </c>
      <c r="EF233">
        <v>0</v>
      </c>
      <c r="EG233">
        <v>10002.12741935484</v>
      </c>
      <c r="EH233">
        <v>0</v>
      </c>
      <c r="EI233">
        <v>11.5788</v>
      </c>
      <c r="EJ233">
        <v>-18.01790967741935</v>
      </c>
      <c r="EK233">
        <v>411.8746129032259</v>
      </c>
      <c r="EL233">
        <v>427.9989999999999</v>
      </c>
      <c r="EM233">
        <v>5.336647096774192</v>
      </c>
      <c r="EN233">
        <v>419.9175161290322</v>
      </c>
      <c r="EO233">
        <v>18.88180322580645</v>
      </c>
      <c r="EP233">
        <v>2.188217741935484</v>
      </c>
      <c r="EQ233">
        <v>1.706033225806451</v>
      </c>
      <c r="ER233">
        <v>18.87631612903226</v>
      </c>
      <c r="ES233">
        <v>14.95144516129032</v>
      </c>
      <c r="ET233">
        <v>2000.020967741935</v>
      </c>
      <c r="EU233">
        <v>0.9799953225806451</v>
      </c>
      <c r="EV233">
        <v>0.0200046870967742</v>
      </c>
      <c r="EW233">
        <v>0</v>
      </c>
      <c r="EX233">
        <v>1050.746774193548</v>
      </c>
      <c r="EY233">
        <v>5.000969999999999</v>
      </c>
      <c r="EZ233">
        <v>21030.68064516129</v>
      </c>
      <c r="FA233">
        <v>16707.73870967742</v>
      </c>
      <c r="FB233">
        <v>41.25</v>
      </c>
      <c r="FC233">
        <v>41.56199999999998</v>
      </c>
      <c r="FD233">
        <v>41.18699999999998</v>
      </c>
      <c r="FE233">
        <v>41.11687096774194</v>
      </c>
      <c r="FF233">
        <v>41.81199999999998</v>
      </c>
      <c r="FG233">
        <v>1955.110967741936</v>
      </c>
      <c r="FH233">
        <v>39.91000000000001</v>
      </c>
      <c r="FI233">
        <v>0</v>
      </c>
      <c r="FJ233">
        <v>1758475785.2</v>
      </c>
      <c r="FK233">
        <v>0</v>
      </c>
      <c r="FL233">
        <v>1050.8408</v>
      </c>
      <c r="FM233">
        <v>7.106923050149665</v>
      </c>
      <c r="FN233">
        <v>135.7769230513169</v>
      </c>
      <c r="FO233">
        <v>21032.764</v>
      </c>
      <c r="FP233">
        <v>15</v>
      </c>
      <c r="FQ233">
        <v>0</v>
      </c>
      <c r="FR233" t="s">
        <v>441</v>
      </c>
      <c r="FS233">
        <v>1747247426.5</v>
      </c>
      <c r="FT233">
        <v>1747247420.5</v>
      </c>
      <c r="FU233">
        <v>0</v>
      </c>
      <c r="FV233">
        <v>1.027</v>
      </c>
      <c r="FW233">
        <v>0.031</v>
      </c>
      <c r="FX233">
        <v>0.02</v>
      </c>
      <c r="FY233">
        <v>0.05</v>
      </c>
      <c r="FZ233">
        <v>420</v>
      </c>
      <c r="GA233">
        <v>16</v>
      </c>
      <c r="GB233">
        <v>0.01</v>
      </c>
      <c r="GC233">
        <v>0.1</v>
      </c>
      <c r="GD233">
        <v>-18.0043487804878</v>
      </c>
      <c r="GE233">
        <v>-0.3037128919860539</v>
      </c>
      <c r="GF233">
        <v>0.05855538600521799</v>
      </c>
      <c r="GG233">
        <v>0</v>
      </c>
      <c r="GH233">
        <v>1050.426470588235</v>
      </c>
      <c r="GI233">
        <v>7.573720391364047</v>
      </c>
      <c r="GJ233">
        <v>0.7898655222584396</v>
      </c>
      <c r="GK233">
        <v>-1</v>
      </c>
      <c r="GL233">
        <v>5.33622243902439</v>
      </c>
      <c r="GM233">
        <v>0.05073449477351359</v>
      </c>
      <c r="GN233">
        <v>0.007594857946129834</v>
      </c>
      <c r="GO233">
        <v>1</v>
      </c>
      <c r="GP233">
        <v>1</v>
      </c>
      <c r="GQ233">
        <v>2</v>
      </c>
      <c r="GR233" t="s">
        <v>442</v>
      </c>
      <c r="GS233">
        <v>3.13535</v>
      </c>
      <c r="GT233">
        <v>2.71508</v>
      </c>
      <c r="GU233">
        <v>0.09068909999999999</v>
      </c>
      <c r="GV233">
        <v>0.0928143</v>
      </c>
      <c r="GW233">
        <v>0.106821</v>
      </c>
      <c r="GX233">
        <v>0.0885469</v>
      </c>
      <c r="GY233">
        <v>28911.3</v>
      </c>
      <c r="GZ233">
        <v>28880.4</v>
      </c>
      <c r="HA233">
        <v>29559.4</v>
      </c>
      <c r="HB233">
        <v>29421.9</v>
      </c>
      <c r="HC233">
        <v>34889.7</v>
      </c>
      <c r="HD233">
        <v>35525</v>
      </c>
      <c r="HE233">
        <v>41605.1</v>
      </c>
      <c r="HF233">
        <v>41801.1</v>
      </c>
      <c r="HG233">
        <v>1.92103</v>
      </c>
      <c r="HH233">
        <v>1.85728</v>
      </c>
      <c r="HI233">
        <v>0.101589</v>
      </c>
      <c r="HJ233">
        <v>0</v>
      </c>
      <c r="HK233">
        <v>28.3269</v>
      </c>
      <c r="HL233">
        <v>999.9</v>
      </c>
      <c r="HM233">
        <v>45.8</v>
      </c>
      <c r="HN233">
        <v>31.9</v>
      </c>
      <c r="HO233">
        <v>24.0681</v>
      </c>
      <c r="HP233">
        <v>62.002</v>
      </c>
      <c r="HQ233">
        <v>27.9087</v>
      </c>
      <c r="HR233">
        <v>1</v>
      </c>
      <c r="HS233">
        <v>0.120465</v>
      </c>
      <c r="HT233">
        <v>-0.954287</v>
      </c>
      <c r="HU233">
        <v>20.3363</v>
      </c>
      <c r="HV233">
        <v>5.22118</v>
      </c>
      <c r="HW233">
        <v>12.0122</v>
      </c>
      <c r="HX233">
        <v>4.98965</v>
      </c>
      <c r="HY233">
        <v>3.28833</v>
      </c>
      <c r="HZ233">
        <v>9999</v>
      </c>
      <c r="IA233">
        <v>9999</v>
      </c>
      <c r="IB233">
        <v>9999</v>
      </c>
      <c r="IC233">
        <v>999.9</v>
      </c>
      <c r="ID233">
        <v>1.86761</v>
      </c>
      <c r="IE233">
        <v>1.86676</v>
      </c>
      <c r="IF233">
        <v>1.86606</v>
      </c>
      <c r="IG233">
        <v>1.86603</v>
      </c>
      <c r="IH233">
        <v>1.86792</v>
      </c>
      <c r="II233">
        <v>1.87031</v>
      </c>
      <c r="IJ233">
        <v>1.869</v>
      </c>
      <c r="IK233">
        <v>1.87042</v>
      </c>
      <c r="IL233">
        <v>0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-0.227</v>
      </c>
      <c r="IZ233">
        <v>0.142</v>
      </c>
      <c r="JA233">
        <v>-0.08705980112953694</v>
      </c>
      <c r="JB233">
        <v>-0.0002224285535733669</v>
      </c>
      <c r="JC233">
        <v>-3.124052291438484E-07</v>
      </c>
      <c r="JD233">
        <v>-1.20421793702977E-11</v>
      </c>
      <c r="JE233">
        <v>-0.06546867123436634</v>
      </c>
      <c r="JF233">
        <v>-0.004605065362839568</v>
      </c>
      <c r="JG233">
        <v>0.0008613744513886047</v>
      </c>
      <c r="JH233">
        <v>-1.299212498533341E-05</v>
      </c>
      <c r="JI233">
        <v>3</v>
      </c>
      <c r="JJ233">
        <v>2327</v>
      </c>
      <c r="JK233">
        <v>1</v>
      </c>
      <c r="JL233">
        <v>27</v>
      </c>
      <c r="JM233">
        <v>187139.3</v>
      </c>
      <c r="JN233">
        <v>187139.4</v>
      </c>
      <c r="JO233">
        <v>1.03638</v>
      </c>
      <c r="JP233">
        <v>2.29614</v>
      </c>
      <c r="JQ233">
        <v>1.39648</v>
      </c>
      <c r="JR233">
        <v>2.34863</v>
      </c>
      <c r="JS233">
        <v>1.49536</v>
      </c>
      <c r="JT233">
        <v>2.56104</v>
      </c>
      <c r="JU233">
        <v>37.027</v>
      </c>
      <c r="JV233">
        <v>24.0787</v>
      </c>
      <c r="JW233">
        <v>18</v>
      </c>
      <c r="JX233">
        <v>491.931</v>
      </c>
      <c r="JY233">
        <v>441.725</v>
      </c>
      <c r="JZ233">
        <v>29.3802</v>
      </c>
      <c r="KA233">
        <v>29.1592</v>
      </c>
      <c r="KB233">
        <v>29.9998</v>
      </c>
      <c r="KC233">
        <v>29.0311</v>
      </c>
      <c r="KD233">
        <v>28.9604</v>
      </c>
      <c r="KE233">
        <v>20.835</v>
      </c>
      <c r="KF233">
        <v>25.9619</v>
      </c>
      <c r="KG233">
        <v>45.6309</v>
      </c>
      <c r="KH233">
        <v>29.3956</v>
      </c>
      <c r="KI233">
        <v>426.581</v>
      </c>
      <c r="KJ233">
        <v>18.8264</v>
      </c>
      <c r="KK233">
        <v>101.039</v>
      </c>
      <c r="KL233">
        <v>100.516</v>
      </c>
    </row>
    <row r="234" spans="1:298">
      <c r="A234">
        <v>218</v>
      </c>
      <c r="B234">
        <v>1758475790</v>
      </c>
      <c r="C234">
        <v>6914.5</v>
      </c>
      <c r="D234" t="s">
        <v>882</v>
      </c>
      <c r="E234" t="s">
        <v>883</v>
      </c>
      <c r="F234">
        <v>5</v>
      </c>
      <c r="G234" t="s">
        <v>833</v>
      </c>
      <c r="H234" t="s">
        <v>437</v>
      </c>
      <c r="I234" t="s">
        <v>438</v>
      </c>
      <c r="J234">
        <v>1758475782.155172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428.0265030295945</v>
      </c>
      <c r="AL234">
        <v>411.8982181818183</v>
      </c>
      <c r="AM234">
        <v>0.02257536501228195</v>
      </c>
      <c r="AN234">
        <v>65.31046595780866</v>
      </c>
      <c r="AO234">
        <f>(AQ234 - AP234 + DZ234*1E3/(8.314*(EB234+273.15)) * AS234/DY234 * AR234) * DY234/(100*DM234) * 1000/(1000 - AQ234)</f>
        <v>0</v>
      </c>
      <c r="AP234">
        <v>18.88440870498885</v>
      </c>
      <c r="AQ234">
        <v>24.25427818181817</v>
      </c>
      <c r="AR234">
        <v>0.0002470398379968498</v>
      </c>
      <c r="AS234">
        <v>111.5903759942397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6</v>
      </c>
      <c r="DN234">
        <v>0.5</v>
      </c>
      <c r="DO234" t="s">
        <v>440</v>
      </c>
      <c r="DP234">
        <v>2</v>
      </c>
      <c r="DQ234" t="b">
        <v>1</v>
      </c>
      <c r="DR234">
        <v>1758475782.155172</v>
      </c>
      <c r="DS234">
        <v>401.8702758620691</v>
      </c>
      <c r="DT234">
        <v>420.1002068965517</v>
      </c>
      <c r="DU234">
        <v>24.23119310344828</v>
      </c>
      <c r="DV234">
        <v>18.88292413793103</v>
      </c>
      <c r="DW234">
        <v>402.0979655172414</v>
      </c>
      <c r="DX234">
        <v>24.08934137931035</v>
      </c>
      <c r="DY234">
        <v>499.999724137931</v>
      </c>
      <c r="DZ234">
        <v>90.35330344827585</v>
      </c>
      <c r="EA234">
        <v>0.05514905862068966</v>
      </c>
      <c r="EB234">
        <v>30.46354482758621</v>
      </c>
      <c r="EC234">
        <v>29.96530689655172</v>
      </c>
      <c r="ED234">
        <v>999.9000000000002</v>
      </c>
      <c r="EE234">
        <v>0</v>
      </c>
      <c r="EF234">
        <v>0</v>
      </c>
      <c r="EG234">
        <v>9997.387241379312</v>
      </c>
      <c r="EH234">
        <v>0</v>
      </c>
      <c r="EI234">
        <v>11.5788</v>
      </c>
      <c r="EJ234">
        <v>-18.23002413793104</v>
      </c>
      <c r="EK234">
        <v>411.8497586206896</v>
      </c>
      <c r="EL234">
        <v>428.1856206896551</v>
      </c>
      <c r="EM234">
        <v>5.348262068965517</v>
      </c>
      <c r="EN234">
        <v>420.1002068965517</v>
      </c>
      <c r="EO234">
        <v>18.88292413793103</v>
      </c>
      <c r="EP234">
        <v>2.18936724137931</v>
      </c>
      <c r="EQ234">
        <v>1.706133448275862</v>
      </c>
      <c r="ER234">
        <v>18.88472068965517</v>
      </c>
      <c r="ES234">
        <v>14.95235172413794</v>
      </c>
      <c r="ET234">
        <v>2000.039655172414</v>
      </c>
      <c r="EU234">
        <v>0.9799953793103447</v>
      </c>
      <c r="EV234">
        <v>0.02000464137931035</v>
      </c>
      <c r="EW234">
        <v>0</v>
      </c>
      <c r="EX234">
        <v>1051.345862068966</v>
      </c>
      <c r="EY234">
        <v>5.000969999999999</v>
      </c>
      <c r="EZ234">
        <v>21042.85862068965</v>
      </c>
      <c r="FA234">
        <v>16707.88965517241</v>
      </c>
      <c r="FB234">
        <v>41.25</v>
      </c>
      <c r="FC234">
        <v>41.56199999999998</v>
      </c>
      <c r="FD234">
        <v>41.18699999999998</v>
      </c>
      <c r="FE234">
        <v>41.10110344827585</v>
      </c>
      <c r="FF234">
        <v>41.79703448275861</v>
      </c>
      <c r="FG234">
        <v>1955.129655172414</v>
      </c>
      <c r="FH234">
        <v>39.91</v>
      </c>
      <c r="FI234">
        <v>0</v>
      </c>
      <c r="FJ234">
        <v>1758475790</v>
      </c>
      <c r="FK234">
        <v>0</v>
      </c>
      <c r="FL234">
        <v>1051.4132</v>
      </c>
      <c r="FM234">
        <v>5.986153846680799</v>
      </c>
      <c r="FN234">
        <v>127.4846151507325</v>
      </c>
      <c r="FO234">
        <v>21043.736</v>
      </c>
      <c r="FP234">
        <v>15</v>
      </c>
      <c r="FQ234">
        <v>0</v>
      </c>
      <c r="FR234" t="s">
        <v>441</v>
      </c>
      <c r="FS234">
        <v>1747247426.5</v>
      </c>
      <c r="FT234">
        <v>1747247420.5</v>
      </c>
      <c r="FU234">
        <v>0</v>
      </c>
      <c r="FV234">
        <v>1.027</v>
      </c>
      <c r="FW234">
        <v>0.031</v>
      </c>
      <c r="FX234">
        <v>0.02</v>
      </c>
      <c r="FY234">
        <v>0.05</v>
      </c>
      <c r="FZ234">
        <v>420</v>
      </c>
      <c r="GA234">
        <v>16</v>
      </c>
      <c r="GB234">
        <v>0.01</v>
      </c>
      <c r="GC234">
        <v>0.1</v>
      </c>
      <c r="GD234">
        <v>-18.06821707317073</v>
      </c>
      <c r="GE234">
        <v>-1.146499651567931</v>
      </c>
      <c r="GF234">
        <v>0.1970187930895379</v>
      </c>
      <c r="GG234">
        <v>0</v>
      </c>
      <c r="GH234">
        <v>1050.913529411765</v>
      </c>
      <c r="GI234">
        <v>7.241864014970739</v>
      </c>
      <c r="GJ234">
        <v>0.765006275841013</v>
      </c>
      <c r="GK234">
        <v>-1</v>
      </c>
      <c r="GL234">
        <v>5.341407073170731</v>
      </c>
      <c r="GM234">
        <v>0.1234948432055922</v>
      </c>
      <c r="GN234">
        <v>0.01287052697461926</v>
      </c>
      <c r="GO234">
        <v>0</v>
      </c>
      <c r="GP234">
        <v>0</v>
      </c>
      <c r="GQ234">
        <v>2</v>
      </c>
      <c r="GR234" t="s">
        <v>452</v>
      </c>
      <c r="GS234">
        <v>3.13526</v>
      </c>
      <c r="GT234">
        <v>2.71461</v>
      </c>
      <c r="GU234">
        <v>0.0907211</v>
      </c>
      <c r="GV234">
        <v>0.0933403</v>
      </c>
      <c r="GW234">
        <v>0.106871</v>
      </c>
      <c r="GX234">
        <v>0.0885576</v>
      </c>
      <c r="GY234">
        <v>28909.8</v>
      </c>
      <c r="GZ234">
        <v>28864</v>
      </c>
      <c r="HA234">
        <v>29558.9</v>
      </c>
      <c r="HB234">
        <v>29422.2</v>
      </c>
      <c r="HC234">
        <v>34887.1</v>
      </c>
      <c r="HD234">
        <v>35525</v>
      </c>
      <c r="HE234">
        <v>41604.4</v>
      </c>
      <c r="HF234">
        <v>41801.5</v>
      </c>
      <c r="HG234">
        <v>1.92095</v>
      </c>
      <c r="HH234">
        <v>1.85763</v>
      </c>
      <c r="HI234">
        <v>0.100017</v>
      </c>
      <c r="HJ234">
        <v>0</v>
      </c>
      <c r="HK234">
        <v>28.3276</v>
      </c>
      <c r="HL234">
        <v>999.9</v>
      </c>
      <c r="HM234">
        <v>45.8</v>
      </c>
      <c r="HN234">
        <v>31.9</v>
      </c>
      <c r="HO234">
        <v>24.0707</v>
      </c>
      <c r="HP234">
        <v>62.042</v>
      </c>
      <c r="HQ234">
        <v>28.0248</v>
      </c>
      <c r="HR234">
        <v>1</v>
      </c>
      <c r="HS234">
        <v>0.12</v>
      </c>
      <c r="HT234">
        <v>-0.951345</v>
      </c>
      <c r="HU234">
        <v>20.3357</v>
      </c>
      <c r="HV234">
        <v>5.21759</v>
      </c>
      <c r="HW234">
        <v>12.0114</v>
      </c>
      <c r="HX234">
        <v>4.9888</v>
      </c>
      <c r="HY234">
        <v>3.28778</v>
      </c>
      <c r="HZ234">
        <v>9999</v>
      </c>
      <c r="IA234">
        <v>9999</v>
      </c>
      <c r="IB234">
        <v>9999</v>
      </c>
      <c r="IC234">
        <v>999.9</v>
      </c>
      <c r="ID234">
        <v>1.86762</v>
      </c>
      <c r="IE234">
        <v>1.86676</v>
      </c>
      <c r="IF234">
        <v>1.86605</v>
      </c>
      <c r="IG234">
        <v>1.86602</v>
      </c>
      <c r="IH234">
        <v>1.8679</v>
      </c>
      <c r="II234">
        <v>1.87029</v>
      </c>
      <c r="IJ234">
        <v>1.86898</v>
      </c>
      <c r="IK234">
        <v>1.87042</v>
      </c>
      <c r="IL234">
        <v>0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-0.228</v>
      </c>
      <c r="IZ234">
        <v>0.1422</v>
      </c>
      <c r="JA234">
        <v>-0.08705980112953694</v>
      </c>
      <c r="JB234">
        <v>-0.0002224285535733669</v>
      </c>
      <c r="JC234">
        <v>-3.124052291438484E-07</v>
      </c>
      <c r="JD234">
        <v>-1.20421793702977E-11</v>
      </c>
      <c r="JE234">
        <v>-0.06546867123436634</v>
      </c>
      <c r="JF234">
        <v>-0.004605065362839568</v>
      </c>
      <c r="JG234">
        <v>0.0008613744513886047</v>
      </c>
      <c r="JH234">
        <v>-1.299212498533341E-05</v>
      </c>
      <c r="JI234">
        <v>3</v>
      </c>
      <c r="JJ234">
        <v>2327</v>
      </c>
      <c r="JK234">
        <v>1</v>
      </c>
      <c r="JL234">
        <v>27</v>
      </c>
      <c r="JM234">
        <v>187139.4</v>
      </c>
      <c r="JN234">
        <v>187139.5</v>
      </c>
      <c r="JO234">
        <v>1.06323</v>
      </c>
      <c r="JP234">
        <v>2.28638</v>
      </c>
      <c r="JQ234">
        <v>1.39648</v>
      </c>
      <c r="JR234">
        <v>2.34863</v>
      </c>
      <c r="JS234">
        <v>1.49536</v>
      </c>
      <c r="JT234">
        <v>2.58545</v>
      </c>
      <c r="JU234">
        <v>37.027</v>
      </c>
      <c r="JV234">
        <v>24.0787</v>
      </c>
      <c r="JW234">
        <v>18</v>
      </c>
      <c r="JX234">
        <v>491.862</v>
      </c>
      <c r="JY234">
        <v>441.917</v>
      </c>
      <c r="JZ234">
        <v>29.4046</v>
      </c>
      <c r="KA234">
        <v>29.1546</v>
      </c>
      <c r="KB234">
        <v>29.9998</v>
      </c>
      <c r="KC234">
        <v>29.0284</v>
      </c>
      <c r="KD234">
        <v>28.9571</v>
      </c>
      <c r="KE234">
        <v>21.3356</v>
      </c>
      <c r="KF234">
        <v>25.9619</v>
      </c>
      <c r="KG234">
        <v>45.6309</v>
      </c>
      <c r="KH234">
        <v>29.4145</v>
      </c>
      <c r="KI234">
        <v>439.955</v>
      </c>
      <c r="KJ234">
        <v>18.7921</v>
      </c>
      <c r="KK234">
        <v>101.037</v>
      </c>
      <c r="KL234">
        <v>100.518</v>
      </c>
    </row>
    <row r="235" spans="1:298">
      <c r="A235">
        <v>219</v>
      </c>
      <c r="B235">
        <v>1758475795</v>
      </c>
      <c r="C235">
        <v>6919.5</v>
      </c>
      <c r="D235" t="s">
        <v>884</v>
      </c>
      <c r="E235" t="s">
        <v>885</v>
      </c>
      <c r="F235">
        <v>5</v>
      </c>
      <c r="G235" t="s">
        <v>833</v>
      </c>
      <c r="H235" t="s">
        <v>437</v>
      </c>
      <c r="I235" t="s">
        <v>438</v>
      </c>
      <c r="J235">
        <v>1758475787.232143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435.9310566932145</v>
      </c>
      <c r="AL235">
        <v>415.6740181818183</v>
      </c>
      <c r="AM235">
        <v>0.9069042270565033</v>
      </c>
      <c r="AN235">
        <v>65.31046595780866</v>
      </c>
      <c r="AO235">
        <f>(AQ235 - AP235 + DZ235*1E3/(8.314*(EB235+273.15)) * AS235/DY235 * AR235) * DY235/(100*DM235) * 1000/(1000 - AQ235)</f>
        <v>0</v>
      </c>
      <c r="AP235">
        <v>18.88443872241577</v>
      </c>
      <c r="AQ235">
        <v>24.27467090909091</v>
      </c>
      <c r="AR235">
        <v>0.0003176800557938617</v>
      </c>
      <c r="AS235">
        <v>111.5903759942397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6</v>
      </c>
      <c r="DN235">
        <v>0.5</v>
      </c>
      <c r="DO235" t="s">
        <v>440</v>
      </c>
      <c r="DP235">
        <v>2</v>
      </c>
      <c r="DQ235" t="b">
        <v>1</v>
      </c>
      <c r="DR235">
        <v>1758475787.232143</v>
      </c>
      <c r="DS235">
        <v>402.3917499999999</v>
      </c>
      <c r="DT235">
        <v>423.1350357142857</v>
      </c>
      <c r="DU235">
        <v>24.24743928571429</v>
      </c>
      <c r="DV235">
        <v>18.88383214285714</v>
      </c>
      <c r="DW235">
        <v>402.6197857142857</v>
      </c>
      <c r="DX235">
        <v>24.10536071428571</v>
      </c>
      <c r="DY235">
        <v>499.9805357142858</v>
      </c>
      <c r="DZ235">
        <v>90.35386428571429</v>
      </c>
      <c r="EA235">
        <v>0.05471868214285715</v>
      </c>
      <c r="EB235">
        <v>30.47117857142857</v>
      </c>
      <c r="EC235">
        <v>29.96779285714285</v>
      </c>
      <c r="ED235">
        <v>999.9000000000002</v>
      </c>
      <c r="EE235">
        <v>0</v>
      </c>
      <c r="EF235">
        <v>0</v>
      </c>
      <c r="EG235">
        <v>9994.84</v>
      </c>
      <c r="EH235">
        <v>0</v>
      </c>
      <c r="EI235">
        <v>11.5788</v>
      </c>
      <c r="EJ235">
        <v>-20.74335</v>
      </c>
      <c r="EK235">
        <v>412.3911428571429</v>
      </c>
      <c r="EL235">
        <v>431.2793214285714</v>
      </c>
      <c r="EM235">
        <v>5.363602142857144</v>
      </c>
      <c r="EN235">
        <v>423.1350357142857</v>
      </c>
      <c r="EO235">
        <v>18.88383214285714</v>
      </c>
      <c r="EP235">
        <v>2.190848928571429</v>
      </c>
      <c r="EQ235">
        <v>1.706227142857143</v>
      </c>
      <c r="ER235">
        <v>18.89555714285714</v>
      </c>
      <c r="ES235">
        <v>14.95319642857143</v>
      </c>
      <c r="ET235">
        <v>2000.018214285714</v>
      </c>
      <c r="EU235">
        <v>0.9799950357142857</v>
      </c>
      <c r="EV235">
        <v>0.02000498214285714</v>
      </c>
      <c r="EW235">
        <v>0</v>
      </c>
      <c r="EX235">
        <v>1051.799642857143</v>
      </c>
      <c r="EY235">
        <v>5.00097</v>
      </c>
      <c r="EZ235">
        <v>21052.07857142857</v>
      </c>
      <c r="FA235">
        <v>16707.70714285714</v>
      </c>
      <c r="FB235">
        <v>41.25</v>
      </c>
      <c r="FC235">
        <v>41.56199999999999</v>
      </c>
      <c r="FD235">
        <v>41.18257142857141</v>
      </c>
      <c r="FE235">
        <v>41.09124999999999</v>
      </c>
      <c r="FF235">
        <v>41.78321428571428</v>
      </c>
      <c r="FG235">
        <v>1955.108214285714</v>
      </c>
      <c r="FH235">
        <v>39.91</v>
      </c>
      <c r="FI235">
        <v>0</v>
      </c>
      <c r="FJ235">
        <v>1758475795.4</v>
      </c>
      <c r="FK235">
        <v>0</v>
      </c>
      <c r="FL235">
        <v>1051.856153846154</v>
      </c>
      <c r="FM235">
        <v>5.042735049300682</v>
      </c>
      <c r="FN235">
        <v>96.04102562330712</v>
      </c>
      <c r="FO235">
        <v>21052.73846153846</v>
      </c>
      <c r="FP235">
        <v>15</v>
      </c>
      <c r="FQ235">
        <v>0</v>
      </c>
      <c r="FR235" t="s">
        <v>441</v>
      </c>
      <c r="FS235">
        <v>1747247426.5</v>
      </c>
      <c r="FT235">
        <v>1747247420.5</v>
      </c>
      <c r="FU235">
        <v>0</v>
      </c>
      <c r="FV235">
        <v>1.027</v>
      </c>
      <c r="FW235">
        <v>0.031</v>
      </c>
      <c r="FX235">
        <v>0.02</v>
      </c>
      <c r="FY235">
        <v>0.05</v>
      </c>
      <c r="FZ235">
        <v>420</v>
      </c>
      <c r="GA235">
        <v>16</v>
      </c>
      <c r="GB235">
        <v>0.01</v>
      </c>
      <c r="GC235">
        <v>0.1</v>
      </c>
      <c r="GD235">
        <v>-19.94861951219512</v>
      </c>
      <c r="GE235">
        <v>-26.3446787456446</v>
      </c>
      <c r="GF235">
        <v>3.366465506136891</v>
      </c>
      <c r="GG235">
        <v>0</v>
      </c>
      <c r="GH235">
        <v>1051.587352941176</v>
      </c>
      <c r="GI235">
        <v>5.55064935289287</v>
      </c>
      <c r="GJ235">
        <v>0.5883041871421895</v>
      </c>
      <c r="GK235">
        <v>-1</v>
      </c>
      <c r="GL235">
        <v>5.355706829268294</v>
      </c>
      <c r="GM235">
        <v>0.1800374216027931</v>
      </c>
      <c r="GN235">
        <v>0.01793078582188638</v>
      </c>
      <c r="GO235">
        <v>0</v>
      </c>
      <c r="GP235">
        <v>0</v>
      </c>
      <c r="GQ235">
        <v>2</v>
      </c>
      <c r="GR235" t="s">
        <v>452</v>
      </c>
      <c r="GS235">
        <v>3.13507</v>
      </c>
      <c r="GT235">
        <v>2.71479</v>
      </c>
      <c r="GU235">
        <v>0.0914615</v>
      </c>
      <c r="GV235">
        <v>0.0956159</v>
      </c>
      <c r="GW235">
        <v>0.106928</v>
      </c>
      <c r="GX235">
        <v>0.08851290000000001</v>
      </c>
      <c r="GY235">
        <v>28887</v>
      </c>
      <c r="GZ235">
        <v>28791.3</v>
      </c>
      <c r="HA235">
        <v>29559.7</v>
      </c>
      <c r="HB235">
        <v>29422</v>
      </c>
      <c r="HC235">
        <v>34886</v>
      </c>
      <c r="HD235">
        <v>35526.6</v>
      </c>
      <c r="HE235">
        <v>41605.8</v>
      </c>
      <c r="HF235">
        <v>41801.3</v>
      </c>
      <c r="HG235">
        <v>1.921</v>
      </c>
      <c r="HH235">
        <v>1.8577</v>
      </c>
      <c r="HI235">
        <v>0.100359</v>
      </c>
      <c r="HJ235">
        <v>0</v>
      </c>
      <c r="HK235">
        <v>28.3293</v>
      </c>
      <c r="HL235">
        <v>999.9</v>
      </c>
      <c r="HM235">
        <v>45.8</v>
      </c>
      <c r="HN235">
        <v>31.9</v>
      </c>
      <c r="HO235">
        <v>24.0671</v>
      </c>
      <c r="HP235">
        <v>62.052</v>
      </c>
      <c r="HQ235">
        <v>28.0168</v>
      </c>
      <c r="HR235">
        <v>1</v>
      </c>
      <c r="HS235">
        <v>0.119703</v>
      </c>
      <c r="HT235">
        <v>-0.968222</v>
      </c>
      <c r="HU235">
        <v>20.3359</v>
      </c>
      <c r="HV235">
        <v>5.21744</v>
      </c>
      <c r="HW235">
        <v>12.012</v>
      </c>
      <c r="HX235">
        <v>4.9889</v>
      </c>
      <c r="HY235">
        <v>3.2878</v>
      </c>
      <c r="HZ235">
        <v>9999</v>
      </c>
      <c r="IA235">
        <v>9999</v>
      </c>
      <c r="IB235">
        <v>9999</v>
      </c>
      <c r="IC235">
        <v>999.9</v>
      </c>
      <c r="ID235">
        <v>1.86764</v>
      </c>
      <c r="IE235">
        <v>1.86676</v>
      </c>
      <c r="IF235">
        <v>1.86609</v>
      </c>
      <c r="IG235">
        <v>1.86603</v>
      </c>
      <c r="IH235">
        <v>1.86788</v>
      </c>
      <c r="II235">
        <v>1.87029</v>
      </c>
      <c r="IJ235">
        <v>1.869</v>
      </c>
      <c r="IK235">
        <v>1.87042</v>
      </c>
      <c r="IL235">
        <v>0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-0.229</v>
      </c>
      <c r="IZ235">
        <v>0.1425</v>
      </c>
      <c r="JA235">
        <v>-0.08705980112953694</v>
      </c>
      <c r="JB235">
        <v>-0.0002224285535733669</v>
      </c>
      <c r="JC235">
        <v>-3.124052291438484E-07</v>
      </c>
      <c r="JD235">
        <v>-1.20421793702977E-11</v>
      </c>
      <c r="JE235">
        <v>-0.06546867123436634</v>
      </c>
      <c r="JF235">
        <v>-0.004605065362839568</v>
      </c>
      <c r="JG235">
        <v>0.0008613744513886047</v>
      </c>
      <c r="JH235">
        <v>-1.299212498533341E-05</v>
      </c>
      <c r="JI235">
        <v>3</v>
      </c>
      <c r="JJ235">
        <v>2327</v>
      </c>
      <c r="JK235">
        <v>1</v>
      </c>
      <c r="JL235">
        <v>27</v>
      </c>
      <c r="JM235">
        <v>187139.5</v>
      </c>
      <c r="JN235">
        <v>187139.6</v>
      </c>
      <c r="JO235">
        <v>1.09253</v>
      </c>
      <c r="JP235">
        <v>2.27661</v>
      </c>
      <c r="JQ235">
        <v>1.39648</v>
      </c>
      <c r="JR235">
        <v>2.34985</v>
      </c>
      <c r="JS235">
        <v>1.49536</v>
      </c>
      <c r="JT235">
        <v>2.69165</v>
      </c>
      <c r="JU235">
        <v>37.0509</v>
      </c>
      <c r="JV235">
        <v>24.0875</v>
      </c>
      <c r="JW235">
        <v>18</v>
      </c>
      <c r="JX235">
        <v>491.87</v>
      </c>
      <c r="JY235">
        <v>441.945</v>
      </c>
      <c r="JZ235">
        <v>29.4227</v>
      </c>
      <c r="KA235">
        <v>29.1517</v>
      </c>
      <c r="KB235">
        <v>29.9997</v>
      </c>
      <c r="KC235">
        <v>29.0256</v>
      </c>
      <c r="KD235">
        <v>28.9548</v>
      </c>
      <c r="KE235">
        <v>21.9955</v>
      </c>
      <c r="KF235">
        <v>26.2377</v>
      </c>
      <c r="KG235">
        <v>45.2581</v>
      </c>
      <c r="KH235">
        <v>29.4416</v>
      </c>
      <c r="KI235">
        <v>459.99</v>
      </c>
      <c r="KJ235">
        <v>18.7459</v>
      </c>
      <c r="KK235">
        <v>101.04</v>
      </c>
      <c r="KL235">
        <v>100.517</v>
      </c>
    </row>
    <row r="236" spans="1:298">
      <c r="A236">
        <v>220</v>
      </c>
      <c r="B236">
        <v>1758475800</v>
      </c>
      <c r="C236">
        <v>6924.5</v>
      </c>
      <c r="D236" t="s">
        <v>886</v>
      </c>
      <c r="E236" t="s">
        <v>887</v>
      </c>
      <c r="F236">
        <v>5</v>
      </c>
      <c r="G236" t="s">
        <v>833</v>
      </c>
      <c r="H236" t="s">
        <v>437</v>
      </c>
      <c r="I236" t="s">
        <v>438</v>
      </c>
      <c r="J236">
        <v>1758475792.5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451.4429202547684</v>
      </c>
      <c r="AL236">
        <v>425.3965818181819</v>
      </c>
      <c r="AM236">
        <v>2.07057723818758</v>
      </c>
      <c r="AN236">
        <v>65.31046595780866</v>
      </c>
      <c r="AO236">
        <f>(AQ236 - AP236 + DZ236*1E3/(8.314*(EB236+273.15)) * AS236/DY236 * AR236) * DY236/(100*DM236) * 1000/(1000 - AQ236)</f>
        <v>0</v>
      </c>
      <c r="AP236">
        <v>18.8153934544009</v>
      </c>
      <c r="AQ236">
        <v>24.26803696969696</v>
      </c>
      <c r="AR236">
        <v>-0.0001842548517168597</v>
      </c>
      <c r="AS236">
        <v>111.5903759942397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6</v>
      </c>
      <c r="DN236">
        <v>0.5</v>
      </c>
      <c r="DO236" t="s">
        <v>440</v>
      </c>
      <c r="DP236">
        <v>2</v>
      </c>
      <c r="DQ236" t="b">
        <v>1</v>
      </c>
      <c r="DR236">
        <v>1758475792.5</v>
      </c>
      <c r="DS236">
        <v>405.4131481481482</v>
      </c>
      <c r="DT236">
        <v>431.5195555555555</v>
      </c>
      <c r="DU236">
        <v>24.26271481481481</v>
      </c>
      <c r="DV236">
        <v>18.86576666666667</v>
      </c>
      <c r="DW236">
        <v>405.6426296296297</v>
      </c>
      <c r="DX236">
        <v>24.12042222222222</v>
      </c>
      <c r="DY236">
        <v>499.9913703703704</v>
      </c>
      <c r="DZ236">
        <v>90.35417777777778</v>
      </c>
      <c r="EA236">
        <v>0.05433682222222222</v>
      </c>
      <c r="EB236">
        <v>30.47589629629629</v>
      </c>
      <c r="EC236">
        <v>29.96365185185185</v>
      </c>
      <c r="ED236">
        <v>999.9000000000001</v>
      </c>
      <c r="EE236">
        <v>0</v>
      </c>
      <c r="EF236">
        <v>0</v>
      </c>
      <c r="EG236">
        <v>9998.185185185188</v>
      </c>
      <c r="EH236">
        <v>0</v>
      </c>
      <c r="EI236">
        <v>11.5788</v>
      </c>
      <c r="EJ236">
        <v>-26.1063925925926</v>
      </c>
      <c r="EK236">
        <v>415.4941851851851</v>
      </c>
      <c r="EL236">
        <v>439.8166666666667</v>
      </c>
      <c r="EM236">
        <v>5.396942222222223</v>
      </c>
      <c r="EN236">
        <v>431.5195555555555</v>
      </c>
      <c r="EO236">
        <v>18.86576666666667</v>
      </c>
      <c r="EP236">
        <v>2.192237037037037</v>
      </c>
      <c r="EQ236">
        <v>1.704601111111111</v>
      </c>
      <c r="ER236">
        <v>18.9056962962963</v>
      </c>
      <c r="ES236">
        <v>14.93837037037037</v>
      </c>
      <c r="ET236">
        <v>2000.042592592593</v>
      </c>
      <c r="EU236">
        <v>0.9799951111111112</v>
      </c>
      <c r="EV236">
        <v>0.02000491481481481</v>
      </c>
      <c r="EW236">
        <v>0</v>
      </c>
      <c r="EX236">
        <v>1052.092962962963</v>
      </c>
      <c r="EY236">
        <v>5.00097</v>
      </c>
      <c r="EZ236">
        <v>21058.64074074074</v>
      </c>
      <c r="FA236">
        <v>16707.90740740741</v>
      </c>
      <c r="FB236">
        <v>41.24066666666667</v>
      </c>
      <c r="FC236">
        <v>41.5574074074074</v>
      </c>
      <c r="FD236">
        <v>41.1824074074074</v>
      </c>
      <c r="FE236">
        <v>41.069</v>
      </c>
      <c r="FF236">
        <v>41.76148148148148</v>
      </c>
      <c r="FG236">
        <v>1955.132592592592</v>
      </c>
      <c r="FH236">
        <v>39.91</v>
      </c>
      <c r="FI236">
        <v>0</v>
      </c>
      <c r="FJ236">
        <v>1758475800.2</v>
      </c>
      <c r="FK236">
        <v>0</v>
      </c>
      <c r="FL236">
        <v>1052.106923076923</v>
      </c>
      <c r="FM236">
        <v>1.685470103371266</v>
      </c>
      <c r="FN236">
        <v>43.76068380921178</v>
      </c>
      <c r="FO236">
        <v>21058.3</v>
      </c>
      <c r="FP236">
        <v>15</v>
      </c>
      <c r="FQ236">
        <v>0</v>
      </c>
      <c r="FR236" t="s">
        <v>441</v>
      </c>
      <c r="FS236">
        <v>1747247426.5</v>
      </c>
      <c r="FT236">
        <v>1747247420.5</v>
      </c>
      <c r="FU236">
        <v>0</v>
      </c>
      <c r="FV236">
        <v>1.027</v>
      </c>
      <c r="FW236">
        <v>0.031</v>
      </c>
      <c r="FX236">
        <v>0.02</v>
      </c>
      <c r="FY236">
        <v>0.05</v>
      </c>
      <c r="FZ236">
        <v>420</v>
      </c>
      <c r="GA236">
        <v>16</v>
      </c>
      <c r="GB236">
        <v>0.01</v>
      </c>
      <c r="GC236">
        <v>0.1</v>
      </c>
      <c r="GD236">
        <v>-22.85048292682927</v>
      </c>
      <c r="GE236">
        <v>-54.8394</v>
      </c>
      <c r="GF236">
        <v>5.949835377017665</v>
      </c>
      <c r="GG236">
        <v>0</v>
      </c>
      <c r="GH236">
        <v>1051.853235294117</v>
      </c>
      <c r="GI236">
        <v>4.214362108652504</v>
      </c>
      <c r="GJ236">
        <v>0.4765236898514395</v>
      </c>
      <c r="GK236">
        <v>-1</v>
      </c>
      <c r="GL236">
        <v>5.375504390243902</v>
      </c>
      <c r="GM236">
        <v>0.3092017421602801</v>
      </c>
      <c r="GN236">
        <v>0.03330426231044353</v>
      </c>
      <c r="GO236">
        <v>0</v>
      </c>
      <c r="GP236">
        <v>0</v>
      </c>
      <c r="GQ236">
        <v>2</v>
      </c>
      <c r="GR236" t="s">
        <v>452</v>
      </c>
      <c r="GS236">
        <v>3.13528</v>
      </c>
      <c r="GT236">
        <v>2.71438</v>
      </c>
      <c r="GU236">
        <v>0.09316770000000001</v>
      </c>
      <c r="GV236">
        <v>0.0982669</v>
      </c>
      <c r="GW236">
        <v>0.106904</v>
      </c>
      <c r="GX236">
        <v>0.08824120000000001</v>
      </c>
      <c r="GY236">
        <v>28833.1</v>
      </c>
      <c r="GZ236">
        <v>28707.2</v>
      </c>
      <c r="HA236">
        <v>29560</v>
      </c>
      <c r="HB236">
        <v>29422.3</v>
      </c>
      <c r="HC236">
        <v>34887.1</v>
      </c>
      <c r="HD236">
        <v>35537.5</v>
      </c>
      <c r="HE236">
        <v>41605.9</v>
      </c>
      <c r="HF236">
        <v>41801.5</v>
      </c>
      <c r="HG236">
        <v>1.92095</v>
      </c>
      <c r="HH236">
        <v>1.8576</v>
      </c>
      <c r="HI236">
        <v>0.100303</v>
      </c>
      <c r="HJ236">
        <v>0</v>
      </c>
      <c r="HK236">
        <v>28.3293</v>
      </c>
      <c r="HL236">
        <v>999.9</v>
      </c>
      <c r="HM236">
        <v>45.8</v>
      </c>
      <c r="HN236">
        <v>31.9</v>
      </c>
      <c r="HO236">
        <v>24.0679</v>
      </c>
      <c r="HP236">
        <v>62.062</v>
      </c>
      <c r="HQ236">
        <v>27.9647</v>
      </c>
      <c r="HR236">
        <v>1</v>
      </c>
      <c r="HS236">
        <v>0.119446</v>
      </c>
      <c r="HT236">
        <v>-1.00023</v>
      </c>
      <c r="HU236">
        <v>20.3358</v>
      </c>
      <c r="HV236">
        <v>5.21654</v>
      </c>
      <c r="HW236">
        <v>12.0123</v>
      </c>
      <c r="HX236">
        <v>4.9886</v>
      </c>
      <c r="HY236">
        <v>3.28783</v>
      </c>
      <c r="HZ236">
        <v>9999</v>
      </c>
      <c r="IA236">
        <v>9999</v>
      </c>
      <c r="IB236">
        <v>9999</v>
      </c>
      <c r="IC236">
        <v>999.9</v>
      </c>
      <c r="ID236">
        <v>1.8676</v>
      </c>
      <c r="IE236">
        <v>1.86676</v>
      </c>
      <c r="IF236">
        <v>1.86608</v>
      </c>
      <c r="IG236">
        <v>1.86601</v>
      </c>
      <c r="IH236">
        <v>1.86789</v>
      </c>
      <c r="II236">
        <v>1.87032</v>
      </c>
      <c r="IJ236">
        <v>1.869</v>
      </c>
      <c r="IK236">
        <v>1.87042</v>
      </c>
      <c r="IL236">
        <v>0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-0.234</v>
      </c>
      <c r="IZ236">
        <v>0.1424</v>
      </c>
      <c r="JA236">
        <v>-0.08705980112953694</v>
      </c>
      <c r="JB236">
        <v>-0.0002224285535733669</v>
      </c>
      <c r="JC236">
        <v>-3.124052291438484E-07</v>
      </c>
      <c r="JD236">
        <v>-1.20421793702977E-11</v>
      </c>
      <c r="JE236">
        <v>-0.06546867123436634</v>
      </c>
      <c r="JF236">
        <v>-0.004605065362839568</v>
      </c>
      <c r="JG236">
        <v>0.0008613744513886047</v>
      </c>
      <c r="JH236">
        <v>-1.299212498533341E-05</v>
      </c>
      <c r="JI236">
        <v>3</v>
      </c>
      <c r="JJ236">
        <v>2327</v>
      </c>
      <c r="JK236">
        <v>1</v>
      </c>
      <c r="JL236">
        <v>27</v>
      </c>
      <c r="JM236">
        <v>187139.6</v>
      </c>
      <c r="JN236">
        <v>187139.7</v>
      </c>
      <c r="JO236">
        <v>1.12671</v>
      </c>
      <c r="JP236">
        <v>2.27661</v>
      </c>
      <c r="JQ236">
        <v>1.39771</v>
      </c>
      <c r="JR236">
        <v>2.34741</v>
      </c>
      <c r="JS236">
        <v>1.49536</v>
      </c>
      <c r="JT236">
        <v>2.69287</v>
      </c>
      <c r="JU236">
        <v>37.0509</v>
      </c>
      <c r="JV236">
        <v>24.0875</v>
      </c>
      <c r="JW236">
        <v>18</v>
      </c>
      <c r="JX236">
        <v>491.817</v>
      </c>
      <c r="JY236">
        <v>441.86</v>
      </c>
      <c r="JZ236">
        <v>29.4491</v>
      </c>
      <c r="KA236">
        <v>29.1477</v>
      </c>
      <c r="KB236">
        <v>29.9999</v>
      </c>
      <c r="KC236">
        <v>29.0228</v>
      </c>
      <c r="KD236">
        <v>28.9516</v>
      </c>
      <c r="KE236">
        <v>22.6076</v>
      </c>
      <c r="KF236">
        <v>26.2377</v>
      </c>
      <c r="KG236">
        <v>45.2581</v>
      </c>
      <c r="KH236">
        <v>29.4674</v>
      </c>
      <c r="KI236">
        <v>473.347</v>
      </c>
      <c r="KJ236">
        <v>18.7288</v>
      </c>
      <c r="KK236">
        <v>101.041</v>
      </c>
      <c r="KL236">
        <v>100.518</v>
      </c>
    </row>
    <row r="237" spans="1:298">
      <c r="A237">
        <v>221</v>
      </c>
      <c r="B237">
        <v>1758475805</v>
      </c>
      <c r="C237">
        <v>6929.5</v>
      </c>
      <c r="D237" t="s">
        <v>888</v>
      </c>
      <c r="E237" t="s">
        <v>889</v>
      </c>
      <c r="F237">
        <v>5</v>
      </c>
      <c r="G237" t="s">
        <v>833</v>
      </c>
      <c r="H237" t="s">
        <v>437</v>
      </c>
      <c r="I237" t="s">
        <v>438</v>
      </c>
      <c r="J237">
        <v>1758475797.214286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468.2602579021038</v>
      </c>
      <c r="AL237">
        <v>438.7144606060606</v>
      </c>
      <c r="AM237">
        <v>2.731381356785769</v>
      </c>
      <c r="AN237">
        <v>65.31046595780866</v>
      </c>
      <c r="AO237">
        <f>(AQ237 - AP237 + DZ237*1E3/(8.314*(EB237+273.15)) * AS237/DY237 * AR237) * DY237/(100*DM237) * 1000/(1000 - AQ237)</f>
        <v>0</v>
      </c>
      <c r="AP237">
        <v>18.78368919977915</v>
      </c>
      <c r="AQ237">
        <v>24.25377393939393</v>
      </c>
      <c r="AR237">
        <v>-0.0001434994344962534</v>
      </c>
      <c r="AS237">
        <v>111.5903759942397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6</v>
      </c>
      <c r="DN237">
        <v>0.5</v>
      </c>
      <c r="DO237" t="s">
        <v>440</v>
      </c>
      <c r="DP237">
        <v>2</v>
      </c>
      <c r="DQ237" t="b">
        <v>1</v>
      </c>
      <c r="DR237">
        <v>1758475797.214286</v>
      </c>
      <c r="DS237">
        <v>411.9790714285714</v>
      </c>
      <c r="DT237">
        <v>444.2778214285714</v>
      </c>
      <c r="DU237">
        <v>24.26601428571429</v>
      </c>
      <c r="DV237">
        <v>18.83462857142857</v>
      </c>
      <c r="DW237">
        <v>412.2117142857143</v>
      </c>
      <c r="DX237">
        <v>24.12368571428572</v>
      </c>
      <c r="DY237">
        <v>500.0051785714285</v>
      </c>
      <c r="DZ237">
        <v>90.35384999999998</v>
      </c>
      <c r="EA237">
        <v>0.05428442857142857</v>
      </c>
      <c r="EB237">
        <v>30.47301428571429</v>
      </c>
      <c r="EC237">
        <v>29.96355</v>
      </c>
      <c r="ED237">
        <v>999.9000000000002</v>
      </c>
      <c r="EE237">
        <v>0</v>
      </c>
      <c r="EF237">
        <v>0</v>
      </c>
      <c r="EG237">
        <v>10002.28821428571</v>
      </c>
      <c r="EH237">
        <v>0</v>
      </c>
      <c r="EI237">
        <v>11.5788</v>
      </c>
      <c r="EJ237">
        <v>-32.29870357142857</v>
      </c>
      <c r="EK237">
        <v>422.2247857142856</v>
      </c>
      <c r="EL237">
        <v>452.8054999999999</v>
      </c>
      <c r="EM237">
        <v>5.431384285714286</v>
      </c>
      <c r="EN237">
        <v>444.2778214285714</v>
      </c>
      <c r="EO237">
        <v>18.83462857142857</v>
      </c>
      <c r="EP237">
        <v>2.1925275</v>
      </c>
      <c r="EQ237">
        <v>1.701781428571429</v>
      </c>
      <c r="ER237">
        <v>18.90781785714285</v>
      </c>
      <c r="ES237">
        <v>14.91265357142857</v>
      </c>
      <c r="ET237">
        <v>2000.026428571429</v>
      </c>
      <c r="EU237">
        <v>0.9799948214285715</v>
      </c>
      <c r="EV237">
        <v>0.02000519642857143</v>
      </c>
      <c r="EW237">
        <v>0</v>
      </c>
      <c r="EX237">
        <v>1052.274285714286</v>
      </c>
      <c r="EY237">
        <v>5.00097</v>
      </c>
      <c r="EZ237">
        <v>21061.85</v>
      </c>
      <c r="FA237">
        <v>16707.77142857143</v>
      </c>
      <c r="FB237">
        <v>41.22749999999998</v>
      </c>
      <c r="FC237">
        <v>41.55314285714284</v>
      </c>
      <c r="FD237">
        <v>41.18257142857141</v>
      </c>
      <c r="FE237">
        <v>41.06424999999998</v>
      </c>
      <c r="FF237">
        <v>41.75664285714286</v>
      </c>
      <c r="FG237">
        <v>1955.116428571428</v>
      </c>
      <c r="FH237">
        <v>39.91</v>
      </c>
      <c r="FI237">
        <v>0</v>
      </c>
      <c r="FJ237">
        <v>1758475805</v>
      </c>
      <c r="FK237">
        <v>0</v>
      </c>
      <c r="FL237">
        <v>1052.269230769231</v>
      </c>
      <c r="FM237">
        <v>1.096068374670287</v>
      </c>
      <c r="FN237">
        <v>28.50256414908688</v>
      </c>
      <c r="FO237">
        <v>21061.81923076923</v>
      </c>
      <c r="FP237">
        <v>15</v>
      </c>
      <c r="FQ237">
        <v>0</v>
      </c>
      <c r="FR237" t="s">
        <v>441</v>
      </c>
      <c r="FS237">
        <v>1747247426.5</v>
      </c>
      <c r="FT237">
        <v>1747247420.5</v>
      </c>
      <c r="FU237">
        <v>0</v>
      </c>
      <c r="FV237">
        <v>1.027</v>
      </c>
      <c r="FW237">
        <v>0.031</v>
      </c>
      <c r="FX237">
        <v>0.02</v>
      </c>
      <c r="FY237">
        <v>0.05</v>
      </c>
      <c r="FZ237">
        <v>420</v>
      </c>
      <c r="GA237">
        <v>16</v>
      </c>
      <c r="GB237">
        <v>0.01</v>
      </c>
      <c r="GC237">
        <v>0.1</v>
      </c>
      <c r="GD237">
        <v>-28.69358780487805</v>
      </c>
      <c r="GE237">
        <v>-78.94652404181187</v>
      </c>
      <c r="GF237">
        <v>7.877749099163001</v>
      </c>
      <c r="GG237">
        <v>0</v>
      </c>
      <c r="GH237">
        <v>1052.154411764706</v>
      </c>
      <c r="GI237">
        <v>1.990985490803618</v>
      </c>
      <c r="GJ237">
        <v>0.3365761095334142</v>
      </c>
      <c r="GK237">
        <v>-1</v>
      </c>
      <c r="GL237">
        <v>5.41342</v>
      </c>
      <c r="GM237">
        <v>0.4579208362369286</v>
      </c>
      <c r="GN237">
        <v>0.04726769520249634</v>
      </c>
      <c r="GO237">
        <v>0</v>
      </c>
      <c r="GP237">
        <v>0</v>
      </c>
      <c r="GQ237">
        <v>2</v>
      </c>
      <c r="GR237" t="s">
        <v>452</v>
      </c>
      <c r="GS237">
        <v>3.13529</v>
      </c>
      <c r="GT237">
        <v>2.71413</v>
      </c>
      <c r="GU237">
        <v>0.0954116</v>
      </c>
      <c r="GV237">
        <v>0.100946</v>
      </c>
      <c r="GW237">
        <v>0.106861</v>
      </c>
      <c r="GX237">
        <v>0.0882145</v>
      </c>
      <c r="GY237">
        <v>28761.6</v>
      </c>
      <c r="GZ237">
        <v>28621.6</v>
      </c>
      <c r="HA237">
        <v>29559.9</v>
      </c>
      <c r="HB237">
        <v>29422</v>
      </c>
      <c r="HC237">
        <v>34888.7</v>
      </c>
      <c r="HD237">
        <v>35538.5</v>
      </c>
      <c r="HE237">
        <v>41605.8</v>
      </c>
      <c r="HF237">
        <v>41801.4</v>
      </c>
      <c r="HG237">
        <v>1.92127</v>
      </c>
      <c r="HH237">
        <v>1.8577</v>
      </c>
      <c r="HI237">
        <v>0.100061</v>
      </c>
      <c r="HJ237">
        <v>0</v>
      </c>
      <c r="HK237">
        <v>28.3293</v>
      </c>
      <c r="HL237">
        <v>999.9</v>
      </c>
      <c r="HM237">
        <v>45.8</v>
      </c>
      <c r="HN237">
        <v>31.9</v>
      </c>
      <c r="HO237">
        <v>24.067</v>
      </c>
      <c r="HP237">
        <v>62.102</v>
      </c>
      <c r="HQ237">
        <v>28.0449</v>
      </c>
      <c r="HR237">
        <v>1</v>
      </c>
      <c r="HS237">
        <v>0.119116</v>
      </c>
      <c r="HT237">
        <v>-1.01609</v>
      </c>
      <c r="HU237">
        <v>20.3358</v>
      </c>
      <c r="HV237">
        <v>5.21639</v>
      </c>
      <c r="HW237">
        <v>12.0117</v>
      </c>
      <c r="HX237">
        <v>4.98875</v>
      </c>
      <c r="HY237">
        <v>3.28768</v>
      </c>
      <c r="HZ237">
        <v>9999</v>
      </c>
      <c r="IA237">
        <v>9999</v>
      </c>
      <c r="IB237">
        <v>9999</v>
      </c>
      <c r="IC237">
        <v>999.9</v>
      </c>
      <c r="ID237">
        <v>1.86763</v>
      </c>
      <c r="IE237">
        <v>1.86677</v>
      </c>
      <c r="IF237">
        <v>1.86608</v>
      </c>
      <c r="IG237">
        <v>1.86603</v>
      </c>
      <c r="IH237">
        <v>1.8679</v>
      </c>
      <c r="II237">
        <v>1.8703</v>
      </c>
      <c r="IJ237">
        <v>1.86898</v>
      </c>
      <c r="IK237">
        <v>1.87043</v>
      </c>
      <c r="IL237">
        <v>0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-0.241</v>
      </c>
      <c r="IZ237">
        <v>0.1422</v>
      </c>
      <c r="JA237">
        <v>-0.08705980112953694</v>
      </c>
      <c r="JB237">
        <v>-0.0002224285535733669</v>
      </c>
      <c r="JC237">
        <v>-3.124052291438484E-07</v>
      </c>
      <c r="JD237">
        <v>-1.20421793702977E-11</v>
      </c>
      <c r="JE237">
        <v>-0.06546867123436634</v>
      </c>
      <c r="JF237">
        <v>-0.004605065362839568</v>
      </c>
      <c r="JG237">
        <v>0.0008613744513886047</v>
      </c>
      <c r="JH237">
        <v>-1.299212498533341E-05</v>
      </c>
      <c r="JI237">
        <v>3</v>
      </c>
      <c r="JJ237">
        <v>2327</v>
      </c>
      <c r="JK237">
        <v>1</v>
      </c>
      <c r="JL237">
        <v>27</v>
      </c>
      <c r="JM237">
        <v>187139.6</v>
      </c>
      <c r="JN237">
        <v>187139.7</v>
      </c>
      <c r="JO237">
        <v>1.15723</v>
      </c>
      <c r="JP237">
        <v>2.28394</v>
      </c>
      <c r="JQ237">
        <v>1.39648</v>
      </c>
      <c r="JR237">
        <v>2.34253</v>
      </c>
      <c r="JS237">
        <v>1.49536</v>
      </c>
      <c r="JT237">
        <v>2.7002</v>
      </c>
      <c r="JU237">
        <v>37.027</v>
      </c>
      <c r="JV237">
        <v>24.0787</v>
      </c>
      <c r="JW237">
        <v>18</v>
      </c>
      <c r="JX237">
        <v>492</v>
      </c>
      <c r="JY237">
        <v>441.9</v>
      </c>
      <c r="JZ237">
        <v>29.4738</v>
      </c>
      <c r="KA237">
        <v>29.1442</v>
      </c>
      <c r="KB237">
        <v>29.9998</v>
      </c>
      <c r="KC237">
        <v>29.02</v>
      </c>
      <c r="KD237">
        <v>28.9487</v>
      </c>
      <c r="KE237">
        <v>23.2861</v>
      </c>
      <c r="KF237">
        <v>26.2377</v>
      </c>
      <c r="KG237">
        <v>45.2581</v>
      </c>
      <c r="KH237">
        <v>29.4929</v>
      </c>
      <c r="KI237">
        <v>493.388</v>
      </c>
      <c r="KJ237">
        <v>18.712</v>
      </c>
      <c r="KK237">
        <v>101.04</v>
      </c>
      <c r="KL237">
        <v>100.517</v>
      </c>
    </row>
    <row r="238" spans="1:298">
      <c r="A238">
        <v>222</v>
      </c>
      <c r="B238">
        <v>1758475810</v>
      </c>
      <c r="C238">
        <v>6934.5</v>
      </c>
      <c r="D238" t="s">
        <v>890</v>
      </c>
      <c r="E238" t="s">
        <v>891</v>
      </c>
      <c r="F238">
        <v>5</v>
      </c>
      <c r="G238" t="s">
        <v>833</v>
      </c>
      <c r="H238" t="s">
        <v>437</v>
      </c>
      <c r="I238" t="s">
        <v>438</v>
      </c>
      <c r="J238">
        <v>1758475802.5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485.1969587878854</v>
      </c>
      <c r="AL238">
        <v>453.6933757575754</v>
      </c>
      <c r="AM238">
        <v>3.024160665115019</v>
      </c>
      <c r="AN238">
        <v>65.31046595780866</v>
      </c>
      <c r="AO238">
        <f>(AQ238 - AP238 + DZ238*1E3/(8.314*(EB238+273.15)) * AS238/DY238 * AR238) * DY238/(100*DM238) * 1000/(1000 - AQ238)</f>
        <v>0</v>
      </c>
      <c r="AP238">
        <v>18.77525274140169</v>
      </c>
      <c r="AQ238">
        <v>24.25288181818181</v>
      </c>
      <c r="AR238">
        <v>1.173055923660691E-05</v>
      </c>
      <c r="AS238">
        <v>111.5903759942397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6</v>
      </c>
      <c r="DN238">
        <v>0.5</v>
      </c>
      <c r="DO238" t="s">
        <v>440</v>
      </c>
      <c r="DP238">
        <v>2</v>
      </c>
      <c r="DQ238" t="b">
        <v>1</v>
      </c>
      <c r="DR238">
        <v>1758475802.5</v>
      </c>
      <c r="DS238">
        <v>423.4158148148148</v>
      </c>
      <c r="DT238">
        <v>461.2893703703703</v>
      </c>
      <c r="DU238">
        <v>24.26221851851852</v>
      </c>
      <c r="DV238">
        <v>18.79661481481482</v>
      </c>
      <c r="DW238">
        <v>423.6540740740741</v>
      </c>
      <c r="DX238">
        <v>24.11994814814814</v>
      </c>
      <c r="DY238">
        <v>500.009</v>
      </c>
      <c r="DZ238">
        <v>90.35386296296295</v>
      </c>
      <c r="EA238">
        <v>0.05420241111111111</v>
      </c>
      <c r="EB238">
        <v>30.47567777777777</v>
      </c>
      <c r="EC238">
        <v>29.96254814814815</v>
      </c>
      <c r="ED238">
        <v>999.9000000000001</v>
      </c>
      <c r="EE238">
        <v>0</v>
      </c>
      <c r="EF238">
        <v>0</v>
      </c>
      <c r="EG238">
        <v>10001.1237037037</v>
      </c>
      <c r="EH238">
        <v>0</v>
      </c>
      <c r="EI238">
        <v>11.5788</v>
      </c>
      <c r="EJ238">
        <v>-37.87346666666667</v>
      </c>
      <c r="EK238">
        <v>433.9441851851851</v>
      </c>
      <c r="EL238">
        <v>470.1256296296296</v>
      </c>
      <c r="EM238">
        <v>5.465601481481482</v>
      </c>
      <c r="EN238">
        <v>461.2893703703703</v>
      </c>
      <c r="EO238">
        <v>18.79661481481482</v>
      </c>
      <c r="EP238">
        <v>2.192185185185185</v>
      </c>
      <c r="EQ238">
        <v>1.698346296296296</v>
      </c>
      <c r="ER238">
        <v>18.90531481481482</v>
      </c>
      <c r="ES238">
        <v>14.88131481481481</v>
      </c>
      <c r="ET238">
        <v>2000.022962962963</v>
      </c>
      <c r="EU238">
        <v>0.9799946666666668</v>
      </c>
      <c r="EV238">
        <v>0.02000535185185185</v>
      </c>
      <c r="EW238">
        <v>0</v>
      </c>
      <c r="EX238">
        <v>1052.553333333333</v>
      </c>
      <c r="EY238">
        <v>5.00097</v>
      </c>
      <c r="EZ238">
        <v>21067.77777777778</v>
      </c>
      <c r="FA238">
        <v>16707.74074074074</v>
      </c>
      <c r="FB238">
        <v>41.21033333333332</v>
      </c>
      <c r="FC238">
        <v>41.53674074074074</v>
      </c>
      <c r="FD238">
        <v>41.17322222222221</v>
      </c>
      <c r="FE238">
        <v>41.06199999999999</v>
      </c>
      <c r="FF238">
        <v>41.75</v>
      </c>
      <c r="FG238">
        <v>1955.112962962963</v>
      </c>
      <c r="FH238">
        <v>39.91</v>
      </c>
      <c r="FI238">
        <v>0</v>
      </c>
      <c r="FJ238">
        <v>1758475809.8</v>
      </c>
      <c r="FK238">
        <v>0</v>
      </c>
      <c r="FL238">
        <v>1052.565</v>
      </c>
      <c r="FM238">
        <v>4.407863248930858</v>
      </c>
      <c r="FN238">
        <v>94.99145301496068</v>
      </c>
      <c r="FO238">
        <v>21067.29615384615</v>
      </c>
      <c r="FP238">
        <v>15</v>
      </c>
      <c r="FQ238">
        <v>0</v>
      </c>
      <c r="FR238" t="s">
        <v>441</v>
      </c>
      <c r="FS238">
        <v>1747247426.5</v>
      </c>
      <c r="FT238">
        <v>1747247420.5</v>
      </c>
      <c r="FU238">
        <v>0</v>
      </c>
      <c r="FV238">
        <v>1.027</v>
      </c>
      <c r="FW238">
        <v>0.031</v>
      </c>
      <c r="FX238">
        <v>0.02</v>
      </c>
      <c r="FY238">
        <v>0.05</v>
      </c>
      <c r="FZ238">
        <v>420</v>
      </c>
      <c r="GA238">
        <v>16</v>
      </c>
      <c r="GB238">
        <v>0.01</v>
      </c>
      <c r="GC238">
        <v>0.1</v>
      </c>
      <c r="GD238">
        <v>-33.11619268292683</v>
      </c>
      <c r="GE238">
        <v>-69.54969198606268</v>
      </c>
      <c r="GF238">
        <v>7.057795378555276</v>
      </c>
      <c r="GG238">
        <v>0</v>
      </c>
      <c r="GH238">
        <v>1052.388529411765</v>
      </c>
      <c r="GI238">
        <v>2.967914440171826</v>
      </c>
      <c r="GJ238">
        <v>0.4230361711202971</v>
      </c>
      <c r="GK238">
        <v>-1</v>
      </c>
      <c r="GL238">
        <v>5.435078536585366</v>
      </c>
      <c r="GM238">
        <v>0.4052040418118452</v>
      </c>
      <c r="GN238">
        <v>0.04361997772116582</v>
      </c>
      <c r="GO238">
        <v>0</v>
      </c>
      <c r="GP238">
        <v>0</v>
      </c>
      <c r="GQ238">
        <v>2</v>
      </c>
      <c r="GR238" t="s">
        <v>452</v>
      </c>
      <c r="GS238">
        <v>3.13519</v>
      </c>
      <c r="GT238">
        <v>2.71474</v>
      </c>
      <c r="GU238">
        <v>0.0978705</v>
      </c>
      <c r="GV238">
        <v>0.103606</v>
      </c>
      <c r="GW238">
        <v>0.106861</v>
      </c>
      <c r="GX238">
        <v>0.0881125</v>
      </c>
      <c r="GY238">
        <v>28684.3</v>
      </c>
      <c r="GZ238">
        <v>28537.8</v>
      </c>
      <c r="HA238">
        <v>29560.7</v>
      </c>
      <c r="HB238">
        <v>29422.9</v>
      </c>
      <c r="HC238">
        <v>34889.7</v>
      </c>
      <c r="HD238">
        <v>35543.6</v>
      </c>
      <c r="HE238">
        <v>41606.9</v>
      </c>
      <c r="HF238">
        <v>41802.6</v>
      </c>
      <c r="HG238">
        <v>1.92103</v>
      </c>
      <c r="HH238">
        <v>1.85793</v>
      </c>
      <c r="HI238">
        <v>0.100095</v>
      </c>
      <c r="HJ238">
        <v>0</v>
      </c>
      <c r="HK238">
        <v>28.3293</v>
      </c>
      <c r="HL238">
        <v>999.9</v>
      </c>
      <c r="HM238">
        <v>45.7</v>
      </c>
      <c r="HN238">
        <v>31.9</v>
      </c>
      <c r="HO238">
        <v>24.0152</v>
      </c>
      <c r="HP238">
        <v>62.052</v>
      </c>
      <c r="HQ238">
        <v>28.0409</v>
      </c>
      <c r="HR238">
        <v>1</v>
      </c>
      <c r="HS238">
        <v>0.11889</v>
      </c>
      <c r="HT238">
        <v>-1.03594</v>
      </c>
      <c r="HU238">
        <v>20.3357</v>
      </c>
      <c r="HV238">
        <v>5.21669</v>
      </c>
      <c r="HW238">
        <v>12.012</v>
      </c>
      <c r="HX238">
        <v>4.98885</v>
      </c>
      <c r="HY238">
        <v>3.2876</v>
      </c>
      <c r="HZ238">
        <v>9999</v>
      </c>
      <c r="IA238">
        <v>9999</v>
      </c>
      <c r="IB238">
        <v>9999</v>
      </c>
      <c r="IC238">
        <v>999.9</v>
      </c>
      <c r="ID238">
        <v>1.86764</v>
      </c>
      <c r="IE238">
        <v>1.86677</v>
      </c>
      <c r="IF238">
        <v>1.86607</v>
      </c>
      <c r="IG238">
        <v>1.86604</v>
      </c>
      <c r="IH238">
        <v>1.86791</v>
      </c>
      <c r="II238">
        <v>1.87031</v>
      </c>
      <c r="IJ238">
        <v>1.869</v>
      </c>
      <c r="IK238">
        <v>1.87043</v>
      </c>
      <c r="IL238">
        <v>0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-0.249</v>
      </c>
      <c r="IZ238">
        <v>0.1421</v>
      </c>
      <c r="JA238">
        <v>-0.08705980112953694</v>
      </c>
      <c r="JB238">
        <v>-0.0002224285535733669</v>
      </c>
      <c r="JC238">
        <v>-3.124052291438484E-07</v>
      </c>
      <c r="JD238">
        <v>-1.20421793702977E-11</v>
      </c>
      <c r="JE238">
        <v>-0.06546867123436634</v>
      </c>
      <c r="JF238">
        <v>-0.004605065362839568</v>
      </c>
      <c r="JG238">
        <v>0.0008613744513886047</v>
      </c>
      <c r="JH238">
        <v>-1.299212498533341E-05</v>
      </c>
      <c r="JI238">
        <v>3</v>
      </c>
      <c r="JJ238">
        <v>2327</v>
      </c>
      <c r="JK238">
        <v>1</v>
      </c>
      <c r="JL238">
        <v>27</v>
      </c>
      <c r="JM238">
        <v>187139.7</v>
      </c>
      <c r="JN238">
        <v>187139.8</v>
      </c>
      <c r="JO238">
        <v>1.19019</v>
      </c>
      <c r="JP238">
        <v>2.28271</v>
      </c>
      <c r="JQ238">
        <v>1.39648</v>
      </c>
      <c r="JR238">
        <v>2.34131</v>
      </c>
      <c r="JS238">
        <v>1.49536</v>
      </c>
      <c r="JT238">
        <v>2.56592</v>
      </c>
      <c r="JU238">
        <v>37.027</v>
      </c>
      <c r="JV238">
        <v>24.07</v>
      </c>
      <c r="JW238">
        <v>18</v>
      </c>
      <c r="JX238">
        <v>491.815</v>
      </c>
      <c r="JY238">
        <v>442.019</v>
      </c>
      <c r="JZ238">
        <v>29.5016</v>
      </c>
      <c r="KA238">
        <v>29.1402</v>
      </c>
      <c r="KB238">
        <v>29.9999</v>
      </c>
      <c r="KC238">
        <v>29.0167</v>
      </c>
      <c r="KD238">
        <v>28.9461</v>
      </c>
      <c r="KE238">
        <v>23.8987</v>
      </c>
      <c r="KF238">
        <v>26.5125</v>
      </c>
      <c r="KG238">
        <v>45.2581</v>
      </c>
      <c r="KH238">
        <v>29.5193</v>
      </c>
      <c r="KI238">
        <v>506.761</v>
      </c>
      <c r="KJ238">
        <v>18.6872</v>
      </c>
      <c r="KK238">
        <v>101.043</v>
      </c>
      <c r="KL238">
        <v>100.52</v>
      </c>
    </row>
    <row r="239" spans="1:298">
      <c r="A239">
        <v>223</v>
      </c>
      <c r="B239">
        <v>1758475815</v>
      </c>
      <c r="C239">
        <v>6939.5</v>
      </c>
      <c r="D239" t="s">
        <v>892</v>
      </c>
      <c r="E239" t="s">
        <v>893</v>
      </c>
      <c r="F239">
        <v>5</v>
      </c>
      <c r="G239" t="s">
        <v>833</v>
      </c>
      <c r="H239" t="s">
        <v>437</v>
      </c>
      <c r="I239" t="s">
        <v>438</v>
      </c>
      <c r="J239">
        <v>1758475807.214286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502.2790374845782</v>
      </c>
      <c r="AL239">
        <v>469.5735333333334</v>
      </c>
      <c r="AM239">
        <v>3.188799932420445</v>
      </c>
      <c r="AN239">
        <v>65.31046595780866</v>
      </c>
      <c r="AO239">
        <f>(AQ239 - AP239 + DZ239*1E3/(8.314*(EB239+273.15)) * AS239/DY239 * AR239) * DY239/(100*DM239) * 1000/(1000 - AQ239)</f>
        <v>0</v>
      </c>
      <c r="AP239">
        <v>18.72035609005536</v>
      </c>
      <c r="AQ239">
        <v>24.2428109090909</v>
      </c>
      <c r="AR239">
        <v>-0.0001017174430017054</v>
      </c>
      <c r="AS239">
        <v>111.5903759942397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6</v>
      </c>
      <c r="DN239">
        <v>0.5</v>
      </c>
      <c r="DO239" t="s">
        <v>440</v>
      </c>
      <c r="DP239">
        <v>2</v>
      </c>
      <c r="DQ239" t="b">
        <v>1</v>
      </c>
      <c r="DR239">
        <v>1758475807.214286</v>
      </c>
      <c r="DS239">
        <v>436.32775</v>
      </c>
      <c r="DT239">
        <v>477.0063214285715</v>
      </c>
      <c r="DU239">
        <v>24.25382142857143</v>
      </c>
      <c r="DV239">
        <v>18.76373571428571</v>
      </c>
      <c r="DW239">
        <v>436.5724642857143</v>
      </c>
      <c r="DX239">
        <v>24.11167142857143</v>
      </c>
      <c r="DY239">
        <v>499.9866785714285</v>
      </c>
      <c r="DZ239">
        <v>90.35402857142857</v>
      </c>
      <c r="EA239">
        <v>0.05424896428571428</v>
      </c>
      <c r="EB239">
        <v>30.48108928571428</v>
      </c>
      <c r="EC239">
        <v>29.9649</v>
      </c>
      <c r="ED239">
        <v>999.9000000000002</v>
      </c>
      <c r="EE239">
        <v>0</v>
      </c>
      <c r="EF239">
        <v>0</v>
      </c>
      <c r="EG239">
        <v>9997.716428571428</v>
      </c>
      <c r="EH239">
        <v>0</v>
      </c>
      <c r="EI239">
        <v>11.5788</v>
      </c>
      <c r="EJ239">
        <v>-40.67847857142857</v>
      </c>
      <c r="EK239">
        <v>447.1732857142857</v>
      </c>
      <c r="EL239">
        <v>486.1273571428572</v>
      </c>
      <c r="EM239">
        <v>5.490086428571428</v>
      </c>
      <c r="EN239">
        <v>477.0063214285715</v>
      </c>
      <c r="EO239">
        <v>18.76373571428571</v>
      </c>
      <c r="EP239">
        <v>2.191431071428572</v>
      </c>
      <c r="EQ239">
        <v>1.695378928571429</v>
      </c>
      <c r="ER239">
        <v>18.89980714285715</v>
      </c>
      <c r="ES239">
        <v>14.85417142857143</v>
      </c>
      <c r="ET239">
        <v>2000.005357142857</v>
      </c>
      <c r="EU239">
        <v>0.9799943928571428</v>
      </c>
      <c r="EV239">
        <v>0.02000561071428572</v>
      </c>
      <c r="EW239">
        <v>0</v>
      </c>
      <c r="EX239">
        <v>1053.232857142857</v>
      </c>
      <c r="EY239">
        <v>5.00097</v>
      </c>
      <c r="EZ239">
        <v>21080.88928571429</v>
      </c>
      <c r="FA239">
        <v>16707.58571428572</v>
      </c>
      <c r="FB239">
        <v>41.20499999999998</v>
      </c>
      <c r="FC239">
        <v>41.52435714285714</v>
      </c>
      <c r="FD239">
        <v>41.16485714285714</v>
      </c>
      <c r="FE239">
        <v>41.06199999999999</v>
      </c>
      <c r="FF239">
        <v>41.75442857142857</v>
      </c>
      <c r="FG239">
        <v>1955.095357142857</v>
      </c>
      <c r="FH239">
        <v>39.91</v>
      </c>
      <c r="FI239">
        <v>0</v>
      </c>
      <c r="FJ239">
        <v>1758475815.2</v>
      </c>
      <c r="FK239">
        <v>0</v>
      </c>
      <c r="FL239">
        <v>1053.3828</v>
      </c>
      <c r="FM239">
        <v>12.37999998789742</v>
      </c>
      <c r="FN239">
        <v>238.8538462168602</v>
      </c>
      <c r="FO239">
        <v>21082.968</v>
      </c>
      <c r="FP239">
        <v>15</v>
      </c>
      <c r="FQ239">
        <v>0</v>
      </c>
      <c r="FR239" t="s">
        <v>441</v>
      </c>
      <c r="FS239">
        <v>1747247426.5</v>
      </c>
      <c r="FT239">
        <v>1747247420.5</v>
      </c>
      <c r="FU239">
        <v>0</v>
      </c>
      <c r="FV239">
        <v>1.027</v>
      </c>
      <c r="FW239">
        <v>0.031</v>
      </c>
      <c r="FX239">
        <v>0.02</v>
      </c>
      <c r="FY239">
        <v>0.05</v>
      </c>
      <c r="FZ239">
        <v>420</v>
      </c>
      <c r="GA239">
        <v>16</v>
      </c>
      <c r="GB239">
        <v>0.01</v>
      </c>
      <c r="GC239">
        <v>0.1</v>
      </c>
      <c r="GD239">
        <v>-38.69058536585366</v>
      </c>
      <c r="GE239">
        <v>-37.8436829268293</v>
      </c>
      <c r="GF239">
        <v>3.888323413952748</v>
      </c>
      <c r="GG239">
        <v>0</v>
      </c>
      <c r="GH239">
        <v>1052.982941176471</v>
      </c>
      <c r="GI239">
        <v>7.88143620968438</v>
      </c>
      <c r="GJ239">
        <v>0.8851737264241086</v>
      </c>
      <c r="GK239">
        <v>-1</v>
      </c>
      <c r="GL239">
        <v>5.475788048780488</v>
      </c>
      <c r="GM239">
        <v>0.2999400000000051</v>
      </c>
      <c r="GN239">
        <v>0.03272363718077626</v>
      </c>
      <c r="GO239">
        <v>0</v>
      </c>
      <c r="GP239">
        <v>0</v>
      </c>
      <c r="GQ239">
        <v>2</v>
      </c>
      <c r="GR239" t="s">
        <v>452</v>
      </c>
      <c r="GS239">
        <v>3.13513</v>
      </c>
      <c r="GT239">
        <v>2.71489</v>
      </c>
      <c r="GU239">
        <v>0.100426</v>
      </c>
      <c r="GV239">
        <v>0.10623</v>
      </c>
      <c r="GW239">
        <v>0.106832</v>
      </c>
      <c r="GX239">
        <v>0.08800379999999999</v>
      </c>
      <c r="GY239">
        <v>28603.3</v>
      </c>
      <c r="GZ239">
        <v>28454.1</v>
      </c>
      <c r="HA239">
        <v>29561.1</v>
      </c>
      <c r="HB239">
        <v>29422.7</v>
      </c>
      <c r="HC239">
        <v>34891.4</v>
      </c>
      <c r="HD239">
        <v>35547.8</v>
      </c>
      <c r="HE239">
        <v>41607.4</v>
      </c>
      <c r="HF239">
        <v>41802.4</v>
      </c>
      <c r="HG239">
        <v>1.92113</v>
      </c>
      <c r="HH239">
        <v>1.858</v>
      </c>
      <c r="HI239">
        <v>0.100844</v>
      </c>
      <c r="HJ239">
        <v>0</v>
      </c>
      <c r="HK239">
        <v>28.331</v>
      </c>
      <c r="HL239">
        <v>999.9</v>
      </c>
      <c r="HM239">
        <v>45.7</v>
      </c>
      <c r="HN239">
        <v>31.9</v>
      </c>
      <c r="HO239">
        <v>24.0159</v>
      </c>
      <c r="HP239">
        <v>62.032</v>
      </c>
      <c r="HQ239">
        <v>28.141</v>
      </c>
      <c r="HR239">
        <v>1</v>
      </c>
      <c r="HS239">
        <v>0.118811</v>
      </c>
      <c r="HT239">
        <v>-1.04978</v>
      </c>
      <c r="HU239">
        <v>20.3355</v>
      </c>
      <c r="HV239">
        <v>5.21714</v>
      </c>
      <c r="HW239">
        <v>12.0117</v>
      </c>
      <c r="HX239">
        <v>4.98875</v>
      </c>
      <c r="HY239">
        <v>3.28753</v>
      </c>
      <c r="HZ239">
        <v>9999</v>
      </c>
      <c r="IA239">
        <v>9999</v>
      </c>
      <c r="IB239">
        <v>9999</v>
      </c>
      <c r="IC239">
        <v>999.9</v>
      </c>
      <c r="ID239">
        <v>1.86762</v>
      </c>
      <c r="IE239">
        <v>1.86676</v>
      </c>
      <c r="IF239">
        <v>1.86605</v>
      </c>
      <c r="IG239">
        <v>1.86601</v>
      </c>
      <c r="IH239">
        <v>1.86791</v>
      </c>
      <c r="II239">
        <v>1.87028</v>
      </c>
      <c r="IJ239">
        <v>1.86896</v>
      </c>
      <c r="IK239">
        <v>1.87042</v>
      </c>
      <c r="IL239">
        <v>0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-0.257</v>
      </c>
      <c r="IZ239">
        <v>0.142</v>
      </c>
      <c r="JA239">
        <v>-0.08705980112953694</v>
      </c>
      <c r="JB239">
        <v>-0.0002224285535733669</v>
      </c>
      <c r="JC239">
        <v>-3.124052291438484E-07</v>
      </c>
      <c r="JD239">
        <v>-1.20421793702977E-11</v>
      </c>
      <c r="JE239">
        <v>-0.06546867123436634</v>
      </c>
      <c r="JF239">
        <v>-0.004605065362839568</v>
      </c>
      <c r="JG239">
        <v>0.0008613744513886047</v>
      </c>
      <c r="JH239">
        <v>-1.299212498533341E-05</v>
      </c>
      <c r="JI239">
        <v>3</v>
      </c>
      <c r="JJ239">
        <v>2327</v>
      </c>
      <c r="JK239">
        <v>1</v>
      </c>
      <c r="JL239">
        <v>27</v>
      </c>
      <c r="JM239">
        <v>187139.8</v>
      </c>
      <c r="JN239">
        <v>187139.9</v>
      </c>
      <c r="JO239">
        <v>1.2207</v>
      </c>
      <c r="JP239">
        <v>2.28149</v>
      </c>
      <c r="JQ239">
        <v>1.39771</v>
      </c>
      <c r="JR239">
        <v>2.34741</v>
      </c>
      <c r="JS239">
        <v>1.49536</v>
      </c>
      <c r="JT239">
        <v>2.60498</v>
      </c>
      <c r="JU239">
        <v>37.027</v>
      </c>
      <c r="JV239">
        <v>24.0787</v>
      </c>
      <c r="JW239">
        <v>18</v>
      </c>
      <c r="JX239">
        <v>491.855</v>
      </c>
      <c r="JY239">
        <v>442.043</v>
      </c>
      <c r="JZ239">
        <v>29.5264</v>
      </c>
      <c r="KA239">
        <v>29.1366</v>
      </c>
      <c r="KB239">
        <v>29.9998</v>
      </c>
      <c r="KC239">
        <v>29.0138</v>
      </c>
      <c r="KD239">
        <v>28.9432</v>
      </c>
      <c r="KE239">
        <v>24.5643</v>
      </c>
      <c r="KF239">
        <v>26.5125</v>
      </c>
      <c r="KG239">
        <v>45.2581</v>
      </c>
      <c r="KH239">
        <v>29.5441</v>
      </c>
      <c r="KI239">
        <v>526.796</v>
      </c>
      <c r="KJ239">
        <v>18.6744</v>
      </c>
      <c r="KK239">
        <v>101.044</v>
      </c>
      <c r="KL239">
        <v>100.52</v>
      </c>
    </row>
    <row r="240" spans="1:298">
      <c r="A240">
        <v>224</v>
      </c>
      <c r="B240">
        <v>1758475820</v>
      </c>
      <c r="C240">
        <v>6944.5</v>
      </c>
      <c r="D240" t="s">
        <v>894</v>
      </c>
      <c r="E240" t="s">
        <v>895</v>
      </c>
      <c r="F240">
        <v>5</v>
      </c>
      <c r="G240" t="s">
        <v>833</v>
      </c>
      <c r="H240" t="s">
        <v>437</v>
      </c>
      <c r="I240" t="s">
        <v>438</v>
      </c>
      <c r="J240">
        <v>1758475812.5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519.5962396340453</v>
      </c>
      <c r="AL240">
        <v>485.8824181818181</v>
      </c>
      <c r="AM240">
        <v>3.270828681243239</v>
      </c>
      <c r="AN240">
        <v>65.31046595780866</v>
      </c>
      <c r="AO240">
        <f>(AQ240 - AP240 + DZ240*1E3/(8.314*(EB240+273.15)) * AS240/DY240 * AR240) * DY240/(100*DM240) * 1000/(1000 - AQ240)</f>
        <v>0</v>
      </c>
      <c r="AP240">
        <v>18.71782317317219</v>
      </c>
      <c r="AQ240">
        <v>24.24123272727273</v>
      </c>
      <c r="AR240">
        <v>1.623983781971268E-05</v>
      </c>
      <c r="AS240">
        <v>111.5903759942397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6</v>
      </c>
      <c r="DN240">
        <v>0.5</v>
      </c>
      <c r="DO240" t="s">
        <v>440</v>
      </c>
      <c r="DP240">
        <v>2</v>
      </c>
      <c r="DQ240" t="b">
        <v>1</v>
      </c>
      <c r="DR240">
        <v>1758475812.5</v>
      </c>
      <c r="DS240">
        <v>452.1395555555555</v>
      </c>
      <c r="DT240">
        <v>494.7582592592592</v>
      </c>
      <c r="DU240">
        <v>24.24687037037037</v>
      </c>
      <c r="DV240">
        <v>18.74019259259259</v>
      </c>
      <c r="DW240">
        <v>452.392185185185</v>
      </c>
      <c r="DX240">
        <v>24.10481481481481</v>
      </c>
      <c r="DY240">
        <v>499.9912962962963</v>
      </c>
      <c r="DZ240">
        <v>90.35469259259258</v>
      </c>
      <c r="EA240">
        <v>0.05431332962962962</v>
      </c>
      <c r="EB240">
        <v>30.48845555555556</v>
      </c>
      <c r="EC240">
        <v>29.96844444444444</v>
      </c>
      <c r="ED240">
        <v>999.9000000000001</v>
      </c>
      <c r="EE240">
        <v>0</v>
      </c>
      <c r="EF240">
        <v>0</v>
      </c>
      <c r="EG240">
        <v>9997.332592592591</v>
      </c>
      <c r="EH240">
        <v>0</v>
      </c>
      <c r="EI240">
        <v>11.5788</v>
      </c>
      <c r="EJ240">
        <v>-42.6187</v>
      </c>
      <c r="EK240">
        <v>463.3747777777778</v>
      </c>
      <c r="EL240">
        <v>504.2067777777778</v>
      </c>
      <c r="EM240">
        <v>5.506675185185186</v>
      </c>
      <c r="EN240">
        <v>494.7582592592592</v>
      </c>
      <c r="EO240">
        <v>18.74019259259259</v>
      </c>
      <c r="EP240">
        <v>2.19081962962963</v>
      </c>
      <c r="EQ240">
        <v>1.693264444444444</v>
      </c>
      <c r="ER240">
        <v>18.89532962962963</v>
      </c>
      <c r="ES240">
        <v>14.8348037037037</v>
      </c>
      <c r="ET240">
        <v>2000.010740740741</v>
      </c>
      <c r="EU240">
        <v>0.9799943333333334</v>
      </c>
      <c r="EV240">
        <v>0.02000567407407407</v>
      </c>
      <c r="EW240">
        <v>0</v>
      </c>
      <c r="EX240">
        <v>1054.464444444445</v>
      </c>
      <c r="EY240">
        <v>5.00097</v>
      </c>
      <c r="EZ240">
        <v>21106.34444444444</v>
      </c>
      <c r="FA240">
        <v>16707.63703703704</v>
      </c>
      <c r="FB240">
        <v>41.19633333333332</v>
      </c>
      <c r="FC240">
        <v>41.51148148148148</v>
      </c>
      <c r="FD240">
        <v>41.14337037037038</v>
      </c>
      <c r="FE240">
        <v>41.06199999999999</v>
      </c>
      <c r="FF240">
        <v>41.75459259259259</v>
      </c>
      <c r="FG240">
        <v>1955.100740740741</v>
      </c>
      <c r="FH240">
        <v>39.91</v>
      </c>
      <c r="FI240">
        <v>0</v>
      </c>
      <c r="FJ240">
        <v>1758475820</v>
      </c>
      <c r="FK240">
        <v>0</v>
      </c>
      <c r="FL240">
        <v>1054.5656</v>
      </c>
      <c r="FM240">
        <v>17.87538457725006</v>
      </c>
      <c r="FN240">
        <v>372.0846148438631</v>
      </c>
      <c r="FO240">
        <v>21107.348</v>
      </c>
      <c r="FP240">
        <v>15</v>
      </c>
      <c r="FQ240">
        <v>0</v>
      </c>
      <c r="FR240" t="s">
        <v>441</v>
      </c>
      <c r="FS240">
        <v>1747247426.5</v>
      </c>
      <c r="FT240">
        <v>1747247420.5</v>
      </c>
      <c r="FU240">
        <v>0</v>
      </c>
      <c r="FV240">
        <v>1.027</v>
      </c>
      <c r="FW240">
        <v>0.031</v>
      </c>
      <c r="FX240">
        <v>0.02</v>
      </c>
      <c r="FY240">
        <v>0.05</v>
      </c>
      <c r="FZ240">
        <v>420</v>
      </c>
      <c r="GA240">
        <v>16</v>
      </c>
      <c r="GB240">
        <v>0.01</v>
      </c>
      <c r="GC240">
        <v>0.1</v>
      </c>
      <c r="GD240">
        <v>-40.95496585365854</v>
      </c>
      <c r="GE240">
        <v>-24.86130313588851</v>
      </c>
      <c r="GF240">
        <v>2.528232692633793</v>
      </c>
      <c r="GG240">
        <v>0</v>
      </c>
      <c r="GH240">
        <v>1053.694117647059</v>
      </c>
      <c r="GI240">
        <v>13.3097020561329</v>
      </c>
      <c r="GJ240">
        <v>1.356819632659754</v>
      </c>
      <c r="GK240">
        <v>-1</v>
      </c>
      <c r="GL240">
        <v>5.494628536585365</v>
      </c>
      <c r="GM240">
        <v>0.2153648780487777</v>
      </c>
      <c r="GN240">
        <v>0.02377296451351524</v>
      </c>
      <c r="GO240">
        <v>0</v>
      </c>
      <c r="GP240">
        <v>0</v>
      </c>
      <c r="GQ240">
        <v>2</v>
      </c>
      <c r="GR240" t="s">
        <v>452</v>
      </c>
      <c r="GS240">
        <v>3.13517</v>
      </c>
      <c r="GT240">
        <v>2.71446</v>
      </c>
      <c r="GU240">
        <v>0.102996</v>
      </c>
      <c r="GV240">
        <v>0.108767</v>
      </c>
      <c r="GW240">
        <v>0.106832</v>
      </c>
      <c r="GX240">
        <v>0.0879982</v>
      </c>
      <c r="GY240">
        <v>28521.4</v>
      </c>
      <c r="GZ240">
        <v>28373.7</v>
      </c>
      <c r="HA240">
        <v>29560.9</v>
      </c>
      <c r="HB240">
        <v>29423.2</v>
      </c>
      <c r="HC240">
        <v>34891.5</v>
      </c>
      <c r="HD240">
        <v>35548.7</v>
      </c>
      <c r="HE240">
        <v>41607.6</v>
      </c>
      <c r="HF240">
        <v>41803.1</v>
      </c>
      <c r="HG240">
        <v>1.9214</v>
      </c>
      <c r="HH240">
        <v>1.858</v>
      </c>
      <c r="HI240">
        <v>0.101112</v>
      </c>
      <c r="HJ240">
        <v>0</v>
      </c>
      <c r="HK240">
        <v>28.3318</v>
      </c>
      <c r="HL240">
        <v>999.9</v>
      </c>
      <c r="HM240">
        <v>45.7</v>
      </c>
      <c r="HN240">
        <v>31.9</v>
      </c>
      <c r="HO240">
        <v>24.0171</v>
      </c>
      <c r="HP240">
        <v>62.012</v>
      </c>
      <c r="HQ240">
        <v>28.0689</v>
      </c>
      <c r="HR240">
        <v>1</v>
      </c>
      <c r="HS240">
        <v>0.118161</v>
      </c>
      <c r="HT240">
        <v>-1.04669</v>
      </c>
      <c r="HU240">
        <v>20.3353</v>
      </c>
      <c r="HV240">
        <v>5.21714</v>
      </c>
      <c r="HW240">
        <v>12.0132</v>
      </c>
      <c r="HX240">
        <v>4.989</v>
      </c>
      <c r="HY240">
        <v>3.2876</v>
      </c>
      <c r="HZ240">
        <v>9999</v>
      </c>
      <c r="IA240">
        <v>9999</v>
      </c>
      <c r="IB240">
        <v>9999</v>
      </c>
      <c r="IC240">
        <v>999.9</v>
      </c>
      <c r="ID240">
        <v>1.86765</v>
      </c>
      <c r="IE240">
        <v>1.86676</v>
      </c>
      <c r="IF240">
        <v>1.86611</v>
      </c>
      <c r="IG240">
        <v>1.86603</v>
      </c>
      <c r="IH240">
        <v>1.86792</v>
      </c>
      <c r="II240">
        <v>1.8703</v>
      </c>
      <c r="IJ240">
        <v>1.86897</v>
      </c>
      <c r="IK240">
        <v>1.87042</v>
      </c>
      <c r="IL240">
        <v>0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-0.265</v>
      </c>
      <c r="IZ240">
        <v>0.142</v>
      </c>
      <c r="JA240">
        <v>-0.08705980112953694</v>
      </c>
      <c r="JB240">
        <v>-0.0002224285535733669</v>
      </c>
      <c r="JC240">
        <v>-3.124052291438484E-07</v>
      </c>
      <c r="JD240">
        <v>-1.20421793702977E-11</v>
      </c>
      <c r="JE240">
        <v>-0.06546867123436634</v>
      </c>
      <c r="JF240">
        <v>-0.004605065362839568</v>
      </c>
      <c r="JG240">
        <v>0.0008613744513886047</v>
      </c>
      <c r="JH240">
        <v>-1.299212498533341E-05</v>
      </c>
      <c r="JI240">
        <v>3</v>
      </c>
      <c r="JJ240">
        <v>2327</v>
      </c>
      <c r="JK240">
        <v>1</v>
      </c>
      <c r="JL240">
        <v>27</v>
      </c>
      <c r="JM240">
        <v>187139.9</v>
      </c>
      <c r="JN240">
        <v>187140</v>
      </c>
      <c r="JO240">
        <v>1.25244</v>
      </c>
      <c r="JP240">
        <v>2.27905</v>
      </c>
      <c r="JQ240">
        <v>1.39648</v>
      </c>
      <c r="JR240">
        <v>2.34741</v>
      </c>
      <c r="JS240">
        <v>1.49536</v>
      </c>
      <c r="JT240">
        <v>2.55737</v>
      </c>
      <c r="JU240">
        <v>37.027</v>
      </c>
      <c r="JV240">
        <v>24.0612</v>
      </c>
      <c r="JW240">
        <v>18</v>
      </c>
      <c r="JX240">
        <v>492.009</v>
      </c>
      <c r="JY240">
        <v>442.024</v>
      </c>
      <c r="JZ240">
        <v>29.5529</v>
      </c>
      <c r="KA240">
        <v>29.1328</v>
      </c>
      <c r="KB240">
        <v>29.9998</v>
      </c>
      <c r="KC240">
        <v>29.0112</v>
      </c>
      <c r="KD240">
        <v>28.9406</v>
      </c>
      <c r="KE240">
        <v>25.1213</v>
      </c>
      <c r="KF240">
        <v>26.5125</v>
      </c>
      <c r="KG240">
        <v>45.2581</v>
      </c>
      <c r="KH240">
        <v>29.5626</v>
      </c>
      <c r="KI240">
        <v>540.155</v>
      </c>
      <c r="KJ240">
        <v>18.6497</v>
      </c>
      <c r="KK240">
        <v>101.044</v>
      </c>
      <c r="KL240">
        <v>100.521</v>
      </c>
    </row>
    <row r="241" spans="1:298">
      <c r="A241">
        <v>225</v>
      </c>
      <c r="B241">
        <v>1758475825</v>
      </c>
      <c r="C241">
        <v>6949.5</v>
      </c>
      <c r="D241" t="s">
        <v>896</v>
      </c>
      <c r="E241" t="s">
        <v>897</v>
      </c>
      <c r="F241">
        <v>5</v>
      </c>
      <c r="G241" t="s">
        <v>833</v>
      </c>
      <c r="H241" t="s">
        <v>437</v>
      </c>
      <c r="I241" t="s">
        <v>438</v>
      </c>
      <c r="J241">
        <v>1758475817.214286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536.0172724925111</v>
      </c>
      <c r="AL241">
        <v>502.0853272727272</v>
      </c>
      <c r="AM241">
        <v>3.226836963828915</v>
      </c>
      <c r="AN241">
        <v>65.31046595780866</v>
      </c>
      <c r="AO241">
        <f>(AQ241 - AP241 + DZ241*1E3/(8.314*(EB241+273.15)) * AS241/DY241 * AR241) * DY241/(100*DM241) * 1000/(1000 - AQ241)</f>
        <v>0</v>
      </c>
      <c r="AP241">
        <v>18.71703445188573</v>
      </c>
      <c r="AQ241">
        <v>24.25092121212121</v>
      </c>
      <c r="AR241">
        <v>7.846827457140738E-05</v>
      </c>
      <c r="AS241">
        <v>111.5903759942397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6</v>
      </c>
      <c r="DN241">
        <v>0.5</v>
      </c>
      <c r="DO241" t="s">
        <v>440</v>
      </c>
      <c r="DP241">
        <v>2</v>
      </c>
      <c r="DQ241" t="b">
        <v>1</v>
      </c>
      <c r="DR241">
        <v>1758475817.214286</v>
      </c>
      <c r="DS241">
        <v>466.8733571428571</v>
      </c>
      <c r="DT241">
        <v>510.3976071428571</v>
      </c>
      <c r="DU241">
        <v>24.24505714285714</v>
      </c>
      <c r="DV241">
        <v>18.72186071428571</v>
      </c>
      <c r="DW241">
        <v>467.1336785714287</v>
      </c>
      <c r="DX241">
        <v>24.103025</v>
      </c>
      <c r="DY241">
        <v>499.9986785714286</v>
      </c>
      <c r="DZ241">
        <v>90.35458928571428</v>
      </c>
      <c r="EA241">
        <v>0.05432809285714286</v>
      </c>
      <c r="EB241">
        <v>30.49643214285714</v>
      </c>
      <c r="EC241">
        <v>29.97446785714286</v>
      </c>
      <c r="ED241">
        <v>999.9000000000002</v>
      </c>
      <c r="EE241">
        <v>0</v>
      </c>
      <c r="EF241">
        <v>0</v>
      </c>
      <c r="EG241">
        <v>10001.08642857143</v>
      </c>
      <c r="EH241">
        <v>0</v>
      </c>
      <c r="EI241">
        <v>11.5788</v>
      </c>
      <c r="EJ241">
        <v>-43.5243</v>
      </c>
      <c r="EK241">
        <v>478.4738928571429</v>
      </c>
      <c r="EL241">
        <v>520.1353571428572</v>
      </c>
      <c r="EM241">
        <v>5.52319142857143</v>
      </c>
      <c r="EN241">
        <v>510.3976071428571</v>
      </c>
      <c r="EO241">
        <v>18.72186071428571</v>
      </c>
      <c r="EP241">
        <v>2.190652857142857</v>
      </c>
      <c r="EQ241">
        <v>1.691607142857143</v>
      </c>
      <c r="ER241">
        <v>18.89411071428572</v>
      </c>
      <c r="ES241">
        <v>14.81961785714286</v>
      </c>
      <c r="ET241">
        <v>2000.048214285714</v>
      </c>
      <c r="EU241">
        <v>0.9799946071428572</v>
      </c>
      <c r="EV241">
        <v>0.02000541071428572</v>
      </c>
      <c r="EW241">
        <v>0</v>
      </c>
      <c r="EX241">
        <v>1056.161071428571</v>
      </c>
      <c r="EY241">
        <v>5.00097</v>
      </c>
      <c r="EZ241">
        <v>21139.57142857143</v>
      </c>
      <c r="FA241">
        <v>16707.96071428572</v>
      </c>
      <c r="FB241">
        <v>41.19149999999998</v>
      </c>
      <c r="FC241">
        <v>41.50664285714286</v>
      </c>
      <c r="FD241">
        <v>41.1405</v>
      </c>
      <c r="FE241">
        <v>41.06199999999999</v>
      </c>
      <c r="FF241">
        <v>41.75442857142857</v>
      </c>
      <c r="FG241">
        <v>1955.138214285714</v>
      </c>
      <c r="FH241">
        <v>39.91</v>
      </c>
      <c r="FI241">
        <v>0</v>
      </c>
      <c r="FJ241">
        <v>1758475825.4</v>
      </c>
      <c r="FK241">
        <v>0</v>
      </c>
      <c r="FL241">
        <v>1056.446153846154</v>
      </c>
      <c r="FM241">
        <v>25.15487178551351</v>
      </c>
      <c r="FN241">
        <v>483.7606839262626</v>
      </c>
      <c r="FO241">
        <v>21143.76923076923</v>
      </c>
      <c r="FP241">
        <v>15</v>
      </c>
      <c r="FQ241">
        <v>0</v>
      </c>
      <c r="FR241" t="s">
        <v>441</v>
      </c>
      <c r="FS241">
        <v>1747247426.5</v>
      </c>
      <c r="FT241">
        <v>1747247420.5</v>
      </c>
      <c r="FU241">
        <v>0</v>
      </c>
      <c r="FV241">
        <v>1.027</v>
      </c>
      <c r="FW241">
        <v>0.031</v>
      </c>
      <c r="FX241">
        <v>0.02</v>
      </c>
      <c r="FY241">
        <v>0.05</v>
      </c>
      <c r="FZ241">
        <v>420</v>
      </c>
      <c r="GA241">
        <v>16</v>
      </c>
      <c r="GB241">
        <v>0.01</v>
      </c>
      <c r="GC241">
        <v>0.1</v>
      </c>
      <c r="GD241">
        <v>-42.85151463414634</v>
      </c>
      <c r="GE241">
        <v>-12.64751289198603</v>
      </c>
      <c r="GF241">
        <v>1.329336181958458</v>
      </c>
      <c r="GG241">
        <v>0</v>
      </c>
      <c r="GH241">
        <v>1055.443823529412</v>
      </c>
      <c r="GI241">
        <v>21.30038196090941</v>
      </c>
      <c r="GJ241">
        <v>2.128252548461901</v>
      </c>
      <c r="GK241">
        <v>-1</v>
      </c>
      <c r="GL241">
        <v>5.510565609756098</v>
      </c>
      <c r="GM241">
        <v>0.1971144250871115</v>
      </c>
      <c r="GN241">
        <v>0.02243543930533386</v>
      </c>
      <c r="GO241">
        <v>0</v>
      </c>
      <c r="GP241">
        <v>0</v>
      </c>
      <c r="GQ241">
        <v>2</v>
      </c>
      <c r="GR241" t="s">
        <v>452</v>
      </c>
      <c r="GS241">
        <v>3.1352</v>
      </c>
      <c r="GT241">
        <v>2.71448</v>
      </c>
      <c r="GU241">
        <v>0.105499</v>
      </c>
      <c r="GV241">
        <v>0.111141</v>
      </c>
      <c r="GW241">
        <v>0.106864</v>
      </c>
      <c r="GX241">
        <v>0.08800280000000001</v>
      </c>
      <c r="GY241">
        <v>28441.7</v>
      </c>
      <c r="GZ241">
        <v>28298.5</v>
      </c>
      <c r="HA241">
        <v>29560.7</v>
      </c>
      <c r="HB241">
        <v>29423.5</v>
      </c>
      <c r="HC241">
        <v>34889.9</v>
      </c>
      <c r="HD241">
        <v>35548.9</v>
      </c>
      <c r="HE241">
        <v>41607.2</v>
      </c>
      <c r="HF241">
        <v>41803.6</v>
      </c>
      <c r="HG241">
        <v>1.92108</v>
      </c>
      <c r="HH241">
        <v>1.85833</v>
      </c>
      <c r="HI241">
        <v>0.100967</v>
      </c>
      <c r="HJ241">
        <v>0</v>
      </c>
      <c r="HK241">
        <v>28.3329</v>
      </c>
      <c r="HL241">
        <v>999.9</v>
      </c>
      <c r="HM241">
        <v>45.7</v>
      </c>
      <c r="HN241">
        <v>31.9</v>
      </c>
      <c r="HO241">
        <v>24.0154</v>
      </c>
      <c r="HP241">
        <v>62.022</v>
      </c>
      <c r="HQ241">
        <v>28.0248</v>
      </c>
      <c r="HR241">
        <v>1</v>
      </c>
      <c r="HS241">
        <v>0.118214</v>
      </c>
      <c r="HT241">
        <v>-1.03772</v>
      </c>
      <c r="HU241">
        <v>20.3352</v>
      </c>
      <c r="HV241">
        <v>5.21699</v>
      </c>
      <c r="HW241">
        <v>12.0122</v>
      </c>
      <c r="HX241">
        <v>4.9889</v>
      </c>
      <c r="HY241">
        <v>3.28755</v>
      </c>
      <c r="HZ241">
        <v>9999</v>
      </c>
      <c r="IA241">
        <v>9999</v>
      </c>
      <c r="IB241">
        <v>9999</v>
      </c>
      <c r="IC241">
        <v>999.9</v>
      </c>
      <c r="ID241">
        <v>1.86764</v>
      </c>
      <c r="IE241">
        <v>1.86676</v>
      </c>
      <c r="IF241">
        <v>1.86607</v>
      </c>
      <c r="IG241">
        <v>1.86602</v>
      </c>
      <c r="IH241">
        <v>1.8679</v>
      </c>
      <c r="II241">
        <v>1.87029</v>
      </c>
      <c r="IJ241">
        <v>1.86898</v>
      </c>
      <c r="IK241">
        <v>1.87042</v>
      </c>
      <c r="IL241">
        <v>0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-0.274</v>
      </c>
      <c r="IZ241">
        <v>0.1421</v>
      </c>
      <c r="JA241">
        <v>-0.08705980112953694</v>
      </c>
      <c r="JB241">
        <v>-0.0002224285535733669</v>
      </c>
      <c r="JC241">
        <v>-3.124052291438484E-07</v>
      </c>
      <c r="JD241">
        <v>-1.20421793702977E-11</v>
      </c>
      <c r="JE241">
        <v>-0.06546867123436634</v>
      </c>
      <c r="JF241">
        <v>-0.004605065362839568</v>
      </c>
      <c r="JG241">
        <v>0.0008613744513886047</v>
      </c>
      <c r="JH241">
        <v>-1.299212498533341E-05</v>
      </c>
      <c r="JI241">
        <v>3</v>
      </c>
      <c r="JJ241">
        <v>2327</v>
      </c>
      <c r="JK241">
        <v>1</v>
      </c>
      <c r="JL241">
        <v>27</v>
      </c>
      <c r="JM241">
        <v>187140</v>
      </c>
      <c r="JN241">
        <v>187140.1</v>
      </c>
      <c r="JO241">
        <v>1.28174</v>
      </c>
      <c r="JP241">
        <v>2.27173</v>
      </c>
      <c r="JQ241">
        <v>1.39648</v>
      </c>
      <c r="JR241">
        <v>2.34985</v>
      </c>
      <c r="JS241">
        <v>1.49536</v>
      </c>
      <c r="JT241">
        <v>2.70142</v>
      </c>
      <c r="JU241">
        <v>37.027</v>
      </c>
      <c r="JV241">
        <v>24.0787</v>
      </c>
      <c r="JW241">
        <v>18</v>
      </c>
      <c r="JX241">
        <v>491.777</v>
      </c>
      <c r="JY241">
        <v>442.201</v>
      </c>
      <c r="JZ241">
        <v>29.57</v>
      </c>
      <c r="KA241">
        <v>29.1297</v>
      </c>
      <c r="KB241">
        <v>29.9998</v>
      </c>
      <c r="KC241">
        <v>29.0082</v>
      </c>
      <c r="KD241">
        <v>28.9376</v>
      </c>
      <c r="KE241">
        <v>25.6941</v>
      </c>
      <c r="KF241">
        <v>26.7871</v>
      </c>
      <c r="KG241">
        <v>44.886</v>
      </c>
      <c r="KH241">
        <v>29.5764</v>
      </c>
      <c r="KI241">
        <v>560.1900000000001</v>
      </c>
      <c r="KJ241">
        <v>18.6152</v>
      </c>
      <c r="KK241">
        <v>101.043</v>
      </c>
      <c r="KL241">
        <v>100.522</v>
      </c>
    </row>
    <row r="242" spans="1:298">
      <c r="A242">
        <v>226</v>
      </c>
      <c r="B242">
        <v>1758475830</v>
      </c>
      <c r="C242">
        <v>6954.5</v>
      </c>
      <c r="D242" t="s">
        <v>898</v>
      </c>
      <c r="E242" t="s">
        <v>899</v>
      </c>
      <c r="F242">
        <v>5</v>
      </c>
      <c r="G242" t="s">
        <v>833</v>
      </c>
      <c r="H242" t="s">
        <v>437</v>
      </c>
      <c r="I242" t="s">
        <v>438</v>
      </c>
      <c r="J242">
        <v>1758475822.5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552.3916320890502</v>
      </c>
      <c r="AL242">
        <v>518.0813939393937</v>
      </c>
      <c r="AM242">
        <v>3.202328783929474</v>
      </c>
      <c r="AN242">
        <v>65.31046595780866</v>
      </c>
      <c r="AO242">
        <f>(AQ242 - AP242 + DZ242*1E3/(8.314*(EB242+273.15)) * AS242/DY242 * AR242) * DY242/(100*DM242) * 1000/(1000 - AQ242)</f>
        <v>0</v>
      </c>
      <c r="AP242">
        <v>18.69871306822646</v>
      </c>
      <c r="AQ242">
        <v>24.25960969696969</v>
      </c>
      <c r="AR242">
        <v>2.063002106276438E-05</v>
      </c>
      <c r="AS242">
        <v>111.5903759942397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6</v>
      </c>
      <c r="DN242">
        <v>0.5</v>
      </c>
      <c r="DO242" t="s">
        <v>440</v>
      </c>
      <c r="DP242">
        <v>2</v>
      </c>
      <c r="DQ242" t="b">
        <v>1</v>
      </c>
      <c r="DR242">
        <v>1758475822.5</v>
      </c>
      <c r="DS242">
        <v>483.5338148148148</v>
      </c>
      <c r="DT242">
        <v>527.7237407407407</v>
      </c>
      <c r="DU242">
        <v>24.24830370370371</v>
      </c>
      <c r="DV242">
        <v>18.71255185185185</v>
      </c>
      <c r="DW242">
        <v>483.802962962963</v>
      </c>
      <c r="DX242">
        <v>24.10622592592592</v>
      </c>
      <c r="DY242">
        <v>500.0015925925927</v>
      </c>
      <c r="DZ242">
        <v>90.35387037037036</v>
      </c>
      <c r="EA242">
        <v>0.05424684444444445</v>
      </c>
      <c r="EB242">
        <v>30.50597777777778</v>
      </c>
      <c r="EC242">
        <v>29.97953703703704</v>
      </c>
      <c r="ED242">
        <v>999.9000000000001</v>
      </c>
      <c r="EE242">
        <v>0</v>
      </c>
      <c r="EF242">
        <v>0</v>
      </c>
      <c r="EG242">
        <v>10000.64222222222</v>
      </c>
      <c r="EH242">
        <v>0</v>
      </c>
      <c r="EI242">
        <v>11.5788</v>
      </c>
      <c r="EJ242">
        <v>-44.19002592592593</v>
      </c>
      <c r="EK242">
        <v>495.5500740740741</v>
      </c>
      <c r="EL242">
        <v>537.7870370370371</v>
      </c>
      <c r="EM242">
        <v>5.53575037037037</v>
      </c>
      <c r="EN242">
        <v>527.7237407407407</v>
      </c>
      <c r="EO242">
        <v>18.71255185185185</v>
      </c>
      <c r="EP242">
        <v>2.190928888888889</v>
      </c>
      <c r="EQ242">
        <v>1.690752222222222</v>
      </c>
      <c r="ER242">
        <v>18.89612222222222</v>
      </c>
      <c r="ES242">
        <v>14.81178518518519</v>
      </c>
      <c r="ET242">
        <v>2000.035185185185</v>
      </c>
      <c r="EU242">
        <v>0.9799943333333334</v>
      </c>
      <c r="EV242">
        <v>0.02000568518518519</v>
      </c>
      <c r="EW242">
        <v>0</v>
      </c>
      <c r="EX242">
        <v>1058.424074074074</v>
      </c>
      <c r="EY242">
        <v>5.00097</v>
      </c>
      <c r="EZ242">
        <v>21184.22962962963</v>
      </c>
      <c r="FA242">
        <v>16707.85555555556</v>
      </c>
      <c r="FB242">
        <v>41.18699999999999</v>
      </c>
      <c r="FC242">
        <v>41.50459259259259</v>
      </c>
      <c r="FD242">
        <v>41.12729629629629</v>
      </c>
      <c r="FE242">
        <v>41.06199999999999</v>
      </c>
      <c r="FF242">
        <v>41.75</v>
      </c>
      <c r="FG242">
        <v>1955.125185185185</v>
      </c>
      <c r="FH242">
        <v>39.91</v>
      </c>
      <c r="FI242">
        <v>0</v>
      </c>
      <c r="FJ242">
        <v>1758475830.2</v>
      </c>
      <c r="FK242">
        <v>0</v>
      </c>
      <c r="FL242">
        <v>1058.522307692308</v>
      </c>
      <c r="FM242">
        <v>28.79452992303987</v>
      </c>
      <c r="FN242">
        <v>565.0974363618616</v>
      </c>
      <c r="FO242">
        <v>21185.41153846154</v>
      </c>
      <c r="FP242">
        <v>15</v>
      </c>
      <c r="FQ242">
        <v>0</v>
      </c>
      <c r="FR242" t="s">
        <v>441</v>
      </c>
      <c r="FS242">
        <v>1747247426.5</v>
      </c>
      <c r="FT242">
        <v>1747247420.5</v>
      </c>
      <c r="FU242">
        <v>0</v>
      </c>
      <c r="FV242">
        <v>1.027</v>
      </c>
      <c r="FW242">
        <v>0.031</v>
      </c>
      <c r="FX242">
        <v>0.02</v>
      </c>
      <c r="FY242">
        <v>0.05</v>
      </c>
      <c r="FZ242">
        <v>420</v>
      </c>
      <c r="GA242">
        <v>16</v>
      </c>
      <c r="GB242">
        <v>0.01</v>
      </c>
      <c r="GC242">
        <v>0.1</v>
      </c>
      <c r="GD242">
        <v>-43.59868048780488</v>
      </c>
      <c r="GE242">
        <v>-7.842959581881537</v>
      </c>
      <c r="GF242">
        <v>0.8380688036308682</v>
      </c>
      <c r="GG242">
        <v>0</v>
      </c>
      <c r="GH242">
        <v>1056.773823529412</v>
      </c>
      <c r="GI242">
        <v>24.95202441803127</v>
      </c>
      <c r="GJ242">
        <v>2.467177495112098</v>
      </c>
      <c r="GK242">
        <v>-1</v>
      </c>
      <c r="GL242">
        <v>5.525466829268293</v>
      </c>
      <c r="GM242">
        <v>0.1393308710801541</v>
      </c>
      <c r="GN242">
        <v>0.01609512870390419</v>
      </c>
      <c r="GO242">
        <v>0</v>
      </c>
      <c r="GP242">
        <v>0</v>
      </c>
      <c r="GQ242">
        <v>2</v>
      </c>
      <c r="GR242" t="s">
        <v>452</v>
      </c>
      <c r="GS242">
        <v>3.13519</v>
      </c>
      <c r="GT242">
        <v>2.71435</v>
      </c>
      <c r="GU242">
        <v>0.107943</v>
      </c>
      <c r="GV242">
        <v>0.113587</v>
      </c>
      <c r="GW242">
        <v>0.106884</v>
      </c>
      <c r="GX242">
        <v>0.0878409</v>
      </c>
      <c r="GY242">
        <v>28364.6</v>
      </c>
      <c r="GZ242">
        <v>28220.5</v>
      </c>
      <c r="HA242">
        <v>29561.4</v>
      </c>
      <c r="HB242">
        <v>29423.4</v>
      </c>
      <c r="HC242">
        <v>34890.1</v>
      </c>
      <c r="HD242">
        <v>35555</v>
      </c>
      <c r="HE242">
        <v>41608.3</v>
      </c>
      <c r="HF242">
        <v>41803.2</v>
      </c>
      <c r="HG242">
        <v>1.92127</v>
      </c>
      <c r="HH242">
        <v>1.85802</v>
      </c>
      <c r="HI242">
        <v>0.101436</v>
      </c>
      <c r="HJ242">
        <v>0</v>
      </c>
      <c r="HK242">
        <v>28.3349</v>
      </c>
      <c r="HL242">
        <v>999.9</v>
      </c>
      <c r="HM242">
        <v>45.7</v>
      </c>
      <c r="HN242">
        <v>31.9</v>
      </c>
      <c r="HO242">
        <v>24.016</v>
      </c>
      <c r="HP242">
        <v>62.032</v>
      </c>
      <c r="HQ242">
        <v>27.9647</v>
      </c>
      <c r="HR242">
        <v>1</v>
      </c>
      <c r="HS242">
        <v>0.117652</v>
      </c>
      <c r="HT242">
        <v>-1.02743</v>
      </c>
      <c r="HU242">
        <v>20.335</v>
      </c>
      <c r="HV242">
        <v>5.21564</v>
      </c>
      <c r="HW242">
        <v>12.0119</v>
      </c>
      <c r="HX242">
        <v>4.9883</v>
      </c>
      <c r="HY242">
        <v>3.28738</v>
      </c>
      <c r="HZ242">
        <v>9999</v>
      </c>
      <c r="IA242">
        <v>9999</v>
      </c>
      <c r="IB242">
        <v>9999</v>
      </c>
      <c r="IC242">
        <v>999.9</v>
      </c>
      <c r="ID242">
        <v>1.86764</v>
      </c>
      <c r="IE242">
        <v>1.86676</v>
      </c>
      <c r="IF242">
        <v>1.86606</v>
      </c>
      <c r="IG242">
        <v>1.86601</v>
      </c>
      <c r="IH242">
        <v>1.86788</v>
      </c>
      <c r="II242">
        <v>1.87028</v>
      </c>
      <c r="IJ242">
        <v>1.86892</v>
      </c>
      <c r="IK242">
        <v>1.87042</v>
      </c>
      <c r="IL242">
        <v>0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-0.282</v>
      </c>
      <c r="IZ242">
        <v>0.1423</v>
      </c>
      <c r="JA242">
        <v>-0.08705980112953694</v>
      </c>
      <c r="JB242">
        <v>-0.0002224285535733669</v>
      </c>
      <c r="JC242">
        <v>-3.124052291438484E-07</v>
      </c>
      <c r="JD242">
        <v>-1.20421793702977E-11</v>
      </c>
      <c r="JE242">
        <v>-0.06546867123436634</v>
      </c>
      <c r="JF242">
        <v>-0.004605065362839568</v>
      </c>
      <c r="JG242">
        <v>0.0008613744513886047</v>
      </c>
      <c r="JH242">
        <v>-1.299212498533341E-05</v>
      </c>
      <c r="JI242">
        <v>3</v>
      </c>
      <c r="JJ242">
        <v>2327</v>
      </c>
      <c r="JK242">
        <v>1</v>
      </c>
      <c r="JL242">
        <v>27</v>
      </c>
      <c r="JM242">
        <v>187140.1</v>
      </c>
      <c r="JN242">
        <v>187140.2</v>
      </c>
      <c r="JO242">
        <v>1.31348</v>
      </c>
      <c r="JP242">
        <v>2.26807</v>
      </c>
      <c r="JQ242">
        <v>1.39648</v>
      </c>
      <c r="JR242">
        <v>2.34497</v>
      </c>
      <c r="JS242">
        <v>1.49536</v>
      </c>
      <c r="JT242">
        <v>2.69653</v>
      </c>
      <c r="JU242">
        <v>37.027</v>
      </c>
      <c r="JV242">
        <v>24.07</v>
      </c>
      <c r="JW242">
        <v>18</v>
      </c>
      <c r="JX242">
        <v>491.884</v>
      </c>
      <c r="JY242">
        <v>441.998</v>
      </c>
      <c r="JZ242">
        <v>29.5847</v>
      </c>
      <c r="KA242">
        <v>29.1259</v>
      </c>
      <c r="KB242">
        <v>29.9999</v>
      </c>
      <c r="KC242">
        <v>29.0055</v>
      </c>
      <c r="KD242">
        <v>28.935</v>
      </c>
      <c r="KE242">
        <v>26.3509</v>
      </c>
      <c r="KF242">
        <v>26.7871</v>
      </c>
      <c r="KG242">
        <v>44.886</v>
      </c>
      <c r="KH242">
        <v>29.5898</v>
      </c>
      <c r="KI242">
        <v>573.548</v>
      </c>
      <c r="KJ242">
        <v>18.6508</v>
      </c>
      <c r="KK242">
        <v>101.046</v>
      </c>
      <c r="KL242">
        <v>100.522</v>
      </c>
    </row>
    <row r="243" spans="1:298">
      <c r="A243">
        <v>227</v>
      </c>
      <c r="B243">
        <v>1758475835</v>
      </c>
      <c r="C243">
        <v>6959.5</v>
      </c>
      <c r="D243" t="s">
        <v>900</v>
      </c>
      <c r="E243" t="s">
        <v>901</v>
      </c>
      <c r="F243">
        <v>5</v>
      </c>
      <c r="G243" t="s">
        <v>833</v>
      </c>
      <c r="H243" t="s">
        <v>437</v>
      </c>
      <c r="I243" t="s">
        <v>438</v>
      </c>
      <c r="J243">
        <v>1758475827.214286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569.1148097447387</v>
      </c>
      <c r="AL243">
        <v>534.2038484848483</v>
      </c>
      <c r="AM243">
        <v>3.22205613815369</v>
      </c>
      <c r="AN243">
        <v>65.31046595780866</v>
      </c>
      <c r="AO243">
        <f>(AQ243 - AP243 + DZ243*1E3/(8.314*(EB243+273.15)) * AS243/DY243 * AR243) * DY243/(100*DM243) * 1000/(1000 - AQ243)</f>
        <v>0</v>
      </c>
      <c r="AP243">
        <v>18.65027659755076</v>
      </c>
      <c r="AQ243">
        <v>24.24979272727272</v>
      </c>
      <c r="AR243">
        <v>-6.301608337962435E-05</v>
      </c>
      <c r="AS243">
        <v>111.5903759942397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6</v>
      </c>
      <c r="DN243">
        <v>0.5</v>
      </c>
      <c r="DO243" t="s">
        <v>440</v>
      </c>
      <c r="DP243">
        <v>2</v>
      </c>
      <c r="DQ243" t="b">
        <v>1</v>
      </c>
      <c r="DR243">
        <v>1758475827.214286</v>
      </c>
      <c r="DS243">
        <v>498.3750357142857</v>
      </c>
      <c r="DT243">
        <v>543.0288928571428</v>
      </c>
      <c r="DU243">
        <v>24.25252857142857</v>
      </c>
      <c r="DV243">
        <v>18.69213928571429</v>
      </c>
      <c r="DW243">
        <v>498.6522857142857</v>
      </c>
      <c r="DX243">
        <v>24.11039642857143</v>
      </c>
      <c r="DY243">
        <v>499.9850357142856</v>
      </c>
      <c r="DZ243">
        <v>90.35360000000001</v>
      </c>
      <c r="EA243">
        <v>0.05417553571428572</v>
      </c>
      <c r="EB243">
        <v>30.51368214285714</v>
      </c>
      <c r="EC243">
        <v>29.984025</v>
      </c>
      <c r="ED243">
        <v>999.9000000000002</v>
      </c>
      <c r="EE243">
        <v>0</v>
      </c>
      <c r="EF243">
        <v>0</v>
      </c>
      <c r="EG243">
        <v>10001.35785714286</v>
      </c>
      <c r="EH243">
        <v>0</v>
      </c>
      <c r="EI243">
        <v>11.5788</v>
      </c>
      <c r="EJ243">
        <v>-44.65387142857143</v>
      </c>
      <c r="EK243">
        <v>510.7623214285715</v>
      </c>
      <c r="EL243">
        <v>553.3722142857143</v>
      </c>
      <c r="EM243">
        <v>5.560393571428571</v>
      </c>
      <c r="EN243">
        <v>543.0288928571428</v>
      </c>
      <c r="EO243">
        <v>18.69213928571429</v>
      </c>
      <c r="EP243">
        <v>2.191304285714286</v>
      </c>
      <c r="EQ243">
        <v>1.6889025</v>
      </c>
      <c r="ER243">
        <v>18.89887142857143</v>
      </c>
      <c r="ES243">
        <v>14.79478928571429</v>
      </c>
      <c r="ET243">
        <v>2000.0375</v>
      </c>
      <c r="EU243">
        <v>0.9799941785714286</v>
      </c>
      <c r="EV243">
        <v>0.02000584285714286</v>
      </c>
      <c r="EW243">
        <v>0</v>
      </c>
      <c r="EX243">
        <v>1060.796428571429</v>
      </c>
      <c r="EY243">
        <v>5.00097</v>
      </c>
      <c r="EZ243">
        <v>21230.68928571429</v>
      </c>
      <c r="FA243">
        <v>16707.87857142857</v>
      </c>
      <c r="FB243">
        <v>41.18699999999999</v>
      </c>
      <c r="FC243">
        <v>41.5</v>
      </c>
      <c r="FD243">
        <v>41.12721428571428</v>
      </c>
      <c r="FE243">
        <v>41.05535714285713</v>
      </c>
      <c r="FF243">
        <v>41.75</v>
      </c>
      <c r="FG243">
        <v>1955.1275</v>
      </c>
      <c r="FH243">
        <v>39.91</v>
      </c>
      <c r="FI243">
        <v>0</v>
      </c>
      <c r="FJ243">
        <v>1758475835</v>
      </c>
      <c r="FK243">
        <v>0</v>
      </c>
      <c r="FL243">
        <v>1060.913461538461</v>
      </c>
      <c r="FM243">
        <v>29.72205123461382</v>
      </c>
      <c r="FN243">
        <v>623.7709393630108</v>
      </c>
      <c r="FO243">
        <v>21232.78076923077</v>
      </c>
      <c r="FP243">
        <v>15</v>
      </c>
      <c r="FQ243">
        <v>0</v>
      </c>
      <c r="FR243" t="s">
        <v>441</v>
      </c>
      <c r="FS243">
        <v>1747247426.5</v>
      </c>
      <c r="FT243">
        <v>1747247420.5</v>
      </c>
      <c r="FU243">
        <v>0</v>
      </c>
      <c r="FV243">
        <v>1.027</v>
      </c>
      <c r="FW243">
        <v>0.031</v>
      </c>
      <c r="FX243">
        <v>0.02</v>
      </c>
      <c r="FY243">
        <v>0.05</v>
      </c>
      <c r="FZ243">
        <v>420</v>
      </c>
      <c r="GA243">
        <v>16</v>
      </c>
      <c r="GB243">
        <v>0.01</v>
      </c>
      <c r="GC243">
        <v>0.1</v>
      </c>
      <c r="GD243">
        <v>-44.42918780487805</v>
      </c>
      <c r="GE243">
        <v>-5.946919860627148</v>
      </c>
      <c r="GF243">
        <v>0.6178651333600329</v>
      </c>
      <c r="GG243">
        <v>0</v>
      </c>
      <c r="GH243">
        <v>1059.457941176471</v>
      </c>
      <c r="GI243">
        <v>29.35691364345126</v>
      </c>
      <c r="GJ243">
        <v>2.890192115954937</v>
      </c>
      <c r="GK243">
        <v>-1</v>
      </c>
      <c r="GL243">
        <v>5.550408780487804</v>
      </c>
      <c r="GM243">
        <v>0.2900057142857205</v>
      </c>
      <c r="GN243">
        <v>0.03118498498888037</v>
      </c>
      <c r="GO243">
        <v>0</v>
      </c>
      <c r="GP243">
        <v>0</v>
      </c>
      <c r="GQ243">
        <v>2</v>
      </c>
      <c r="GR243" t="s">
        <v>452</v>
      </c>
      <c r="GS243">
        <v>3.13514</v>
      </c>
      <c r="GT243">
        <v>2.71467</v>
      </c>
      <c r="GU243">
        <v>0.110376</v>
      </c>
      <c r="GV243">
        <v>0.116012</v>
      </c>
      <c r="GW243">
        <v>0.106855</v>
      </c>
      <c r="GX243">
        <v>0.0877737</v>
      </c>
      <c r="GY243">
        <v>28287.1</v>
      </c>
      <c r="GZ243">
        <v>28143.5</v>
      </c>
      <c r="HA243">
        <v>29561.2</v>
      </c>
      <c r="HB243">
        <v>29423.6</v>
      </c>
      <c r="HC243">
        <v>34891</v>
      </c>
      <c r="HD243">
        <v>35558.3</v>
      </c>
      <c r="HE243">
        <v>41607.9</v>
      </c>
      <c r="HF243">
        <v>41803.9</v>
      </c>
      <c r="HG243">
        <v>1.92153</v>
      </c>
      <c r="HH243">
        <v>1.85807</v>
      </c>
      <c r="HI243">
        <v>0.100948</v>
      </c>
      <c r="HJ243">
        <v>0</v>
      </c>
      <c r="HK243">
        <v>28.3366</v>
      </c>
      <c r="HL243">
        <v>999.9</v>
      </c>
      <c r="HM243">
        <v>45.7</v>
      </c>
      <c r="HN243">
        <v>31.9</v>
      </c>
      <c r="HO243">
        <v>24.0169</v>
      </c>
      <c r="HP243">
        <v>62.162</v>
      </c>
      <c r="HQ243">
        <v>28.129</v>
      </c>
      <c r="HR243">
        <v>1</v>
      </c>
      <c r="HS243">
        <v>0.117553</v>
      </c>
      <c r="HT243">
        <v>-1.01587</v>
      </c>
      <c r="HU243">
        <v>20.3354</v>
      </c>
      <c r="HV243">
        <v>5.21729</v>
      </c>
      <c r="HW243">
        <v>12.011</v>
      </c>
      <c r="HX243">
        <v>4.98875</v>
      </c>
      <c r="HY243">
        <v>3.28765</v>
      </c>
      <c r="HZ243">
        <v>9999</v>
      </c>
      <c r="IA243">
        <v>9999</v>
      </c>
      <c r="IB243">
        <v>9999</v>
      </c>
      <c r="IC243">
        <v>999.9</v>
      </c>
      <c r="ID243">
        <v>1.86766</v>
      </c>
      <c r="IE243">
        <v>1.86676</v>
      </c>
      <c r="IF243">
        <v>1.86608</v>
      </c>
      <c r="IG243">
        <v>1.86603</v>
      </c>
      <c r="IH243">
        <v>1.86791</v>
      </c>
      <c r="II243">
        <v>1.87029</v>
      </c>
      <c r="IJ243">
        <v>1.86895</v>
      </c>
      <c r="IK243">
        <v>1.87042</v>
      </c>
      <c r="IL243">
        <v>0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-0.291</v>
      </c>
      <c r="IZ243">
        <v>0.1421</v>
      </c>
      <c r="JA243">
        <v>-0.08705980112953694</v>
      </c>
      <c r="JB243">
        <v>-0.0002224285535733669</v>
      </c>
      <c r="JC243">
        <v>-3.124052291438484E-07</v>
      </c>
      <c r="JD243">
        <v>-1.20421793702977E-11</v>
      </c>
      <c r="JE243">
        <v>-0.06546867123436634</v>
      </c>
      <c r="JF243">
        <v>-0.004605065362839568</v>
      </c>
      <c r="JG243">
        <v>0.0008613744513886047</v>
      </c>
      <c r="JH243">
        <v>-1.299212498533341E-05</v>
      </c>
      <c r="JI243">
        <v>3</v>
      </c>
      <c r="JJ243">
        <v>2327</v>
      </c>
      <c r="JK243">
        <v>1</v>
      </c>
      <c r="JL243">
        <v>27</v>
      </c>
      <c r="JM243">
        <v>187140.1</v>
      </c>
      <c r="JN243">
        <v>187140.2</v>
      </c>
      <c r="JO243">
        <v>1.34399</v>
      </c>
      <c r="JP243">
        <v>2.26929</v>
      </c>
      <c r="JQ243">
        <v>1.39648</v>
      </c>
      <c r="JR243">
        <v>2.34741</v>
      </c>
      <c r="JS243">
        <v>1.49536</v>
      </c>
      <c r="JT243">
        <v>2.69775</v>
      </c>
      <c r="JU243">
        <v>37.027</v>
      </c>
      <c r="JV243">
        <v>24.07</v>
      </c>
      <c r="JW243">
        <v>18</v>
      </c>
      <c r="JX243">
        <v>492.019</v>
      </c>
      <c r="JY243">
        <v>442.006</v>
      </c>
      <c r="JZ243">
        <v>29.596</v>
      </c>
      <c r="KA243">
        <v>29.1222</v>
      </c>
      <c r="KB243">
        <v>29.9998</v>
      </c>
      <c r="KC243">
        <v>29.0026</v>
      </c>
      <c r="KD243">
        <v>28.9321</v>
      </c>
      <c r="KE243">
        <v>26.9359</v>
      </c>
      <c r="KF243">
        <v>26.7871</v>
      </c>
      <c r="KG243">
        <v>44.886</v>
      </c>
      <c r="KH243">
        <v>29.5981</v>
      </c>
      <c r="KI243">
        <v>593.5839999999999</v>
      </c>
      <c r="KJ243">
        <v>18.6508</v>
      </c>
      <c r="KK243">
        <v>101.045</v>
      </c>
      <c r="KL243">
        <v>100.523</v>
      </c>
    </row>
    <row r="244" spans="1:298">
      <c r="A244">
        <v>228</v>
      </c>
      <c r="B244">
        <v>1758475840</v>
      </c>
      <c r="C244">
        <v>6964.5</v>
      </c>
      <c r="D244" t="s">
        <v>902</v>
      </c>
      <c r="E244" t="s">
        <v>903</v>
      </c>
      <c r="F244">
        <v>5</v>
      </c>
      <c r="G244" t="s">
        <v>833</v>
      </c>
      <c r="H244" t="s">
        <v>437</v>
      </c>
      <c r="I244" t="s">
        <v>438</v>
      </c>
      <c r="J244">
        <v>1758475832.5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586.3580849389231</v>
      </c>
      <c r="AL244">
        <v>550.6297636363637</v>
      </c>
      <c r="AM244">
        <v>3.281108978694314</v>
      </c>
      <c r="AN244">
        <v>65.31046595780866</v>
      </c>
      <c r="AO244">
        <f>(AQ244 - AP244 + DZ244*1E3/(8.314*(EB244+273.15)) * AS244/DY244 * AR244) * DY244/(100*DM244) * 1000/(1000 - AQ244)</f>
        <v>0</v>
      </c>
      <c r="AP244">
        <v>18.6489121155323</v>
      </c>
      <c r="AQ244">
        <v>24.24769454545454</v>
      </c>
      <c r="AR244">
        <v>5.565791440967709E-06</v>
      </c>
      <c r="AS244">
        <v>111.5903759942397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6</v>
      </c>
      <c r="DN244">
        <v>0.5</v>
      </c>
      <c r="DO244" t="s">
        <v>440</v>
      </c>
      <c r="DP244">
        <v>2</v>
      </c>
      <c r="DQ244" t="b">
        <v>1</v>
      </c>
      <c r="DR244">
        <v>1758475832.5</v>
      </c>
      <c r="DS244">
        <v>515.0215925925926</v>
      </c>
      <c r="DT244">
        <v>560.4612222222222</v>
      </c>
      <c r="DU244">
        <v>24.2532962962963</v>
      </c>
      <c r="DV244">
        <v>18.6686</v>
      </c>
      <c r="DW244">
        <v>515.3078888888889</v>
      </c>
      <c r="DX244">
        <v>24.11114814814815</v>
      </c>
      <c r="DY244">
        <v>499.9895555555555</v>
      </c>
      <c r="DZ244">
        <v>90.35323703703705</v>
      </c>
      <c r="EA244">
        <v>0.05420003333333333</v>
      </c>
      <c r="EB244">
        <v>30.52091111111111</v>
      </c>
      <c r="EC244">
        <v>29.98631111111111</v>
      </c>
      <c r="ED244">
        <v>999.9000000000001</v>
      </c>
      <c r="EE244">
        <v>0</v>
      </c>
      <c r="EF244">
        <v>0</v>
      </c>
      <c r="EG244">
        <v>10002.53777777778</v>
      </c>
      <c r="EH244">
        <v>0</v>
      </c>
      <c r="EI244">
        <v>11.5788</v>
      </c>
      <c r="EJ244">
        <v>-45.43968518518518</v>
      </c>
      <c r="EK244">
        <v>527.8229629629629</v>
      </c>
      <c r="EL244">
        <v>571.1230370370371</v>
      </c>
      <c r="EM244">
        <v>5.584707407407406</v>
      </c>
      <c r="EN244">
        <v>560.4612222222222</v>
      </c>
      <c r="EO244">
        <v>18.6686</v>
      </c>
      <c r="EP244">
        <v>2.191364444444444</v>
      </c>
      <c r="EQ244">
        <v>1.686767037037037</v>
      </c>
      <c r="ER244">
        <v>18.89931111111111</v>
      </c>
      <c r="ES244">
        <v>14.77517777777778</v>
      </c>
      <c r="ET244">
        <v>1999.99962962963</v>
      </c>
      <c r="EU244">
        <v>0.9799935555555556</v>
      </c>
      <c r="EV244">
        <v>0.02000645185185185</v>
      </c>
      <c r="EW244">
        <v>0</v>
      </c>
      <c r="EX244">
        <v>1063.57037037037</v>
      </c>
      <c r="EY244">
        <v>5.00097</v>
      </c>
      <c r="EZ244">
        <v>21286.78888888889</v>
      </c>
      <c r="FA244">
        <v>16707.55185185185</v>
      </c>
      <c r="FB244">
        <v>41.18699999999999</v>
      </c>
      <c r="FC244">
        <v>41.5</v>
      </c>
      <c r="FD244">
        <v>41.125</v>
      </c>
      <c r="FE244">
        <v>41.04133333333333</v>
      </c>
      <c r="FF244">
        <v>41.75</v>
      </c>
      <c r="FG244">
        <v>1955.089629629629</v>
      </c>
      <c r="FH244">
        <v>39.91</v>
      </c>
      <c r="FI244">
        <v>0</v>
      </c>
      <c r="FJ244">
        <v>1758475839.8</v>
      </c>
      <c r="FK244">
        <v>0</v>
      </c>
      <c r="FL244">
        <v>1063.403461538462</v>
      </c>
      <c r="FM244">
        <v>32.16307694010502</v>
      </c>
      <c r="FN244">
        <v>657.3641030056398</v>
      </c>
      <c r="FO244">
        <v>21283.62692307692</v>
      </c>
      <c r="FP244">
        <v>15</v>
      </c>
      <c r="FQ244">
        <v>0</v>
      </c>
      <c r="FR244" t="s">
        <v>441</v>
      </c>
      <c r="FS244">
        <v>1747247426.5</v>
      </c>
      <c r="FT244">
        <v>1747247420.5</v>
      </c>
      <c r="FU244">
        <v>0</v>
      </c>
      <c r="FV244">
        <v>1.027</v>
      </c>
      <c r="FW244">
        <v>0.031</v>
      </c>
      <c r="FX244">
        <v>0.02</v>
      </c>
      <c r="FY244">
        <v>0.05</v>
      </c>
      <c r="FZ244">
        <v>420</v>
      </c>
      <c r="GA244">
        <v>16</v>
      </c>
      <c r="GB244">
        <v>0.01</v>
      </c>
      <c r="GC244">
        <v>0.1</v>
      </c>
      <c r="GD244">
        <v>-44.91558048780487</v>
      </c>
      <c r="GE244">
        <v>-7.94472125435549</v>
      </c>
      <c r="GF244">
        <v>0.8160306454131612</v>
      </c>
      <c r="GG244">
        <v>0</v>
      </c>
      <c r="GH244">
        <v>1061.575882352941</v>
      </c>
      <c r="GI244">
        <v>31.00748663785848</v>
      </c>
      <c r="GJ244">
        <v>3.05058347133316</v>
      </c>
      <c r="GK244">
        <v>-1</v>
      </c>
      <c r="GL244">
        <v>5.56518756097561</v>
      </c>
      <c r="GM244">
        <v>0.3081622996515757</v>
      </c>
      <c r="GN244">
        <v>0.03241190843941938</v>
      </c>
      <c r="GO244">
        <v>0</v>
      </c>
      <c r="GP244">
        <v>0</v>
      </c>
      <c r="GQ244">
        <v>2</v>
      </c>
      <c r="GR244" t="s">
        <v>452</v>
      </c>
      <c r="GS244">
        <v>3.13532</v>
      </c>
      <c r="GT244">
        <v>2.71462</v>
      </c>
      <c r="GU244">
        <v>0.112812</v>
      </c>
      <c r="GV244">
        <v>0.118452</v>
      </c>
      <c r="GW244">
        <v>0.106849</v>
      </c>
      <c r="GX244">
        <v>0.08777310000000001</v>
      </c>
      <c r="GY244">
        <v>28209.4</v>
      </c>
      <c r="GZ244">
        <v>28065.7</v>
      </c>
      <c r="HA244">
        <v>29561</v>
      </c>
      <c r="HB244">
        <v>29423.6</v>
      </c>
      <c r="HC244">
        <v>34891</v>
      </c>
      <c r="HD244">
        <v>35558.4</v>
      </c>
      <c r="HE244">
        <v>41607.7</v>
      </c>
      <c r="HF244">
        <v>41803.9</v>
      </c>
      <c r="HG244">
        <v>1.92135</v>
      </c>
      <c r="HH244">
        <v>1.85818</v>
      </c>
      <c r="HI244">
        <v>0.101846</v>
      </c>
      <c r="HJ244">
        <v>0</v>
      </c>
      <c r="HK244">
        <v>28.3385</v>
      </c>
      <c r="HL244">
        <v>999.9</v>
      </c>
      <c r="HM244">
        <v>45.7</v>
      </c>
      <c r="HN244">
        <v>31.9</v>
      </c>
      <c r="HO244">
        <v>24.0139</v>
      </c>
      <c r="HP244">
        <v>62.142</v>
      </c>
      <c r="HQ244">
        <v>27.9207</v>
      </c>
      <c r="HR244">
        <v>1</v>
      </c>
      <c r="HS244">
        <v>0.117147</v>
      </c>
      <c r="HT244">
        <v>-1.01749</v>
      </c>
      <c r="HU244">
        <v>20.3353</v>
      </c>
      <c r="HV244">
        <v>5.21729</v>
      </c>
      <c r="HW244">
        <v>12.0113</v>
      </c>
      <c r="HX244">
        <v>4.9891</v>
      </c>
      <c r="HY244">
        <v>3.28768</v>
      </c>
      <c r="HZ244">
        <v>9999</v>
      </c>
      <c r="IA244">
        <v>9999</v>
      </c>
      <c r="IB244">
        <v>9999</v>
      </c>
      <c r="IC244">
        <v>999.9</v>
      </c>
      <c r="ID244">
        <v>1.86766</v>
      </c>
      <c r="IE244">
        <v>1.86676</v>
      </c>
      <c r="IF244">
        <v>1.86608</v>
      </c>
      <c r="IG244">
        <v>1.86603</v>
      </c>
      <c r="IH244">
        <v>1.8679</v>
      </c>
      <c r="II244">
        <v>1.8703</v>
      </c>
      <c r="IJ244">
        <v>1.86896</v>
      </c>
      <c r="IK244">
        <v>1.87044</v>
      </c>
      <c r="IL244">
        <v>0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-0.299</v>
      </c>
      <c r="IZ244">
        <v>0.1421</v>
      </c>
      <c r="JA244">
        <v>-0.08705980112953694</v>
      </c>
      <c r="JB244">
        <v>-0.0002224285535733669</v>
      </c>
      <c r="JC244">
        <v>-3.124052291438484E-07</v>
      </c>
      <c r="JD244">
        <v>-1.20421793702977E-11</v>
      </c>
      <c r="JE244">
        <v>-0.06546867123436634</v>
      </c>
      <c r="JF244">
        <v>-0.004605065362839568</v>
      </c>
      <c r="JG244">
        <v>0.0008613744513886047</v>
      </c>
      <c r="JH244">
        <v>-1.299212498533341E-05</v>
      </c>
      <c r="JI244">
        <v>3</v>
      </c>
      <c r="JJ244">
        <v>2327</v>
      </c>
      <c r="JK244">
        <v>1</v>
      </c>
      <c r="JL244">
        <v>27</v>
      </c>
      <c r="JM244">
        <v>187140.2</v>
      </c>
      <c r="JN244">
        <v>187140.3</v>
      </c>
      <c r="JO244">
        <v>1.37573</v>
      </c>
      <c r="JP244">
        <v>2.27051</v>
      </c>
      <c r="JQ244">
        <v>1.39648</v>
      </c>
      <c r="JR244">
        <v>2.34619</v>
      </c>
      <c r="JS244">
        <v>1.49536</v>
      </c>
      <c r="JT244">
        <v>2.70752</v>
      </c>
      <c r="JU244">
        <v>37.027</v>
      </c>
      <c r="JV244">
        <v>24.07</v>
      </c>
      <c r="JW244">
        <v>18</v>
      </c>
      <c r="JX244">
        <v>491.882</v>
      </c>
      <c r="JY244">
        <v>442.049</v>
      </c>
      <c r="JZ244">
        <v>29.6037</v>
      </c>
      <c r="KA244">
        <v>29.119</v>
      </c>
      <c r="KB244">
        <v>29.9998</v>
      </c>
      <c r="KC244">
        <v>28.9993</v>
      </c>
      <c r="KD244">
        <v>28.9295</v>
      </c>
      <c r="KE244">
        <v>27.585</v>
      </c>
      <c r="KF244">
        <v>26.7871</v>
      </c>
      <c r="KG244">
        <v>44.886</v>
      </c>
      <c r="KH244">
        <v>29.6088</v>
      </c>
      <c r="KI244">
        <v>606.942</v>
      </c>
      <c r="KJ244">
        <v>18.651</v>
      </c>
      <c r="KK244">
        <v>101.044</v>
      </c>
      <c r="KL244">
        <v>100.523</v>
      </c>
    </row>
    <row r="245" spans="1:298">
      <c r="A245">
        <v>229</v>
      </c>
      <c r="B245">
        <v>1758475845</v>
      </c>
      <c r="C245">
        <v>6969.5</v>
      </c>
      <c r="D245" t="s">
        <v>904</v>
      </c>
      <c r="E245" t="s">
        <v>905</v>
      </c>
      <c r="F245">
        <v>5</v>
      </c>
      <c r="G245" t="s">
        <v>833</v>
      </c>
      <c r="H245" t="s">
        <v>437</v>
      </c>
      <c r="I245" t="s">
        <v>438</v>
      </c>
      <c r="J245">
        <v>1758475837.214286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603.3442459551485</v>
      </c>
      <c r="AL245">
        <v>567.1341757575757</v>
      </c>
      <c r="AM245">
        <v>3.287355684905517</v>
      </c>
      <c r="AN245">
        <v>65.31046595780866</v>
      </c>
      <c r="AO245">
        <f>(AQ245 - AP245 + DZ245*1E3/(8.314*(EB245+273.15)) * AS245/DY245 * AR245) * DY245/(100*DM245) * 1000/(1000 - AQ245)</f>
        <v>0</v>
      </c>
      <c r="AP245">
        <v>18.64899559152737</v>
      </c>
      <c r="AQ245">
        <v>24.25095575757574</v>
      </c>
      <c r="AR245">
        <v>2.076637700004665E-05</v>
      </c>
      <c r="AS245">
        <v>111.5903759942397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6</v>
      </c>
      <c r="DN245">
        <v>0.5</v>
      </c>
      <c r="DO245" t="s">
        <v>440</v>
      </c>
      <c r="DP245">
        <v>2</v>
      </c>
      <c r="DQ245" t="b">
        <v>1</v>
      </c>
      <c r="DR245">
        <v>1758475837.214286</v>
      </c>
      <c r="DS245">
        <v>530.0212142857142</v>
      </c>
      <c r="DT245">
        <v>576.1964642857143</v>
      </c>
      <c r="DU245">
        <v>24.25051785714285</v>
      </c>
      <c r="DV245">
        <v>18.6516</v>
      </c>
      <c r="DW245">
        <v>530.315857142857</v>
      </c>
      <c r="DX245">
        <v>24.10840357142857</v>
      </c>
      <c r="DY245">
        <v>499.9881785714286</v>
      </c>
      <c r="DZ245">
        <v>90.35307500000002</v>
      </c>
      <c r="EA245">
        <v>0.05429170714285715</v>
      </c>
      <c r="EB245">
        <v>30.52563571428571</v>
      </c>
      <c r="EC245">
        <v>29.99081428571429</v>
      </c>
      <c r="ED245">
        <v>999.9000000000002</v>
      </c>
      <c r="EE245">
        <v>0</v>
      </c>
      <c r="EF245">
        <v>0</v>
      </c>
      <c r="EG245">
        <v>10006.84285714286</v>
      </c>
      <c r="EH245">
        <v>0</v>
      </c>
      <c r="EI245">
        <v>11.5788</v>
      </c>
      <c r="EJ245">
        <v>-46.17526071428571</v>
      </c>
      <c r="EK245">
        <v>543.1938928571428</v>
      </c>
      <c r="EL245">
        <v>587.147642857143</v>
      </c>
      <c r="EM245">
        <v>5.598923571428572</v>
      </c>
      <c r="EN245">
        <v>576.1964642857143</v>
      </c>
      <c r="EO245">
        <v>18.6516</v>
      </c>
      <c r="EP245">
        <v>2.191109285714286</v>
      </c>
      <c r="EQ245">
        <v>1.685228214285714</v>
      </c>
      <c r="ER245">
        <v>18.89745357142857</v>
      </c>
      <c r="ES245">
        <v>14.76103571428572</v>
      </c>
      <c r="ET245">
        <v>2000.010357142857</v>
      </c>
      <c r="EU245">
        <v>0.9799934285714286</v>
      </c>
      <c r="EV245">
        <v>0.02000657857142857</v>
      </c>
      <c r="EW245">
        <v>0</v>
      </c>
      <c r="EX245">
        <v>1066.231785714286</v>
      </c>
      <c r="EY245">
        <v>5.00097</v>
      </c>
      <c r="EZ245">
        <v>21339.78928571428</v>
      </c>
      <c r="FA245">
        <v>16707.64285714286</v>
      </c>
      <c r="FB245">
        <v>41.18699999999999</v>
      </c>
      <c r="FC245">
        <v>41.5</v>
      </c>
      <c r="FD245">
        <v>41.125</v>
      </c>
      <c r="FE245">
        <v>41.02214285714285</v>
      </c>
      <c r="FF245">
        <v>41.75</v>
      </c>
      <c r="FG245">
        <v>1955.100357142857</v>
      </c>
      <c r="FH245">
        <v>39.91</v>
      </c>
      <c r="FI245">
        <v>0</v>
      </c>
      <c r="FJ245">
        <v>1758475845.2</v>
      </c>
      <c r="FK245">
        <v>0</v>
      </c>
      <c r="FL245">
        <v>1066.5604</v>
      </c>
      <c r="FM245">
        <v>33.84846153289595</v>
      </c>
      <c r="FN245">
        <v>683.3538461556944</v>
      </c>
      <c r="FO245">
        <v>21347.272</v>
      </c>
      <c r="FP245">
        <v>15</v>
      </c>
      <c r="FQ245">
        <v>0</v>
      </c>
      <c r="FR245" t="s">
        <v>441</v>
      </c>
      <c r="FS245">
        <v>1747247426.5</v>
      </c>
      <c r="FT245">
        <v>1747247420.5</v>
      </c>
      <c r="FU245">
        <v>0</v>
      </c>
      <c r="FV245">
        <v>1.027</v>
      </c>
      <c r="FW245">
        <v>0.031</v>
      </c>
      <c r="FX245">
        <v>0.02</v>
      </c>
      <c r="FY245">
        <v>0.05</v>
      </c>
      <c r="FZ245">
        <v>420</v>
      </c>
      <c r="GA245">
        <v>16</v>
      </c>
      <c r="GB245">
        <v>0.01</v>
      </c>
      <c r="GC245">
        <v>0.1</v>
      </c>
      <c r="GD245">
        <v>-45.73345853658537</v>
      </c>
      <c r="GE245">
        <v>-9.682942160278799</v>
      </c>
      <c r="GF245">
        <v>0.9591987095374691</v>
      </c>
      <c r="GG245">
        <v>0</v>
      </c>
      <c r="GH245">
        <v>1064.767352941176</v>
      </c>
      <c r="GI245">
        <v>33.21665394462943</v>
      </c>
      <c r="GJ245">
        <v>3.266754378515483</v>
      </c>
      <c r="GK245">
        <v>-1</v>
      </c>
      <c r="GL245">
        <v>5.586393170731707</v>
      </c>
      <c r="GM245">
        <v>0.1787632055749107</v>
      </c>
      <c r="GN245">
        <v>0.02281421908340243</v>
      </c>
      <c r="GO245">
        <v>0</v>
      </c>
      <c r="GP245">
        <v>0</v>
      </c>
      <c r="GQ245">
        <v>2</v>
      </c>
      <c r="GR245" t="s">
        <v>452</v>
      </c>
      <c r="GS245">
        <v>3.13528</v>
      </c>
      <c r="GT245">
        <v>2.71484</v>
      </c>
      <c r="GU245">
        <v>0.115217</v>
      </c>
      <c r="GV245">
        <v>0.12082</v>
      </c>
      <c r="GW245">
        <v>0.106863</v>
      </c>
      <c r="GX245">
        <v>0.08777409999999999</v>
      </c>
      <c r="GY245">
        <v>28133.2</v>
      </c>
      <c r="GZ245">
        <v>27990.6</v>
      </c>
      <c r="HA245">
        <v>29561.3</v>
      </c>
      <c r="HB245">
        <v>29423.8</v>
      </c>
      <c r="HC245">
        <v>34890.7</v>
      </c>
      <c r="HD245">
        <v>35558.6</v>
      </c>
      <c r="HE245">
        <v>41607.9</v>
      </c>
      <c r="HF245">
        <v>41804.2</v>
      </c>
      <c r="HG245">
        <v>1.9215</v>
      </c>
      <c r="HH245">
        <v>1.85828</v>
      </c>
      <c r="HI245">
        <v>0.10141</v>
      </c>
      <c r="HJ245">
        <v>0</v>
      </c>
      <c r="HK245">
        <v>28.3391</v>
      </c>
      <c r="HL245">
        <v>999.9</v>
      </c>
      <c r="HM245">
        <v>45.7</v>
      </c>
      <c r="HN245">
        <v>31.9</v>
      </c>
      <c r="HO245">
        <v>24.0143</v>
      </c>
      <c r="HP245">
        <v>61.912</v>
      </c>
      <c r="HQ245">
        <v>28.0369</v>
      </c>
      <c r="HR245">
        <v>1</v>
      </c>
      <c r="HS245">
        <v>0.117002</v>
      </c>
      <c r="HT245">
        <v>-1.00893</v>
      </c>
      <c r="HU245">
        <v>20.3355</v>
      </c>
      <c r="HV245">
        <v>5.21804</v>
      </c>
      <c r="HW245">
        <v>12.0122</v>
      </c>
      <c r="HX245">
        <v>4.98935</v>
      </c>
      <c r="HY245">
        <v>3.28778</v>
      </c>
      <c r="HZ245">
        <v>9999</v>
      </c>
      <c r="IA245">
        <v>9999</v>
      </c>
      <c r="IB245">
        <v>9999</v>
      </c>
      <c r="IC245">
        <v>999.9</v>
      </c>
      <c r="ID245">
        <v>1.86765</v>
      </c>
      <c r="IE245">
        <v>1.86677</v>
      </c>
      <c r="IF245">
        <v>1.86608</v>
      </c>
      <c r="IG245">
        <v>1.86601</v>
      </c>
      <c r="IH245">
        <v>1.86789</v>
      </c>
      <c r="II245">
        <v>1.87028</v>
      </c>
      <c r="IJ245">
        <v>1.86897</v>
      </c>
      <c r="IK245">
        <v>1.87043</v>
      </c>
      <c r="IL245">
        <v>0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-0.309</v>
      </c>
      <c r="IZ245">
        <v>0.1421</v>
      </c>
      <c r="JA245">
        <v>-0.08705980112953694</v>
      </c>
      <c r="JB245">
        <v>-0.0002224285535733669</v>
      </c>
      <c r="JC245">
        <v>-3.124052291438484E-07</v>
      </c>
      <c r="JD245">
        <v>-1.20421793702977E-11</v>
      </c>
      <c r="JE245">
        <v>-0.06546867123436634</v>
      </c>
      <c r="JF245">
        <v>-0.004605065362839568</v>
      </c>
      <c r="JG245">
        <v>0.0008613744513886047</v>
      </c>
      <c r="JH245">
        <v>-1.299212498533341E-05</v>
      </c>
      <c r="JI245">
        <v>3</v>
      </c>
      <c r="JJ245">
        <v>2327</v>
      </c>
      <c r="JK245">
        <v>1</v>
      </c>
      <c r="JL245">
        <v>27</v>
      </c>
      <c r="JM245">
        <v>187140.3</v>
      </c>
      <c r="JN245">
        <v>187140.4</v>
      </c>
      <c r="JO245">
        <v>1.40503</v>
      </c>
      <c r="JP245">
        <v>2.27295</v>
      </c>
      <c r="JQ245">
        <v>1.39648</v>
      </c>
      <c r="JR245">
        <v>2.34741</v>
      </c>
      <c r="JS245">
        <v>1.49536</v>
      </c>
      <c r="JT245">
        <v>2.70508</v>
      </c>
      <c r="JU245">
        <v>37.027</v>
      </c>
      <c r="JV245">
        <v>24.07</v>
      </c>
      <c r="JW245">
        <v>18</v>
      </c>
      <c r="JX245">
        <v>491.958</v>
      </c>
      <c r="JY245">
        <v>442.088</v>
      </c>
      <c r="JZ245">
        <v>29.6116</v>
      </c>
      <c r="KA245">
        <v>29.1154</v>
      </c>
      <c r="KB245">
        <v>29.9998</v>
      </c>
      <c r="KC245">
        <v>28.997</v>
      </c>
      <c r="KD245">
        <v>28.9265</v>
      </c>
      <c r="KE245">
        <v>28.1623</v>
      </c>
      <c r="KF245">
        <v>26.7871</v>
      </c>
      <c r="KG245">
        <v>44.886</v>
      </c>
      <c r="KH245">
        <v>29.6108</v>
      </c>
      <c r="KI245">
        <v>626.976</v>
      </c>
      <c r="KJ245">
        <v>18.6508</v>
      </c>
      <c r="KK245">
        <v>101.045</v>
      </c>
      <c r="KL245">
        <v>100.524</v>
      </c>
    </row>
    <row r="246" spans="1:298">
      <c r="A246">
        <v>230</v>
      </c>
      <c r="B246">
        <v>1758475850</v>
      </c>
      <c r="C246">
        <v>6974.5</v>
      </c>
      <c r="D246" t="s">
        <v>906</v>
      </c>
      <c r="E246" t="s">
        <v>907</v>
      </c>
      <c r="F246">
        <v>5</v>
      </c>
      <c r="G246" t="s">
        <v>833</v>
      </c>
      <c r="H246" t="s">
        <v>437</v>
      </c>
      <c r="I246" t="s">
        <v>438</v>
      </c>
      <c r="J246">
        <v>1758475842.5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620.4002251700133</v>
      </c>
      <c r="AL246">
        <v>583.7711272727272</v>
      </c>
      <c r="AM246">
        <v>3.338107714239333</v>
      </c>
      <c r="AN246">
        <v>65.31046595780866</v>
      </c>
      <c r="AO246">
        <f>(AQ246 - AP246 + DZ246*1E3/(8.314*(EB246+273.15)) * AS246/DY246 * AR246) * DY246/(100*DM246) * 1000/(1000 - AQ246)</f>
        <v>0</v>
      </c>
      <c r="AP246">
        <v>18.6520070205715</v>
      </c>
      <c r="AQ246">
        <v>24.25991454545454</v>
      </c>
      <c r="AR246">
        <v>4.709511052341629E-05</v>
      </c>
      <c r="AS246">
        <v>111.5903759942397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6</v>
      </c>
      <c r="DN246">
        <v>0.5</v>
      </c>
      <c r="DO246" t="s">
        <v>440</v>
      </c>
      <c r="DP246">
        <v>2</v>
      </c>
      <c r="DQ246" t="b">
        <v>1</v>
      </c>
      <c r="DR246">
        <v>1758475842.5</v>
      </c>
      <c r="DS246">
        <v>546.985037037037</v>
      </c>
      <c r="DT246">
        <v>593.9281851851852</v>
      </c>
      <c r="DU246">
        <v>24.25072592592593</v>
      </c>
      <c r="DV246">
        <v>18.64974074074074</v>
      </c>
      <c r="DW246">
        <v>547.2892592592592</v>
      </c>
      <c r="DX246">
        <v>24.10860740740741</v>
      </c>
      <c r="DY246">
        <v>500.0158148148148</v>
      </c>
      <c r="DZ246">
        <v>90.35287407407407</v>
      </c>
      <c r="EA246">
        <v>0.05442890740740741</v>
      </c>
      <c r="EB246">
        <v>30.53264444444444</v>
      </c>
      <c r="EC246">
        <v>29.99488518518519</v>
      </c>
      <c r="ED246">
        <v>999.9000000000001</v>
      </c>
      <c r="EE246">
        <v>0</v>
      </c>
      <c r="EF246">
        <v>0</v>
      </c>
      <c r="EG246">
        <v>10004.36481481481</v>
      </c>
      <c r="EH246">
        <v>0</v>
      </c>
      <c r="EI246">
        <v>11.5788</v>
      </c>
      <c r="EJ246">
        <v>-46.94316296296296</v>
      </c>
      <c r="EK246">
        <v>560.5794814814815</v>
      </c>
      <c r="EL246">
        <v>605.2153333333333</v>
      </c>
      <c r="EM246">
        <v>5.600982592592591</v>
      </c>
      <c r="EN246">
        <v>593.9281851851852</v>
      </c>
      <c r="EO246">
        <v>18.64974074074074</v>
      </c>
      <c r="EP246">
        <v>2.191122222222222</v>
      </c>
      <c r="EQ246">
        <v>1.685056666666667</v>
      </c>
      <c r="ER246">
        <v>18.89755555555556</v>
      </c>
      <c r="ES246">
        <v>14.75945555555555</v>
      </c>
      <c r="ET246">
        <v>1999.998888888889</v>
      </c>
      <c r="EU246">
        <v>0.9799931111111112</v>
      </c>
      <c r="EV246">
        <v>0.02000688888888889</v>
      </c>
      <c r="EW246">
        <v>0</v>
      </c>
      <c r="EX246">
        <v>1069.264444444445</v>
      </c>
      <c r="EY246">
        <v>5.00097</v>
      </c>
      <c r="EZ246">
        <v>21400.07777777778</v>
      </c>
      <c r="FA246">
        <v>16707.53703703704</v>
      </c>
      <c r="FB246">
        <v>41.18699999999999</v>
      </c>
      <c r="FC246">
        <v>41.5</v>
      </c>
      <c r="FD246">
        <v>41.125</v>
      </c>
      <c r="FE246">
        <v>41.00688888888889</v>
      </c>
      <c r="FF246">
        <v>41.743</v>
      </c>
      <c r="FG246">
        <v>1955.087777777778</v>
      </c>
      <c r="FH246">
        <v>39.91</v>
      </c>
      <c r="FI246">
        <v>0</v>
      </c>
      <c r="FJ246">
        <v>1758475850</v>
      </c>
      <c r="FK246">
        <v>0</v>
      </c>
      <c r="FL246">
        <v>1069.3484</v>
      </c>
      <c r="FM246">
        <v>34.99153839039907</v>
      </c>
      <c r="FN246">
        <v>695.9846143018648</v>
      </c>
      <c r="FO246">
        <v>21402.16</v>
      </c>
      <c r="FP246">
        <v>15</v>
      </c>
      <c r="FQ246">
        <v>0</v>
      </c>
      <c r="FR246" t="s">
        <v>441</v>
      </c>
      <c r="FS246">
        <v>1747247426.5</v>
      </c>
      <c r="FT246">
        <v>1747247420.5</v>
      </c>
      <c r="FU246">
        <v>0</v>
      </c>
      <c r="FV246">
        <v>1.027</v>
      </c>
      <c r="FW246">
        <v>0.031</v>
      </c>
      <c r="FX246">
        <v>0.02</v>
      </c>
      <c r="FY246">
        <v>0.05</v>
      </c>
      <c r="FZ246">
        <v>420</v>
      </c>
      <c r="GA246">
        <v>16</v>
      </c>
      <c r="GB246">
        <v>0.01</v>
      </c>
      <c r="GC246">
        <v>0.1</v>
      </c>
      <c r="GD246">
        <v>-46.33548536585366</v>
      </c>
      <c r="GE246">
        <v>-8.826096167247345</v>
      </c>
      <c r="GF246">
        <v>0.8776832715460033</v>
      </c>
      <c r="GG246">
        <v>0</v>
      </c>
      <c r="GH246">
        <v>1067.125</v>
      </c>
      <c r="GI246">
        <v>34.3356760820113</v>
      </c>
      <c r="GJ246">
        <v>3.377649940068837</v>
      </c>
      <c r="GK246">
        <v>-1</v>
      </c>
      <c r="GL246">
        <v>5.598285365853658</v>
      </c>
      <c r="GM246">
        <v>0.04600996515680338</v>
      </c>
      <c r="GN246">
        <v>0.007438376461187358</v>
      </c>
      <c r="GO246">
        <v>1</v>
      </c>
      <c r="GP246">
        <v>1</v>
      </c>
      <c r="GQ246">
        <v>2</v>
      </c>
      <c r="GR246" t="s">
        <v>442</v>
      </c>
      <c r="GS246">
        <v>3.13508</v>
      </c>
      <c r="GT246">
        <v>2.71467</v>
      </c>
      <c r="GU246">
        <v>0.117616</v>
      </c>
      <c r="GV246">
        <v>0.123169</v>
      </c>
      <c r="GW246">
        <v>0.106892</v>
      </c>
      <c r="GX246">
        <v>0.0877849</v>
      </c>
      <c r="GY246">
        <v>28057.3</v>
      </c>
      <c r="GZ246">
        <v>27916.2</v>
      </c>
      <c r="HA246">
        <v>29561.7</v>
      </c>
      <c r="HB246">
        <v>29424.3</v>
      </c>
      <c r="HC246">
        <v>34889.8</v>
      </c>
      <c r="HD246">
        <v>35558.9</v>
      </c>
      <c r="HE246">
        <v>41608.2</v>
      </c>
      <c r="HF246">
        <v>41804.9</v>
      </c>
      <c r="HG246">
        <v>1.92122</v>
      </c>
      <c r="HH246">
        <v>1.85845</v>
      </c>
      <c r="HI246">
        <v>0.102092</v>
      </c>
      <c r="HJ246">
        <v>0</v>
      </c>
      <c r="HK246">
        <v>28.3414</v>
      </c>
      <c r="HL246">
        <v>999.9</v>
      </c>
      <c r="HM246">
        <v>45.7</v>
      </c>
      <c r="HN246">
        <v>32</v>
      </c>
      <c r="HO246">
        <v>24.1508</v>
      </c>
      <c r="HP246">
        <v>62.012</v>
      </c>
      <c r="HQ246">
        <v>28.137</v>
      </c>
      <c r="HR246">
        <v>1</v>
      </c>
      <c r="HS246">
        <v>0.116502</v>
      </c>
      <c r="HT246">
        <v>-1.00121</v>
      </c>
      <c r="HU246">
        <v>20.3357</v>
      </c>
      <c r="HV246">
        <v>5.21789</v>
      </c>
      <c r="HW246">
        <v>12.0119</v>
      </c>
      <c r="HX246">
        <v>4.9893</v>
      </c>
      <c r="HY246">
        <v>3.28793</v>
      </c>
      <c r="HZ246">
        <v>9999</v>
      </c>
      <c r="IA246">
        <v>9999</v>
      </c>
      <c r="IB246">
        <v>9999</v>
      </c>
      <c r="IC246">
        <v>999.9</v>
      </c>
      <c r="ID246">
        <v>1.86765</v>
      </c>
      <c r="IE246">
        <v>1.86677</v>
      </c>
      <c r="IF246">
        <v>1.86607</v>
      </c>
      <c r="IG246">
        <v>1.86602</v>
      </c>
      <c r="IH246">
        <v>1.86788</v>
      </c>
      <c r="II246">
        <v>1.8703</v>
      </c>
      <c r="IJ246">
        <v>1.86895</v>
      </c>
      <c r="IK246">
        <v>1.87043</v>
      </c>
      <c r="IL246">
        <v>0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-0.318</v>
      </c>
      <c r="IZ246">
        <v>0.1422</v>
      </c>
      <c r="JA246">
        <v>-0.08705980112953694</v>
      </c>
      <c r="JB246">
        <v>-0.0002224285535733669</v>
      </c>
      <c r="JC246">
        <v>-3.124052291438484E-07</v>
      </c>
      <c r="JD246">
        <v>-1.20421793702977E-11</v>
      </c>
      <c r="JE246">
        <v>-0.06546867123436634</v>
      </c>
      <c r="JF246">
        <v>-0.004605065362839568</v>
      </c>
      <c r="JG246">
        <v>0.0008613744513886047</v>
      </c>
      <c r="JH246">
        <v>-1.299212498533341E-05</v>
      </c>
      <c r="JI246">
        <v>3</v>
      </c>
      <c r="JJ246">
        <v>2327</v>
      </c>
      <c r="JK246">
        <v>1</v>
      </c>
      <c r="JL246">
        <v>27</v>
      </c>
      <c r="JM246">
        <v>187140.4</v>
      </c>
      <c r="JN246">
        <v>187140.5</v>
      </c>
      <c r="JO246">
        <v>1.43677</v>
      </c>
      <c r="JP246">
        <v>2.27783</v>
      </c>
      <c r="JQ246">
        <v>1.39648</v>
      </c>
      <c r="JR246">
        <v>2.34619</v>
      </c>
      <c r="JS246">
        <v>1.49536</v>
      </c>
      <c r="JT246">
        <v>2.62817</v>
      </c>
      <c r="JU246">
        <v>37.027</v>
      </c>
      <c r="JV246">
        <v>24.0612</v>
      </c>
      <c r="JW246">
        <v>18</v>
      </c>
      <c r="JX246">
        <v>491.758</v>
      </c>
      <c r="JY246">
        <v>442.172</v>
      </c>
      <c r="JZ246">
        <v>29.614</v>
      </c>
      <c r="KA246">
        <v>29.1121</v>
      </c>
      <c r="KB246">
        <v>29.9998</v>
      </c>
      <c r="KC246">
        <v>28.9938</v>
      </c>
      <c r="KD246">
        <v>28.9234</v>
      </c>
      <c r="KE246">
        <v>28.8128</v>
      </c>
      <c r="KF246">
        <v>26.7871</v>
      </c>
      <c r="KG246">
        <v>44.886</v>
      </c>
      <c r="KH246">
        <v>29.6141</v>
      </c>
      <c r="KI246">
        <v>640.35</v>
      </c>
      <c r="KJ246">
        <v>18.6508</v>
      </c>
      <c r="KK246">
        <v>101.046</v>
      </c>
      <c r="KL246">
        <v>100.525</v>
      </c>
    </row>
    <row r="247" spans="1:298">
      <c r="A247">
        <v>231</v>
      </c>
      <c r="B247">
        <v>1758475855</v>
      </c>
      <c r="C247">
        <v>6979.5</v>
      </c>
      <c r="D247" t="s">
        <v>908</v>
      </c>
      <c r="E247" t="s">
        <v>909</v>
      </c>
      <c r="F247">
        <v>5</v>
      </c>
      <c r="G247" t="s">
        <v>833</v>
      </c>
      <c r="H247" t="s">
        <v>437</v>
      </c>
      <c r="I247" t="s">
        <v>438</v>
      </c>
      <c r="J247">
        <v>1758475847.214286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637.4911847660011</v>
      </c>
      <c r="AL247">
        <v>600.4308060606058</v>
      </c>
      <c r="AM247">
        <v>3.327572573181043</v>
      </c>
      <c r="AN247">
        <v>65.31046595780866</v>
      </c>
      <c r="AO247">
        <f>(AQ247 - AP247 + DZ247*1E3/(8.314*(EB247+273.15)) * AS247/DY247 * AR247) * DY247/(100*DM247) * 1000/(1000 - AQ247)</f>
        <v>0</v>
      </c>
      <c r="AP247">
        <v>18.65090121246333</v>
      </c>
      <c r="AQ247">
        <v>24.26725333333333</v>
      </c>
      <c r="AR247">
        <v>2.517632311724219E-05</v>
      </c>
      <c r="AS247">
        <v>111.5903759942397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6</v>
      </c>
      <c r="DN247">
        <v>0.5</v>
      </c>
      <c r="DO247" t="s">
        <v>440</v>
      </c>
      <c r="DP247">
        <v>2</v>
      </c>
      <c r="DQ247" t="b">
        <v>1</v>
      </c>
      <c r="DR247">
        <v>1758475847.214286</v>
      </c>
      <c r="DS247">
        <v>562.2246071428573</v>
      </c>
      <c r="DT247">
        <v>609.7083571428572</v>
      </c>
      <c r="DU247">
        <v>24.25638214285714</v>
      </c>
      <c r="DV247">
        <v>18.650425</v>
      </c>
      <c r="DW247">
        <v>562.5377142857142</v>
      </c>
      <c r="DX247">
        <v>24.11418571428571</v>
      </c>
      <c r="DY247">
        <v>500.0103214285714</v>
      </c>
      <c r="DZ247">
        <v>90.35326785714287</v>
      </c>
      <c r="EA247">
        <v>0.05443594285714286</v>
      </c>
      <c r="EB247">
        <v>30.53925714285715</v>
      </c>
      <c r="EC247">
        <v>30.00166071428572</v>
      </c>
      <c r="ED247">
        <v>999.9000000000002</v>
      </c>
      <c r="EE247">
        <v>0</v>
      </c>
      <c r="EF247">
        <v>0</v>
      </c>
      <c r="EG247">
        <v>9999.838214285715</v>
      </c>
      <c r="EH247">
        <v>0</v>
      </c>
      <c r="EI247">
        <v>11.5788</v>
      </c>
      <c r="EJ247">
        <v>-47.483775</v>
      </c>
      <c r="EK247">
        <v>576.2011785714287</v>
      </c>
      <c r="EL247">
        <v>621.2957857142857</v>
      </c>
      <c r="EM247">
        <v>5.605955714285714</v>
      </c>
      <c r="EN247">
        <v>609.7083571428572</v>
      </c>
      <c r="EO247">
        <v>18.650425</v>
      </c>
      <c r="EP247">
        <v>2.191643214285714</v>
      </c>
      <c r="EQ247">
        <v>1.685127142857143</v>
      </c>
      <c r="ER247">
        <v>18.90136071428572</v>
      </c>
      <c r="ES247">
        <v>14.76009285714286</v>
      </c>
      <c r="ET247">
        <v>2000.013928571428</v>
      </c>
      <c r="EU247">
        <v>0.9799931071428573</v>
      </c>
      <c r="EV247">
        <v>0.02000689285714286</v>
      </c>
      <c r="EW247">
        <v>0</v>
      </c>
      <c r="EX247">
        <v>1072.003928571429</v>
      </c>
      <c r="EY247">
        <v>5.00097</v>
      </c>
      <c r="EZ247">
        <v>21454.66428571428</v>
      </c>
      <c r="FA247">
        <v>16707.66428571428</v>
      </c>
      <c r="FB247">
        <v>41.18699999999999</v>
      </c>
      <c r="FC247">
        <v>41.4955</v>
      </c>
      <c r="FD247">
        <v>41.125</v>
      </c>
      <c r="FE247">
        <v>41</v>
      </c>
      <c r="FF247">
        <v>41.741</v>
      </c>
      <c r="FG247">
        <v>1955.1</v>
      </c>
      <c r="FH247">
        <v>39.91</v>
      </c>
      <c r="FI247">
        <v>0</v>
      </c>
      <c r="FJ247">
        <v>1758475855.4</v>
      </c>
      <c r="FK247">
        <v>0</v>
      </c>
      <c r="FL247">
        <v>1072.335384615385</v>
      </c>
      <c r="FM247">
        <v>35.10700853690015</v>
      </c>
      <c r="FN247">
        <v>697.0188034029632</v>
      </c>
      <c r="FO247">
        <v>21461.40769230769</v>
      </c>
      <c r="FP247">
        <v>15</v>
      </c>
      <c r="FQ247">
        <v>0</v>
      </c>
      <c r="FR247" t="s">
        <v>441</v>
      </c>
      <c r="FS247">
        <v>1747247426.5</v>
      </c>
      <c r="FT247">
        <v>1747247420.5</v>
      </c>
      <c r="FU247">
        <v>0</v>
      </c>
      <c r="FV247">
        <v>1.027</v>
      </c>
      <c r="FW247">
        <v>0.031</v>
      </c>
      <c r="FX247">
        <v>0.02</v>
      </c>
      <c r="FY247">
        <v>0.05</v>
      </c>
      <c r="FZ247">
        <v>420</v>
      </c>
      <c r="GA247">
        <v>16</v>
      </c>
      <c r="GB247">
        <v>0.01</v>
      </c>
      <c r="GC247">
        <v>0.1</v>
      </c>
      <c r="GD247">
        <v>-47.15577073170732</v>
      </c>
      <c r="GE247">
        <v>-7.156128919860646</v>
      </c>
      <c r="GF247">
        <v>0.7102672891737282</v>
      </c>
      <c r="GG247">
        <v>0</v>
      </c>
      <c r="GH247">
        <v>1070.559705882353</v>
      </c>
      <c r="GI247">
        <v>35.15309395881145</v>
      </c>
      <c r="GJ247">
        <v>3.459997012319453</v>
      </c>
      <c r="GK247">
        <v>-1</v>
      </c>
      <c r="GL247">
        <v>5.603929756097561</v>
      </c>
      <c r="GM247">
        <v>0.05648738675959206</v>
      </c>
      <c r="GN247">
        <v>0.006046965571543965</v>
      </c>
      <c r="GO247">
        <v>1</v>
      </c>
      <c r="GP247">
        <v>1</v>
      </c>
      <c r="GQ247">
        <v>2</v>
      </c>
      <c r="GR247" t="s">
        <v>442</v>
      </c>
      <c r="GS247">
        <v>3.13505</v>
      </c>
      <c r="GT247">
        <v>2.71455</v>
      </c>
      <c r="GU247">
        <v>0.119976</v>
      </c>
      <c r="GV247">
        <v>0.125505</v>
      </c>
      <c r="GW247">
        <v>0.106915</v>
      </c>
      <c r="GX247">
        <v>0.0877845</v>
      </c>
      <c r="GY247">
        <v>27982.6</v>
      </c>
      <c r="GZ247">
        <v>27841.9</v>
      </c>
      <c r="HA247">
        <v>29562.1</v>
      </c>
      <c r="HB247">
        <v>29424.4</v>
      </c>
      <c r="HC247">
        <v>34889.5</v>
      </c>
      <c r="HD247">
        <v>35558.6</v>
      </c>
      <c r="HE247">
        <v>41608.8</v>
      </c>
      <c r="HF247">
        <v>41804.6</v>
      </c>
      <c r="HG247">
        <v>1.92155</v>
      </c>
      <c r="HH247">
        <v>1.8583</v>
      </c>
      <c r="HI247">
        <v>0.102144</v>
      </c>
      <c r="HJ247">
        <v>0</v>
      </c>
      <c r="HK247">
        <v>28.3432</v>
      </c>
      <c r="HL247">
        <v>999.9</v>
      </c>
      <c r="HM247">
        <v>45.7</v>
      </c>
      <c r="HN247">
        <v>31.9</v>
      </c>
      <c r="HO247">
        <v>24.0144</v>
      </c>
      <c r="HP247">
        <v>62.052</v>
      </c>
      <c r="HQ247">
        <v>28.0288</v>
      </c>
      <c r="HR247">
        <v>1</v>
      </c>
      <c r="HS247">
        <v>0.116395</v>
      </c>
      <c r="HT247">
        <v>-0.209632</v>
      </c>
      <c r="HU247">
        <v>20.3354</v>
      </c>
      <c r="HV247">
        <v>5.21789</v>
      </c>
      <c r="HW247">
        <v>12.0116</v>
      </c>
      <c r="HX247">
        <v>4.98915</v>
      </c>
      <c r="HY247">
        <v>3.2878</v>
      </c>
      <c r="HZ247">
        <v>9999</v>
      </c>
      <c r="IA247">
        <v>9999</v>
      </c>
      <c r="IB247">
        <v>9999</v>
      </c>
      <c r="IC247">
        <v>999.9</v>
      </c>
      <c r="ID247">
        <v>1.86767</v>
      </c>
      <c r="IE247">
        <v>1.86676</v>
      </c>
      <c r="IF247">
        <v>1.86607</v>
      </c>
      <c r="IG247">
        <v>1.86601</v>
      </c>
      <c r="IH247">
        <v>1.8679</v>
      </c>
      <c r="II247">
        <v>1.8703</v>
      </c>
      <c r="IJ247">
        <v>1.86896</v>
      </c>
      <c r="IK247">
        <v>1.87042</v>
      </c>
      <c r="IL247">
        <v>0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-0.328</v>
      </c>
      <c r="IZ247">
        <v>0.1423</v>
      </c>
      <c r="JA247">
        <v>-0.08705980112953694</v>
      </c>
      <c r="JB247">
        <v>-0.0002224285535733669</v>
      </c>
      <c r="JC247">
        <v>-3.124052291438484E-07</v>
      </c>
      <c r="JD247">
        <v>-1.20421793702977E-11</v>
      </c>
      <c r="JE247">
        <v>-0.06546867123436634</v>
      </c>
      <c r="JF247">
        <v>-0.004605065362839568</v>
      </c>
      <c r="JG247">
        <v>0.0008613744513886047</v>
      </c>
      <c r="JH247">
        <v>-1.299212498533341E-05</v>
      </c>
      <c r="JI247">
        <v>3</v>
      </c>
      <c r="JJ247">
        <v>2327</v>
      </c>
      <c r="JK247">
        <v>1</v>
      </c>
      <c r="JL247">
        <v>27</v>
      </c>
      <c r="JM247">
        <v>187140.5</v>
      </c>
      <c r="JN247">
        <v>187140.6</v>
      </c>
      <c r="JO247">
        <v>1.46484</v>
      </c>
      <c r="JP247">
        <v>2.2644</v>
      </c>
      <c r="JQ247">
        <v>1.39648</v>
      </c>
      <c r="JR247">
        <v>2.35107</v>
      </c>
      <c r="JS247">
        <v>1.49536</v>
      </c>
      <c r="JT247">
        <v>2.66357</v>
      </c>
      <c r="JU247">
        <v>37.027</v>
      </c>
      <c r="JV247">
        <v>24.0787</v>
      </c>
      <c r="JW247">
        <v>18</v>
      </c>
      <c r="JX247">
        <v>491.94</v>
      </c>
      <c r="JY247">
        <v>442.058</v>
      </c>
      <c r="JZ247">
        <v>29.602</v>
      </c>
      <c r="KA247">
        <v>29.1085</v>
      </c>
      <c r="KB247">
        <v>29.9999</v>
      </c>
      <c r="KC247">
        <v>28.9908</v>
      </c>
      <c r="KD247">
        <v>28.9204</v>
      </c>
      <c r="KE247">
        <v>29.3774</v>
      </c>
      <c r="KF247">
        <v>26.7871</v>
      </c>
      <c r="KG247">
        <v>44.886</v>
      </c>
      <c r="KH247">
        <v>29.2456</v>
      </c>
      <c r="KI247">
        <v>660.404</v>
      </c>
      <c r="KJ247">
        <v>18.6508</v>
      </c>
      <c r="KK247">
        <v>101.048</v>
      </c>
      <c r="KL247">
        <v>100.525</v>
      </c>
    </row>
    <row r="248" spans="1:298">
      <c r="A248">
        <v>232</v>
      </c>
      <c r="B248">
        <v>1758475860</v>
      </c>
      <c r="C248">
        <v>6984.5</v>
      </c>
      <c r="D248" t="s">
        <v>910</v>
      </c>
      <c r="E248" t="s">
        <v>911</v>
      </c>
      <c r="F248">
        <v>5</v>
      </c>
      <c r="G248" t="s">
        <v>833</v>
      </c>
      <c r="H248" t="s">
        <v>437</v>
      </c>
      <c r="I248" t="s">
        <v>438</v>
      </c>
      <c r="J248">
        <v>1758475852.5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654.7704343839497</v>
      </c>
      <c r="AL248">
        <v>617.1390060606062</v>
      </c>
      <c r="AM248">
        <v>3.342148451372056</v>
      </c>
      <c r="AN248">
        <v>65.31046595780866</v>
      </c>
      <c r="AO248">
        <f>(AQ248 - AP248 + DZ248*1E3/(8.314*(EB248+273.15)) * AS248/DY248 * AR248) * DY248/(100*DM248) * 1000/(1000 - AQ248)</f>
        <v>0</v>
      </c>
      <c r="AP248">
        <v>18.65183918824149</v>
      </c>
      <c r="AQ248">
        <v>24.26654242424242</v>
      </c>
      <c r="AR248">
        <v>-2.150410516129152E-05</v>
      </c>
      <c r="AS248">
        <v>111.5903759942397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6</v>
      </c>
      <c r="DN248">
        <v>0.5</v>
      </c>
      <c r="DO248" t="s">
        <v>440</v>
      </c>
      <c r="DP248">
        <v>2</v>
      </c>
      <c r="DQ248" t="b">
        <v>1</v>
      </c>
      <c r="DR248">
        <v>1758475852.5</v>
      </c>
      <c r="DS248">
        <v>579.3731111111111</v>
      </c>
      <c r="DT248">
        <v>627.4713703703703</v>
      </c>
      <c r="DU248">
        <v>24.26326666666666</v>
      </c>
      <c r="DV248">
        <v>18.65124814814815</v>
      </c>
      <c r="DW248">
        <v>579.6964444444444</v>
      </c>
      <c r="DX248">
        <v>24.12098148148148</v>
      </c>
      <c r="DY248">
        <v>500.0107407407407</v>
      </c>
      <c r="DZ248">
        <v>90.35394814814815</v>
      </c>
      <c r="EA248">
        <v>0.05440761851851852</v>
      </c>
      <c r="EB248">
        <v>30.54613333333334</v>
      </c>
      <c r="EC248">
        <v>30.00251851851852</v>
      </c>
      <c r="ED248">
        <v>999.9000000000001</v>
      </c>
      <c r="EE248">
        <v>0</v>
      </c>
      <c r="EF248">
        <v>0</v>
      </c>
      <c r="EG248">
        <v>9998.211851851853</v>
      </c>
      <c r="EH248">
        <v>0</v>
      </c>
      <c r="EI248">
        <v>11.5788</v>
      </c>
      <c r="EJ248">
        <v>-48.09825555555556</v>
      </c>
      <c r="EK248">
        <v>593.7801851851852</v>
      </c>
      <c r="EL248">
        <v>639.396925925926</v>
      </c>
      <c r="EM248">
        <v>5.612019259259259</v>
      </c>
      <c r="EN248">
        <v>627.4713703703703</v>
      </c>
      <c r="EO248">
        <v>18.65124814814815</v>
      </c>
      <c r="EP248">
        <v>2.192282222222222</v>
      </c>
      <c r="EQ248">
        <v>1.685213703703704</v>
      </c>
      <c r="ER248">
        <v>18.90602592592592</v>
      </c>
      <c r="ES248">
        <v>14.7608962962963</v>
      </c>
      <c r="ET248">
        <v>2000.012592592592</v>
      </c>
      <c r="EU248">
        <v>0.979996888888889</v>
      </c>
      <c r="EV248">
        <v>0.02000303333333334</v>
      </c>
      <c r="EW248">
        <v>0</v>
      </c>
      <c r="EX248">
        <v>1075.084814814815</v>
      </c>
      <c r="EY248">
        <v>5.00097</v>
      </c>
      <c r="EZ248">
        <v>21515.56296296297</v>
      </c>
      <c r="FA248">
        <v>16707.67037037037</v>
      </c>
      <c r="FB248">
        <v>41.17092592592593</v>
      </c>
      <c r="FC248">
        <v>41.49533333333333</v>
      </c>
      <c r="FD248">
        <v>41.125</v>
      </c>
      <c r="FE248">
        <v>41</v>
      </c>
      <c r="FF248">
        <v>41.73133333333333</v>
      </c>
      <c r="FG248">
        <v>1955.102962962963</v>
      </c>
      <c r="FH248">
        <v>39.90222222222223</v>
      </c>
      <c r="FI248">
        <v>0</v>
      </c>
      <c r="FJ248">
        <v>1758475860.2</v>
      </c>
      <c r="FK248">
        <v>0</v>
      </c>
      <c r="FL248">
        <v>1075.129615384616</v>
      </c>
      <c r="FM248">
        <v>35.30427351903425</v>
      </c>
      <c r="FN248">
        <v>694.6324791018649</v>
      </c>
      <c r="FO248">
        <v>21516.96923076923</v>
      </c>
      <c r="FP248">
        <v>15</v>
      </c>
      <c r="FQ248">
        <v>0</v>
      </c>
      <c r="FR248" t="s">
        <v>441</v>
      </c>
      <c r="FS248">
        <v>1747247426.5</v>
      </c>
      <c r="FT248">
        <v>1747247420.5</v>
      </c>
      <c r="FU248">
        <v>0</v>
      </c>
      <c r="FV248">
        <v>1.027</v>
      </c>
      <c r="FW248">
        <v>0.031</v>
      </c>
      <c r="FX248">
        <v>0.02</v>
      </c>
      <c r="FY248">
        <v>0.05</v>
      </c>
      <c r="FZ248">
        <v>420</v>
      </c>
      <c r="GA248">
        <v>16</v>
      </c>
      <c r="GB248">
        <v>0.01</v>
      </c>
      <c r="GC248">
        <v>0.1</v>
      </c>
      <c r="GD248">
        <v>-47.75586097560976</v>
      </c>
      <c r="GE248">
        <v>-6.876982578397318</v>
      </c>
      <c r="GF248">
        <v>0.6794481774161805</v>
      </c>
      <c r="GG248">
        <v>0</v>
      </c>
      <c r="GH248">
        <v>1073.37205882353</v>
      </c>
      <c r="GI248">
        <v>35.18181819161929</v>
      </c>
      <c r="GJ248">
        <v>3.46225341395198</v>
      </c>
      <c r="GK248">
        <v>-1</v>
      </c>
      <c r="GL248">
        <v>5.608481463414634</v>
      </c>
      <c r="GM248">
        <v>0.0714131707317085</v>
      </c>
      <c r="GN248">
        <v>0.007185760838911037</v>
      </c>
      <c r="GO248">
        <v>1</v>
      </c>
      <c r="GP248">
        <v>1</v>
      </c>
      <c r="GQ248">
        <v>2</v>
      </c>
      <c r="GR248" t="s">
        <v>442</v>
      </c>
      <c r="GS248">
        <v>3.13521</v>
      </c>
      <c r="GT248">
        <v>2.71475</v>
      </c>
      <c r="GU248">
        <v>0.122318</v>
      </c>
      <c r="GV248">
        <v>0.127789</v>
      </c>
      <c r="GW248">
        <v>0.106909</v>
      </c>
      <c r="GX248">
        <v>0.0877551</v>
      </c>
      <c r="GY248">
        <v>27908.4</v>
      </c>
      <c r="GZ248">
        <v>27769.6</v>
      </c>
      <c r="HA248">
        <v>29562.4</v>
      </c>
      <c r="HB248">
        <v>29424.8</v>
      </c>
      <c r="HC248">
        <v>34890</v>
      </c>
      <c r="HD248">
        <v>35560.5</v>
      </c>
      <c r="HE248">
        <v>41609.1</v>
      </c>
      <c r="HF248">
        <v>41805.3</v>
      </c>
      <c r="HG248">
        <v>1.92132</v>
      </c>
      <c r="HH248">
        <v>1.85818</v>
      </c>
      <c r="HI248">
        <v>0.101373</v>
      </c>
      <c r="HJ248">
        <v>0</v>
      </c>
      <c r="HK248">
        <v>28.3446</v>
      </c>
      <c r="HL248">
        <v>999.9</v>
      </c>
      <c r="HM248">
        <v>45.7</v>
      </c>
      <c r="HN248">
        <v>31.9</v>
      </c>
      <c r="HO248">
        <v>24.0161</v>
      </c>
      <c r="HP248">
        <v>62.062</v>
      </c>
      <c r="HQ248">
        <v>27.9607</v>
      </c>
      <c r="HR248">
        <v>1</v>
      </c>
      <c r="HS248">
        <v>0.116517</v>
      </c>
      <c r="HT248">
        <v>-0.0292184</v>
      </c>
      <c r="HU248">
        <v>20.3382</v>
      </c>
      <c r="HV248">
        <v>5.21729</v>
      </c>
      <c r="HW248">
        <v>12.0113</v>
      </c>
      <c r="HX248">
        <v>4.98895</v>
      </c>
      <c r="HY248">
        <v>3.2877</v>
      </c>
      <c r="HZ248">
        <v>9999</v>
      </c>
      <c r="IA248">
        <v>9999</v>
      </c>
      <c r="IB248">
        <v>9999</v>
      </c>
      <c r="IC248">
        <v>999.9</v>
      </c>
      <c r="ID248">
        <v>1.86767</v>
      </c>
      <c r="IE248">
        <v>1.86676</v>
      </c>
      <c r="IF248">
        <v>1.86612</v>
      </c>
      <c r="IG248">
        <v>1.86602</v>
      </c>
      <c r="IH248">
        <v>1.86791</v>
      </c>
      <c r="II248">
        <v>1.87031</v>
      </c>
      <c r="IJ248">
        <v>1.86897</v>
      </c>
      <c r="IK248">
        <v>1.87043</v>
      </c>
      <c r="IL248">
        <v>0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-0.338</v>
      </c>
      <c r="IZ248">
        <v>0.1423</v>
      </c>
      <c r="JA248">
        <v>-0.08705980112953694</v>
      </c>
      <c r="JB248">
        <v>-0.0002224285535733669</v>
      </c>
      <c r="JC248">
        <v>-3.124052291438484E-07</v>
      </c>
      <c r="JD248">
        <v>-1.20421793702977E-11</v>
      </c>
      <c r="JE248">
        <v>-0.06546867123436634</v>
      </c>
      <c r="JF248">
        <v>-0.004605065362839568</v>
      </c>
      <c r="JG248">
        <v>0.0008613744513886047</v>
      </c>
      <c r="JH248">
        <v>-1.299212498533341E-05</v>
      </c>
      <c r="JI248">
        <v>3</v>
      </c>
      <c r="JJ248">
        <v>2327</v>
      </c>
      <c r="JK248">
        <v>1</v>
      </c>
      <c r="JL248">
        <v>27</v>
      </c>
      <c r="JM248">
        <v>187140.6</v>
      </c>
      <c r="JN248">
        <v>187140.7</v>
      </c>
      <c r="JO248">
        <v>1.4978</v>
      </c>
      <c r="JP248">
        <v>2.25952</v>
      </c>
      <c r="JQ248">
        <v>1.39648</v>
      </c>
      <c r="JR248">
        <v>2.35107</v>
      </c>
      <c r="JS248">
        <v>1.49536</v>
      </c>
      <c r="JT248">
        <v>2.68311</v>
      </c>
      <c r="JU248">
        <v>37.027</v>
      </c>
      <c r="JV248">
        <v>24.0787</v>
      </c>
      <c r="JW248">
        <v>18</v>
      </c>
      <c r="JX248">
        <v>491.771</v>
      </c>
      <c r="JY248">
        <v>441.957</v>
      </c>
      <c r="JZ248">
        <v>29.2754</v>
      </c>
      <c r="KA248">
        <v>29.1046</v>
      </c>
      <c r="KB248">
        <v>30</v>
      </c>
      <c r="KC248">
        <v>28.9876</v>
      </c>
      <c r="KD248">
        <v>28.9172</v>
      </c>
      <c r="KE248">
        <v>30.0216</v>
      </c>
      <c r="KF248">
        <v>26.7871</v>
      </c>
      <c r="KG248">
        <v>44.5159</v>
      </c>
      <c r="KH248">
        <v>29.2409</v>
      </c>
      <c r="KI248">
        <v>673.775</v>
      </c>
      <c r="KJ248">
        <v>18.6508</v>
      </c>
      <c r="KK248">
        <v>101.048</v>
      </c>
      <c r="KL248">
        <v>100.527</v>
      </c>
    </row>
    <row r="249" spans="1:298">
      <c r="A249">
        <v>233</v>
      </c>
      <c r="B249">
        <v>1758475865</v>
      </c>
      <c r="C249">
        <v>6989.5</v>
      </c>
      <c r="D249" t="s">
        <v>912</v>
      </c>
      <c r="E249" t="s">
        <v>913</v>
      </c>
      <c r="F249">
        <v>5</v>
      </c>
      <c r="G249" t="s">
        <v>833</v>
      </c>
      <c r="H249" t="s">
        <v>437</v>
      </c>
      <c r="I249" t="s">
        <v>438</v>
      </c>
      <c r="J249">
        <v>1758475857.214286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671.7174839172084</v>
      </c>
      <c r="AL249">
        <v>633.8706484848484</v>
      </c>
      <c r="AM249">
        <v>3.34652884147851</v>
      </c>
      <c r="AN249">
        <v>65.31046595780866</v>
      </c>
      <c r="AO249">
        <f>(AQ249 - AP249 + DZ249*1E3/(8.314*(EB249+273.15)) * AS249/DY249 * AR249) * DY249/(100*DM249) * 1000/(1000 - AQ249)</f>
        <v>0</v>
      </c>
      <c r="AP249">
        <v>18.61405725721065</v>
      </c>
      <c r="AQ249">
        <v>24.25190181818182</v>
      </c>
      <c r="AR249">
        <v>-7.360108317750053E-05</v>
      </c>
      <c r="AS249">
        <v>111.5903759942397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6</v>
      </c>
      <c r="DN249">
        <v>0.5</v>
      </c>
      <c r="DO249" t="s">
        <v>440</v>
      </c>
      <c r="DP249">
        <v>2</v>
      </c>
      <c r="DQ249" t="b">
        <v>1</v>
      </c>
      <c r="DR249">
        <v>1758475857.214286</v>
      </c>
      <c r="DS249">
        <v>594.7286071428572</v>
      </c>
      <c r="DT249">
        <v>643.2991785714286</v>
      </c>
      <c r="DU249">
        <v>24.26430714285714</v>
      </c>
      <c r="DV249">
        <v>18.64153571428572</v>
      </c>
      <c r="DW249">
        <v>595.0612857142858</v>
      </c>
      <c r="DX249">
        <v>24.12201071428572</v>
      </c>
      <c r="DY249">
        <v>499.9837857142857</v>
      </c>
      <c r="DZ249">
        <v>90.35368571428572</v>
      </c>
      <c r="EA249">
        <v>0.05443835357142857</v>
      </c>
      <c r="EB249">
        <v>30.54463928571429</v>
      </c>
      <c r="EC249">
        <v>29.99984285714286</v>
      </c>
      <c r="ED249">
        <v>999.9000000000002</v>
      </c>
      <c r="EE249">
        <v>0</v>
      </c>
      <c r="EF249">
        <v>0</v>
      </c>
      <c r="EG249">
        <v>9995.373571428572</v>
      </c>
      <c r="EH249">
        <v>0</v>
      </c>
      <c r="EI249">
        <v>11.5788</v>
      </c>
      <c r="EJ249">
        <v>-48.57051785714286</v>
      </c>
      <c r="EK249">
        <v>609.5181428571428</v>
      </c>
      <c r="EL249">
        <v>655.5188571428571</v>
      </c>
      <c r="EM249">
        <v>5.622781428571429</v>
      </c>
      <c r="EN249">
        <v>643.2991785714286</v>
      </c>
      <c r="EO249">
        <v>18.64153571428572</v>
      </c>
      <c r="EP249">
        <v>2.192369642857143</v>
      </c>
      <c r="EQ249">
        <v>1.684330714285714</v>
      </c>
      <c r="ER249">
        <v>18.90666428571428</v>
      </c>
      <c r="ES249">
        <v>14.75277142857143</v>
      </c>
      <c r="ET249">
        <v>2000.008928571428</v>
      </c>
      <c r="EU249">
        <v>0.9800014642857144</v>
      </c>
      <c r="EV249">
        <v>0.01999836428571428</v>
      </c>
      <c r="EW249">
        <v>0</v>
      </c>
      <c r="EX249">
        <v>1077.845</v>
      </c>
      <c r="EY249">
        <v>5.00097</v>
      </c>
      <c r="EZ249">
        <v>21569.67857142857</v>
      </c>
      <c r="FA249">
        <v>16707.66428571429</v>
      </c>
      <c r="FB249">
        <v>41.15157142857142</v>
      </c>
      <c r="FC249">
        <v>41.47524999999998</v>
      </c>
      <c r="FD249">
        <v>41.125</v>
      </c>
      <c r="FE249">
        <v>41</v>
      </c>
      <c r="FF249">
        <v>41.72974999999998</v>
      </c>
      <c r="FG249">
        <v>1955.106785714285</v>
      </c>
      <c r="FH249">
        <v>39.89285714285715</v>
      </c>
      <c r="FI249">
        <v>0</v>
      </c>
      <c r="FJ249">
        <v>1758475865</v>
      </c>
      <c r="FK249">
        <v>0</v>
      </c>
      <c r="FL249">
        <v>1077.948461538462</v>
      </c>
      <c r="FM249">
        <v>34.7822221859742</v>
      </c>
      <c r="FN249">
        <v>684.5811956043126</v>
      </c>
      <c r="FO249">
        <v>21572.13076923077</v>
      </c>
      <c r="FP249">
        <v>15</v>
      </c>
      <c r="FQ249">
        <v>0</v>
      </c>
      <c r="FR249" t="s">
        <v>441</v>
      </c>
      <c r="FS249">
        <v>1747247426.5</v>
      </c>
      <c r="FT249">
        <v>1747247420.5</v>
      </c>
      <c r="FU249">
        <v>0</v>
      </c>
      <c r="FV249">
        <v>1.027</v>
      </c>
      <c r="FW249">
        <v>0.031</v>
      </c>
      <c r="FX249">
        <v>0.02</v>
      </c>
      <c r="FY249">
        <v>0.05</v>
      </c>
      <c r="FZ249">
        <v>420</v>
      </c>
      <c r="GA249">
        <v>16</v>
      </c>
      <c r="GB249">
        <v>0.01</v>
      </c>
      <c r="GC249">
        <v>0.1</v>
      </c>
      <c r="GD249">
        <v>-48.18280487804878</v>
      </c>
      <c r="GE249">
        <v>-6.34587386759587</v>
      </c>
      <c r="GF249">
        <v>0.6288323418229583</v>
      </c>
      <c r="GG249">
        <v>0</v>
      </c>
      <c r="GH249">
        <v>1075.825588235294</v>
      </c>
      <c r="GI249">
        <v>35.48067226788882</v>
      </c>
      <c r="GJ249">
        <v>3.490952331870333</v>
      </c>
      <c r="GK249">
        <v>-1</v>
      </c>
      <c r="GL249">
        <v>5.615633414634146</v>
      </c>
      <c r="GM249">
        <v>0.1096082926829477</v>
      </c>
      <c r="GN249">
        <v>0.01170309498563151</v>
      </c>
      <c r="GO249">
        <v>0</v>
      </c>
      <c r="GP249">
        <v>0</v>
      </c>
      <c r="GQ249">
        <v>2</v>
      </c>
      <c r="GR249" t="s">
        <v>452</v>
      </c>
      <c r="GS249">
        <v>3.13508</v>
      </c>
      <c r="GT249">
        <v>2.71498</v>
      </c>
      <c r="GU249">
        <v>0.124631</v>
      </c>
      <c r="GV249">
        <v>0.130039</v>
      </c>
      <c r="GW249">
        <v>0.106861</v>
      </c>
      <c r="GX249">
        <v>0.0876417</v>
      </c>
      <c r="GY249">
        <v>27834.7</v>
      </c>
      <c r="GZ249">
        <v>27697.5</v>
      </c>
      <c r="HA249">
        <v>29562.2</v>
      </c>
      <c r="HB249">
        <v>29424.4</v>
      </c>
      <c r="HC249">
        <v>34892.1</v>
      </c>
      <c r="HD249">
        <v>35564.5</v>
      </c>
      <c r="HE249">
        <v>41609.3</v>
      </c>
      <c r="HF249">
        <v>41804.7</v>
      </c>
      <c r="HG249">
        <v>1.92143</v>
      </c>
      <c r="HH249">
        <v>1.8584</v>
      </c>
      <c r="HI249">
        <v>0.100352</v>
      </c>
      <c r="HJ249">
        <v>0</v>
      </c>
      <c r="HK249">
        <v>28.3463</v>
      </c>
      <c r="HL249">
        <v>999.9</v>
      </c>
      <c r="HM249">
        <v>45.6</v>
      </c>
      <c r="HN249">
        <v>31.9</v>
      </c>
      <c r="HO249">
        <v>23.9622</v>
      </c>
      <c r="HP249">
        <v>62.042</v>
      </c>
      <c r="HQ249">
        <v>28.117</v>
      </c>
      <c r="HR249">
        <v>1</v>
      </c>
      <c r="HS249">
        <v>0.115465</v>
      </c>
      <c r="HT249">
        <v>-0.432481</v>
      </c>
      <c r="HU249">
        <v>20.3382</v>
      </c>
      <c r="HV249">
        <v>5.21774</v>
      </c>
      <c r="HW249">
        <v>12.0111</v>
      </c>
      <c r="HX249">
        <v>4.989</v>
      </c>
      <c r="HY249">
        <v>3.28755</v>
      </c>
      <c r="HZ249">
        <v>9999</v>
      </c>
      <c r="IA249">
        <v>9999</v>
      </c>
      <c r="IB249">
        <v>9999</v>
      </c>
      <c r="IC249">
        <v>999.9</v>
      </c>
      <c r="ID249">
        <v>1.86768</v>
      </c>
      <c r="IE249">
        <v>1.86677</v>
      </c>
      <c r="IF249">
        <v>1.86609</v>
      </c>
      <c r="IG249">
        <v>1.86603</v>
      </c>
      <c r="IH249">
        <v>1.86792</v>
      </c>
      <c r="II249">
        <v>1.87031</v>
      </c>
      <c r="IJ249">
        <v>1.86899</v>
      </c>
      <c r="IK249">
        <v>1.87042</v>
      </c>
      <c r="IL249">
        <v>0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-0.348</v>
      </c>
      <c r="IZ249">
        <v>0.1421</v>
      </c>
      <c r="JA249">
        <v>-0.08705980112953694</v>
      </c>
      <c r="JB249">
        <v>-0.0002224285535733669</v>
      </c>
      <c r="JC249">
        <v>-3.124052291438484E-07</v>
      </c>
      <c r="JD249">
        <v>-1.20421793702977E-11</v>
      </c>
      <c r="JE249">
        <v>-0.06546867123436634</v>
      </c>
      <c r="JF249">
        <v>-0.004605065362839568</v>
      </c>
      <c r="JG249">
        <v>0.0008613744513886047</v>
      </c>
      <c r="JH249">
        <v>-1.299212498533341E-05</v>
      </c>
      <c r="JI249">
        <v>3</v>
      </c>
      <c r="JJ249">
        <v>2327</v>
      </c>
      <c r="JK249">
        <v>1</v>
      </c>
      <c r="JL249">
        <v>27</v>
      </c>
      <c r="JM249">
        <v>187140.6</v>
      </c>
      <c r="JN249">
        <v>187140.7</v>
      </c>
      <c r="JO249">
        <v>1.52588</v>
      </c>
      <c r="JP249">
        <v>2.26318</v>
      </c>
      <c r="JQ249">
        <v>1.39648</v>
      </c>
      <c r="JR249">
        <v>2.35229</v>
      </c>
      <c r="JS249">
        <v>1.49536</v>
      </c>
      <c r="JT249">
        <v>2.7124</v>
      </c>
      <c r="JU249">
        <v>37.027</v>
      </c>
      <c r="JV249">
        <v>24.0787</v>
      </c>
      <c r="JW249">
        <v>18</v>
      </c>
      <c r="JX249">
        <v>491.81</v>
      </c>
      <c r="JY249">
        <v>442.073</v>
      </c>
      <c r="JZ249">
        <v>29.196</v>
      </c>
      <c r="KA249">
        <v>29.1014</v>
      </c>
      <c r="KB249">
        <v>29.9995</v>
      </c>
      <c r="KC249">
        <v>28.9846</v>
      </c>
      <c r="KD249">
        <v>28.9142</v>
      </c>
      <c r="KE249">
        <v>30.5868</v>
      </c>
      <c r="KF249">
        <v>26.7871</v>
      </c>
      <c r="KG249">
        <v>44.5159</v>
      </c>
      <c r="KH249">
        <v>29.2288</v>
      </c>
      <c r="KI249">
        <v>693.8099999999999</v>
      </c>
      <c r="KJ249">
        <v>18.6508</v>
      </c>
      <c r="KK249">
        <v>101.049</v>
      </c>
      <c r="KL249">
        <v>100.525</v>
      </c>
    </row>
    <row r="250" spans="1:298">
      <c r="A250">
        <v>234</v>
      </c>
      <c r="B250">
        <v>1758475870</v>
      </c>
      <c r="C250">
        <v>6994.5</v>
      </c>
      <c r="D250" t="s">
        <v>914</v>
      </c>
      <c r="E250" t="s">
        <v>915</v>
      </c>
      <c r="F250">
        <v>5</v>
      </c>
      <c r="G250" t="s">
        <v>833</v>
      </c>
      <c r="H250" t="s">
        <v>437</v>
      </c>
      <c r="I250" t="s">
        <v>438</v>
      </c>
      <c r="J250">
        <v>1758475862.5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688.7300054852006</v>
      </c>
      <c r="AL250">
        <v>650.7223636363634</v>
      </c>
      <c r="AM250">
        <v>3.371997501181547</v>
      </c>
      <c r="AN250">
        <v>65.31046595780866</v>
      </c>
      <c r="AO250">
        <f>(AQ250 - AP250 + DZ250*1E3/(8.314*(EB250+273.15)) * AS250/DY250 * AR250) * DY250/(100*DM250) * 1000/(1000 - AQ250)</f>
        <v>0</v>
      </c>
      <c r="AP250">
        <v>18.60794532636953</v>
      </c>
      <c r="AQ250">
        <v>24.23477393939392</v>
      </c>
      <c r="AR250">
        <v>-6.064882292376824E-05</v>
      </c>
      <c r="AS250">
        <v>111.5903759942397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6</v>
      </c>
      <c r="DN250">
        <v>0.5</v>
      </c>
      <c r="DO250" t="s">
        <v>440</v>
      </c>
      <c r="DP250">
        <v>2</v>
      </c>
      <c r="DQ250" t="b">
        <v>1</v>
      </c>
      <c r="DR250">
        <v>1758475862.5</v>
      </c>
      <c r="DS250">
        <v>611.9941111111111</v>
      </c>
      <c r="DT250">
        <v>661.0230370370372</v>
      </c>
      <c r="DU250">
        <v>24.25646666666667</v>
      </c>
      <c r="DV250">
        <v>18.62676296296296</v>
      </c>
      <c r="DW250">
        <v>612.3374074074075</v>
      </c>
      <c r="DX250">
        <v>24.11427777777778</v>
      </c>
      <c r="DY250">
        <v>499.9985925925926</v>
      </c>
      <c r="DZ250">
        <v>90.35356666666667</v>
      </c>
      <c r="EA250">
        <v>0.05452862222222223</v>
      </c>
      <c r="EB250">
        <v>30.53628148148148</v>
      </c>
      <c r="EC250">
        <v>29.98795925925926</v>
      </c>
      <c r="ED250">
        <v>999.9000000000001</v>
      </c>
      <c r="EE250">
        <v>0</v>
      </c>
      <c r="EF250">
        <v>0</v>
      </c>
      <c r="EG250">
        <v>9999.042962962962</v>
      </c>
      <c r="EH250">
        <v>0</v>
      </c>
      <c r="EI250">
        <v>11.5788</v>
      </c>
      <c r="EJ250">
        <v>-49.02886296296297</v>
      </c>
      <c r="EK250">
        <v>627.2078148148148</v>
      </c>
      <c r="EL250">
        <v>673.5692222222223</v>
      </c>
      <c r="EM250">
        <v>5.629715185185185</v>
      </c>
      <c r="EN250">
        <v>661.0230370370372</v>
      </c>
      <c r="EO250">
        <v>18.62676296296296</v>
      </c>
      <c r="EP250">
        <v>2.191658148148148</v>
      </c>
      <c r="EQ250">
        <v>1.682993333333333</v>
      </c>
      <c r="ER250">
        <v>18.90147037037037</v>
      </c>
      <c r="ES250">
        <v>14.74045555555556</v>
      </c>
      <c r="ET250">
        <v>2000.008518518519</v>
      </c>
      <c r="EU250">
        <v>0.9800055555555557</v>
      </c>
      <c r="EV250">
        <v>0.01999418888888889</v>
      </c>
      <c r="EW250">
        <v>0</v>
      </c>
      <c r="EX250">
        <v>1080.833703703704</v>
      </c>
      <c r="EY250">
        <v>5.00097</v>
      </c>
      <c r="EZ250">
        <v>21629.59259259259</v>
      </c>
      <c r="FA250">
        <v>16707.68518518518</v>
      </c>
      <c r="FB250">
        <v>41.12959259259259</v>
      </c>
      <c r="FC250">
        <v>41.45799999999999</v>
      </c>
      <c r="FD250">
        <v>41.111</v>
      </c>
      <c r="FE250">
        <v>41</v>
      </c>
      <c r="FF250">
        <v>41.715</v>
      </c>
      <c r="FG250">
        <v>1955.114074074074</v>
      </c>
      <c r="FH250">
        <v>39.88518518518519</v>
      </c>
      <c r="FI250">
        <v>0</v>
      </c>
      <c r="FJ250">
        <v>1758475869.8</v>
      </c>
      <c r="FK250">
        <v>0</v>
      </c>
      <c r="FL250">
        <v>1080.637307692308</v>
      </c>
      <c r="FM250">
        <v>33.51213678645168</v>
      </c>
      <c r="FN250">
        <v>667.3846158081947</v>
      </c>
      <c r="FO250">
        <v>21626.21538461539</v>
      </c>
      <c r="FP250">
        <v>15</v>
      </c>
      <c r="FQ250">
        <v>0</v>
      </c>
      <c r="FR250" t="s">
        <v>441</v>
      </c>
      <c r="FS250">
        <v>1747247426.5</v>
      </c>
      <c r="FT250">
        <v>1747247420.5</v>
      </c>
      <c r="FU250">
        <v>0</v>
      </c>
      <c r="FV250">
        <v>1.027</v>
      </c>
      <c r="FW250">
        <v>0.031</v>
      </c>
      <c r="FX250">
        <v>0.02</v>
      </c>
      <c r="FY250">
        <v>0.05</v>
      </c>
      <c r="FZ250">
        <v>420</v>
      </c>
      <c r="GA250">
        <v>16</v>
      </c>
      <c r="GB250">
        <v>0.01</v>
      </c>
      <c r="GC250">
        <v>0.1</v>
      </c>
      <c r="GD250">
        <v>-48.7249075</v>
      </c>
      <c r="GE250">
        <v>-5.236231519699769</v>
      </c>
      <c r="GF250">
        <v>0.5117803392997328</v>
      </c>
      <c r="GG250">
        <v>0</v>
      </c>
      <c r="GH250">
        <v>1078.905588235294</v>
      </c>
      <c r="GI250">
        <v>33.99251338790506</v>
      </c>
      <c r="GJ250">
        <v>3.346541842116723</v>
      </c>
      <c r="GK250">
        <v>-1</v>
      </c>
      <c r="GL250">
        <v>5.624927250000001</v>
      </c>
      <c r="GM250">
        <v>0.1019078048780367</v>
      </c>
      <c r="GN250">
        <v>0.01152760295714165</v>
      </c>
      <c r="GO250">
        <v>0</v>
      </c>
      <c r="GP250">
        <v>0</v>
      </c>
      <c r="GQ250">
        <v>2</v>
      </c>
      <c r="GR250" t="s">
        <v>452</v>
      </c>
      <c r="GS250">
        <v>3.13513</v>
      </c>
      <c r="GT250">
        <v>2.71477</v>
      </c>
      <c r="GU250">
        <v>0.126928</v>
      </c>
      <c r="GV250">
        <v>0.13227</v>
      </c>
      <c r="GW250">
        <v>0.10681</v>
      </c>
      <c r="GX250">
        <v>0.08763890000000001</v>
      </c>
      <c r="GY250">
        <v>27761.9</v>
      </c>
      <c r="GZ250">
        <v>27626.9</v>
      </c>
      <c r="HA250">
        <v>29562.4</v>
      </c>
      <c r="HB250">
        <v>29424.8</v>
      </c>
      <c r="HC250">
        <v>34894.1</v>
      </c>
      <c r="HD250">
        <v>35565.2</v>
      </c>
      <c r="HE250">
        <v>41609.2</v>
      </c>
      <c r="HF250">
        <v>41805.4</v>
      </c>
      <c r="HG250">
        <v>1.92153</v>
      </c>
      <c r="HH250">
        <v>1.85863</v>
      </c>
      <c r="HI250">
        <v>0.10002</v>
      </c>
      <c r="HJ250">
        <v>0</v>
      </c>
      <c r="HK250">
        <v>28.3463</v>
      </c>
      <c r="HL250">
        <v>999.9</v>
      </c>
      <c r="HM250">
        <v>45.6</v>
      </c>
      <c r="HN250">
        <v>31.9</v>
      </c>
      <c r="HO250">
        <v>23.964</v>
      </c>
      <c r="HP250">
        <v>61.932</v>
      </c>
      <c r="HQ250">
        <v>28.0008</v>
      </c>
      <c r="HR250">
        <v>1</v>
      </c>
      <c r="HS250">
        <v>0.115053</v>
      </c>
      <c r="HT250">
        <v>-0.685714</v>
      </c>
      <c r="HU250">
        <v>20.3375</v>
      </c>
      <c r="HV250">
        <v>5.21714</v>
      </c>
      <c r="HW250">
        <v>12.0114</v>
      </c>
      <c r="HX250">
        <v>4.98895</v>
      </c>
      <c r="HY250">
        <v>3.2876</v>
      </c>
      <c r="HZ250">
        <v>9999</v>
      </c>
      <c r="IA250">
        <v>9999</v>
      </c>
      <c r="IB250">
        <v>9999</v>
      </c>
      <c r="IC250">
        <v>999.9</v>
      </c>
      <c r="ID250">
        <v>1.86766</v>
      </c>
      <c r="IE250">
        <v>1.86676</v>
      </c>
      <c r="IF250">
        <v>1.8661</v>
      </c>
      <c r="IG250">
        <v>1.86603</v>
      </c>
      <c r="IH250">
        <v>1.8679</v>
      </c>
      <c r="II250">
        <v>1.87029</v>
      </c>
      <c r="IJ250">
        <v>1.86896</v>
      </c>
      <c r="IK250">
        <v>1.87043</v>
      </c>
      <c r="IL250">
        <v>0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-0.359</v>
      </c>
      <c r="IZ250">
        <v>0.1419</v>
      </c>
      <c r="JA250">
        <v>-0.08705980112953694</v>
      </c>
      <c r="JB250">
        <v>-0.0002224285535733669</v>
      </c>
      <c r="JC250">
        <v>-3.124052291438484E-07</v>
      </c>
      <c r="JD250">
        <v>-1.20421793702977E-11</v>
      </c>
      <c r="JE250">
        <v>-0.06546867123436634</v>
      </c>
      <c r="JF250">
        <v>-0.004605065362839568</v>
      </c>
      <c r="JG250">
        <v>0.0008613744513886047</v>
      </c>
      <c r="JH250">
        <v>-1.299212498533341E-05</v>
      </c>
      <c r="JI250">
        <v>3</v>
      </c>
      <c r="JJ250">
        <v>2327</v>
      </c>
      <c r="JK250">
        <v>1</v>
      </c>
      <c r="JL250">
        <v>27</v>
      </c>
      <c r="JM250">
        <v>187140.7</v>
      </c>
      <c r="JN250">
        <v>187140.8</v>
      </c>
      <c r="JO250">
        <v>1.55762</v>
      </c>
      <c r="JP250">
        <v>2.25586</v>
      </c>
      <c r="JQ250">
        <v>1.39648</v>
      </c>
      <c r="JR250">
        <v>2.34497</v>
      </c>
      <c r="JS250">
        <v>1.49536</v>
      </c>
      <c r="JT250">
        <v>2.61841</v>
      </c>
      <c r="JU250">
        <v>37.027</v>
      </c>
      <c r="JV250">
        <v>24.07</v>
      </c>
      <c r="JW250">
        <v>18</v>
      </c>
      <c r="JX250">
        <v>491.848</v>
      </c>
      <c r="JY250">
        <v>442.188</v>
      </c>
      <c r="JZ250">
        <v>29.1857</v>
      </c>
      <c r="KA250">
        <v>29.0977</v>
      </c>
      <c r="KB250">
        <v>29.9997</v>
      </c>
      <c r="KC250">
        <v>28.9814</v>
      </c>
      <c r="KD250">
        <v>28.9111</v>
      </c>
      <c r="KE250">
        <v>31.2262</v>
      </c>
      <c r="KF250">
        <v>26.7871</v>
      </c>
      <c r="KG250">
        <v>44.5159</v>
      </c>
      <c r="KH250">
        <v>29.244</v>
      </c>
      <c r="KI250">
        <v>707.1849999999999</v>
      </c>
      <c r="KJ250">
        <v>18.6645</v>
      </c>
      <c r="KK250">
        <v>101.049</v>
      </c>
      <c r="KL250">
        <v>100.527</v>
      </c>
    </row>
    <row r="251" spans="1:298">
      <c r="A251">
        <v>235</v>
      </c>
      <c r="B251">
        <v>1758475875</v>
      </c>
      <c r="C251">
        <v>6999.5</v>
      </c>
      <c r="D251" t="s">
        <v>916</v>
      </c>
      <c r="E251" t="s">
        <v>917</v>
      </c>
      <c r="F251">
        <v>5</v>
      </c>
      <c r="G251" t="s">
        <v>833</v>
      </c>
      <c r="H251" t="s">
        <v>437</v>
      </c>
      <c r="I251" t="s">
        <v>438</v>
      </c>
      <c r="J251">
        <v>1758475867.214286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705.775354460294</v>
      </c>
      <c r="AL251">
        <v>667.4120181818181</v>
      </c>
      <c r="AM251">
        <v>3.341479461167947</v>
      </c>
      <c r="AN251">
        <v>65.31046595780866</v>
      </c>
      <c r="AO251">
        <f>(AQ251 - AP251 + DZ251*1E3/(8.314*(EB251+273.15)) * AS251/DY251 * AR251) * DY251/(100*DM251) * 1000/(1000 - AQ251)</f>
        <v>0</v>
      </c>
      <c r="AP251">
        <v>18.60763342656353</v>
      </c>
      <c r="AQ251">
        <v>24.22117030303029</v>
      </c>
      <c r="AR251">
        <v>-3.760141953931274E-05</v>
      </c>
      <c r="AS251">
        <v>111.5903759942397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6</v>
      </c>
      <c r="DN251">
        <v>0.5</v>
      </c>
      <c r="DO251" t="s">
        <v>440</v>
      </c>
      <c r="DP251">
        <v>2</v>
      </c>
      <c r="DQ251" t="b">
        <v>1</v>
      </c>
      <c r="DR251">
        <v>1758475867.214286</v>
      </c>
      <c r="DS251">
        <v>627.4188214285715</v>
      </c>
      <c r="DT251">
        <v>676.7745357142857</v>
      </c>
      <c r="DU251">
        <v>24.24277499999999</v>
      </c>
      <c r="DV251">
        <v>18.61337142857143</v>
      </c>
      <c r="DW251">
        <v>627.7717142857144</v>
      </c>
      <c r="DX251">
        <v>24.10077857142857</v>
      </c>
      <c r="DY251">
        <v>500.0092857142857</v>
      </c>
      <c r="DZ251">
        <v>90.35333571428575</v>
      </c>
      <c r="EA251">
        <v>0.05448229285714287</v>
      </c>
      <c r="EB251">
        <v>30.52516785714286</v>
      </c>
      <c r="EC251">
        <v>29.97911428571429</v>
      </c>
      <c r="ED251">
        <v>999.9000000000002</v>
      </c>
      <c r="EE251">
        <v>0</v>
      </c>
      <c r="EF251">
        <v>0</v>
      </c>
      <c r="EG251">
        <v>9998.968214285715</v>
      </c>
      <c r="EH251">
        <v>0</v>
      </c>
      <c r="EI251">
        <v>11.5788</v>
      </c>
      <c r="EJ251">
        <v>-49.35565714285714</v>
      </c>
      <c r="EK251">
        <v>643.0068928571427</v>
      </c>
      <c r="EL251">
        <v>689.6104285714285</v>
      </c>
      <c r="EM251">
        <v>5.629416785714286</v>
      </c>
      <c r="EN251">
        <v>676.7745357142857</v>
      </c>
      <c r="EO251">
        <v>18.61337142857143</v>
      </c>
      <c r="EP251">
        <v>2.190415</v>
      </c>
      <c r="EQ251">
        <v>1.681779285714286</v>
      </c>
      <c r="ER251">
        <v>18.89237857142857</v>
      </c>
      <c r="ES251">
        <v>14.72926428571428</v>
      </c>
      <c r="ET251">
        <v>2000.000357142857</v>
      </c>
      <c r="EU251">
        <v>0.9800054285714286</v>
      </c>
      <c r="EV251">
        <v>0.01999431071428572</v>
      </c>
      <c r="EW251">
        <v>0</v>
      </c>
      <c r="EX251">
        <v>1083.445</v>
      </c>
      <c r="EY251">
        <v>5.00097</v>
      </c>
      <c r="EZ251">
        <v>21681.00357142857</v>
      </c>
      <c r="FA251">
        <v>16707.61785714286</v>
      </c>
      <c r="FB251">
        <v>41.125</v>
      </c>
      <c r="FC251">
        <v>41.43924999999998</v>
      </c>
      <c r="FD251">
        <v>41.1025</v>
      </c>
      <c r="FE251">
        <v>41</v>
      </c>
      <c r="FF251">
        <v>41.70274999999999</v>
      </c>
      <c r="FG251">
        <v>1955.106071428572</v>
      </c>
      <c r="FH251">
        <v>39.88571428571429</v>
      </c>
      <c r="FI251">
        <v>0</v>
      </c>
      <c r="FJ251">
        <v>1758475875.2</v>
      </c>
      <c r="FK251">
        <v>0</v>
      </c>
      <c r="FL251">
        <v>1083.7996</v>
      </c>
      <c r="FM251">
        <v>32.44769232793088</v>
      </c>
      <c r="FN251">
        <v>633.6769229875975</v>
      </c>
      <c r="FO251">
        <v>21688.104</v>
      </c>
      <c r="FP251">
        <v>15</v>
      </c>
      <c r="FQ251">
        <v>0</v>
      </c>
      <c r="FR251" t="s">
        <v>441</v>
      </c>
      <c r="FS251">
        <v>1747247426.5</v>
      </c>
      <c r="FT251">
        <v>1747247420.5</v>
      </c>
      <c r="FU251">
        <v>0</v>
      </c>
      <c r="FV251">
        <v>1.027</v>
      </c>
      <c r="FW251">
        <v>0.031</v>
      </c>
      <c r="FX251">
        <v>0.02</v>
      </c>
      <c r="FY251">
        <v>0.05</v>
      </c>
      <c r="FZ251">
        <v>420</v>
      </c>
      <c r="GA251">
        <v>16</v>
      </c>
      <c r="GB251">
        <v>0.01</v>
      </c>
      <c r="GC251">
        <v>0.1</v>
      </c>
      <c r="GD251">
        <v>-49.16495609756097</v>
      </c>
      <c r="GE251">
        <v>-4.198783275261318</v>
      </c>
      <c r="GF251">
        <v>0.4153244708915626</v>
      </c>
      <c r="GG251">
        <v>0</v>
      </c>
      <c r="GH251">
        <v>1081.960588235294</v>
      </c>
      <c r="GI251">
        <v>33.18319330012375</v>
      </c>
      <c r="GJ251">
        <v>3.265585202196196</v>
      </c>
      <c r="GK251">
        <v>-1</v>
      </c>
      <c r="GL251">
        <v>5.626331707317074</v>
      </c>
      <c r="GM251">
        <v>0.004147944250867825</v>
      </c>
      <c r="GN251">
        <v>0.01020446313221699</v>
      </c>
      <c r="GO251">
        <v>1</v>
      </c>
      <c r="GP251">
        <v>1</v>
      </c>
      <c r="GQ251">
        <v>2</v>
      </c>
      <c r="GR251" t="s">
        <v>442</v>
      </c>
      <c r="GS251">
        <v>3.13514</v>
      </c>
      <c r="GT251">
        <v>2.71464</v>
      </c>
      <c r="GU251">
        <v>0.129176</v>
      </c>
      <c r="GV251">
        <v>0.134476</v>
      </c>
      <c r="GW251">
        <v>0.106773</v>
      </c>
      <c r="GX251">
        <v>0.0876412</v>
      </c>
      <c r="GY251">
        <v>27690.2</v>
      </c>
      <c r="GZ251">
        <v>27557.2</v>
      </c>
      <c r="HA251">
        <v>29562.2</v>
      </c>
      <c r="HB251">
        <v>29425.5</v>
      </c>
      <c r="HC251">
        <v>34895.3</v>
      </c>
      <c r="HD251">
        <v>35565.9</v>
      </c>
      <c r="HE251">
        <v>41608.9</v>
      </c>
      <c r="HF251">
        <v>41806.2</v>
      </c>
      <c r="HG251">
        <v>1.9215</v>
      </c>
      <c r="HH251">
        <v>1.8586</v>
      </c>
      <c r="HI251">
        <v>0.0990182</v>
      </c>
      <c r="HJ251">
        <v>0</v>
      </c>
      <c r="HK251">
        <v>28.3463</v>
      </c>
      <c r="HL251">
        <v>999.9</v>
      </c>
      <c r="HM251">
        <v>45.6</v>
      </c>
      <c r="HN251">
        <v>31.9</v>
      </c>
      <c r="HO251">
        <v>23.9632</v>
      </c>
      <c r="HP251">
        <v>62.062</v>
      </c>
      <c r="HQ251">
        <v>27.9447</v>
      </c>
      <c r="HR251">
        <v>1</v>
      </c>
      <c r="HS251">
        <v>0.114759</v>
      </c>
      <c r="HT251">
        <v>-0.824033</v>
      </c>
      <c r="HU251">
        <v>20.3366</v>
      </c>
      <c r="HV251">
        <v>5.21744</v>
      </c>
      <c r="HW251">
        <v>12.0105</v>
      </c>
      <c r="HX251">
        <v>4.9886</v>
      </c>
      <c r="HY251">
        <v>3.28765</v>
      </c>
      <c r="HZ251">
        <v>9999</v>
      </c>
      <c r="IA251">
        <v>9999</v>
      </c>
      <c r="IB251">
        <v>9999</v>
      </c>
      <c r="IC251">
        <v>999.9</v>
      </c>
      <c r="ID251">
        <v>1.86764</v>
      </c>
      <c r="IE251">
        <v>1.86676</v>
      </c>
      <c r="IF251">
        <v>1.86611</v>
      </c>
      <c r="IG251">
        <v>1.86602</v>
      </c>
      <c r="IH251">
        <v>1.86789</v>
      </c>
      <c r="II251">
        <v>1.8703</v>
      </c>
      <c r="IJ251">
        <v>1.86893</v>
      </c>
      <c r="IK251">
        <v>1.87042</v>
      </c>
      <c r="IL251">
        <v>0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-0.369</v>
      </c>
      <c r="IZ251">
        <v>0.1417</v>
      </c>
      <c r="JA251">
        <v>-0.08705980112953694</v>
      </c>
      <c r="JB251">
        <v>-0.0002224285535733669</v>
      </c>
      <c r="JC251">
        <v>-3.124052291438484E-07</v>
      </c>
      <c r="JD251">
        <v>-1.20421793702977E-11</v>
      </c>
      <c r="JE251">
        <v>-0.06546867123436634</v>
      </c>
      <c r="JF251">
        <v>-0.004605065362839568</v>
      </c>
      <c r="JG251">
        <v>0.0008613744513886047</v>
      </c>
      <c r="JH251">
        <v>-1.299212498533341E-05</v>
      </c>
      <c r="JI251">
        <v>3</v>
      </c>
      <c r="JJ251">
        <v>2327</v>
      </c>
      <c r="JK251">
        <v>1</v>
      </c>
      <c r="JL251">
        <v>27</v>
      </c>
      <c r="JM251">
        <v>187140.8</v>
      </c>
      <c r="JN251">
        <v>187140.9</v>
      </c>
      <c r="JO251">
        <v>1.58569</v>
      </c>
      <c r="JP251">
        <v>2.26562</v>
      </c>
      <c r="JQ251">
        <v>1.39648</v>
      </c>
      <c r="JR251">
        <v>2.34863</v>
      </c>
      <c r="JS251">
        <v>1.49536</v>
      </c>
      <c r="JT251">
        <v>2.55005</v>
      </c>
      <c r="JU251">
        <v>37.027</v>
      </c>
      <c r="JV251">
        <v>24.07</v>
      </c>
      <c r="JW251">
        <v>18</v>
      </c>
      <c r="JX251">
        <v>491.803</v>
      </c>
      <c r="JY251">
        <v>442.15</v>
      </c>
      <c r="JZ251">
        <v>29.215</v>
      </c>
      <c r="KA251">
        <v>29.0941</v>
      </c>
      <c r="KB251">
        <v>29.9997</v>
      </c>
      <c r="KC251">
        <v>28.9778</v>
      </c>
      <c r="KD251">
        <v>28.9081</v>
      </c>
      <c r="KE251">
        <v>31.7881</v>
      </c>
      <c r="KF251">
        <v>26.7871</v>
      </c>
      <c r="KG251">
        <v>44.5159</v>
      </c>
      <c r="KH251">
        <v>29.2624</v>
      </c>
      <c r="KI251">
        <v>727.221</v>
      </c>
      <c r="KJ251">
        <v>18.6735</v>
      </c>
      <c r="KK251">
        <v>101.048</v>
      </c>
      <c r="KL251">
        <v>100.529</v>
      </c>
    </row>
    <row r="252" spans="1:298">
      <c r="A252">
        <v>236</v>
      </c>
      <c r="B252">
        <v>1758475880</v>
      </c>
      <c r="C252">
        <v>7004.5</v>
      </c>
      <c r="D252" t="s">
        <v>918</v>
      </c>
      <c r="E252" t="s">
        <v>919</v>
      </c>
      <c r="F252">
        <v>5</v>
      </c>
      <c r="G252" t="s">
        <v>833</v>
      </c>
      <c r="H252" t="s">
        <v>437</v>
      </c>
      <c r="I252" t="s">
        <v>438</v>
      </c>
      <c r="J252">
        <v>1758475872.5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722.9795177986967</v>
      </c>
      <c r="AL252">
        <v>684.2323757575756</v>
      </c>
      <c r="AM252">
        <v>3.36894076220884</v>
      </c>
      <c r="AN252">
        <v>65.31046595780866</v>
      </c>
      <c r="AO252">
        <f>(AQ252 - AP252 + DZ252*1E3/(8.314*(EB252+273.15)) * AS252/DY252 * AR252) * DY252/(100*DM252) * 1000/(1000 - AQ252)</f>
        <v>0</v>
      </c>
      <c r="AP252">
        <v>18.60890555143897</v>
      </c>
      <c r="AQ252">
        <v>24.21282424242424</v>
      </c>
      <c r="AR252">
        <v>-3.607316058391574E-05</v>
      </c>
      <c r="AS252">
        <v>111.5903759942397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6</v>
      </c>
      <c r="DN252">
        <v>0.5</v>
      </c>
      <c r="DO252" t="s">
        <v>440</v>
      </c>
      <c r="DP252">
        <v>2</v>
      </c>
      <c r="DQ252" t="b">
        <v>1</v>
      </c>
      <c r="DR252">
        <v>1758475872.5</v>
      </c>
      <c r="DS252">
        <v>644.721888888889</v>
      </c>
      <c r="DT252">
        <v>694.4923703703703</v>
      </c>
      <c r="DU252">
        <v>24.22778518518518</v>
      </c>
      <c r="DV252">
        <v>18.60818518518518</v>
      </c>
      <c r="DW252">
        <v>645.0857777777777</v>
      </c>
      <c r="DX252">
        <v>24.0859962962963</v>
      </c>
      <c r="DY252">
        <v>500.0248888888889</v>
      </c>
      <c r="DZ252">
        <v>90.3533851851852</v>
      </c>
      <c r="EA252">
        <v>0.05447696666666667</v>
      </c>
      <c r="EB252">
        <v>30.51675185185185</v>
      </c>
      <c r="EC252">
        <v>29.96782222222222</v>
      </c>
      <c r="ED252">
        <v>999.9000000000001</v>
      </c>
      <c r="EE252">
        <v>0</v>
      </c>
      <c r="EF252">
        <v>0</v>
      </c>
      <c r="EG252">
        <v>10002.00740740741</v>
      </c>
      <c r="EH252">
        <v>0</v>
      </c>
      <c r="EI252">
        <v>11.5788</v>
      </c>
      <c r="EJ252">
        <v>-49.77051851851852</v>
      </c>
      <c r="EK252">
        <v>660.7297407407408</v>
      </c>
      <c r="EL252">
        <v>707.6607407407407</v>
      </c>
      <c r="EM252">
        <v>5.619606666666666</v>
      </c>
      <c r="EN252">
        <v>694.4923703703703</v>
      </c>
      <c r="EO252">
        <v>18.60818518518518</v>
      </c>
      <c r="EP252">
        <v>2.189061851851852</v>
      </c>
      <c r="EQ252">
        <v>1.681312222222222</v>
      </c>
      <c r="ER252">
        <v>18.88247777777778</v>
      </c>
      <c r="ES252">
        <v>14.72495925925926</v>
      </c>
      <c r="ET252">
        <v>2000.017777777778</v>
      </c>
      <c r="EU252">
        <v>0.9800042222222224</v>
      </c>
      <c r="EV252">
        <v>0.01999554814814815</v>
      </c>
      <c r="EW252">
        <v>0</v>
      </c>
      <c r="EX252">
        <v>1086.193333333333</v>
      </c>
      <c r="EY252">
        <v>5.00097</v>
      </c>
      <c r="EZ252">
        <v>21735.81481481481</v>
      </c>
      <c r="FA252">
        <v>16707.75555555556</v>
      </c>
      <c r="FB252">
        <v>41.125</v>
      </c>
      <c r="FC252">
        <v>41.43699999999999</v>
      </c>
      <c r="FD252">
        <v>41.08066666666665</v>
      </c>
      <c r="FE252">
        <v>41</v>
      </c>
      <c r="FF252">
        <v>41.69166666666666</v>
      </c>
      <c r="FG252">
        <v>1955.121111111112</v>
      </c>
      <c r="FH252">
        <v>39.88962962962964</v>
      </c>
      <c r="FI252">
        <v>0</v>
      </c>
      <c r="FJ252">
        <v>1758475880</v>
      </c>
      <c r="FK252">
        <v>0</v>
      </c>
      <c r="FL252">
        <v>1086.3136</v>
      </c>
      <c r="FM252">
        <v>31.79153842200574</v>
      </c>
      <c r="FN252">
        <v>603.1846144021921</v>
      </c>
      <c r="FO252">
        <v>21737.732</v>
      </c>
      <c r="FP252">
        <v>15</v>
      </c>
      <c r="FQ252">
        <v>0</v>
      </c>
      <c r="FR252" t="s">
        <v>441</v>
      </c>
      <c r="FS252">
        <v>1747247426.5</v>
      </c>
      <c r="FT252">
        <v>1747247420.5</v>
      </c>
      <c r="FU252">
        <v>0</v>
      </c>
      <c r="FV252">
        <v>1.027</v>
      </c>
      <c r="FW252">
        <v>0.031</v>
      </c>
      <c r="FX252">
        <v>0.02</v>
      </c>
      <c r="FY252">
        <v>0.05</v>
      </c>
      <c r="FZ252">
        <v>420</v>
      </c>
      <c r="GA252">
        <v>16</v>
      </c>
      <c r="GB252">
        <v>0.01</v>
      </c>
      <c r="GC252">
        <v>0.1</v>
      </c>
      <c r="GD252">
        <v>-49.47959024390244</v>
      </c>
      <c r="GE252">
        <v>-4.58697491289214</v>
      </c>
      <c r="GF252">
        <v>0.4562923997297789</v>
      </c>
      <c r="GG252">
        <v>0</v>
      </c>
      <c r="GH252">
        <v>1084.247647058824</v>
      </c>
      <c r="GI252">
        <v>32.18762414943861</v>
      </c>
      <c r="GJ252">
        <v>3.168528196853571</v>
      </c>
      <c r="GK252">
        <v>-1</v>
      </c>
      <c r="GL252">
        <v>5.62501756097561</v>
      </c>
      <c r="GM252">
        <v>-0.08190146341462091</v>
      </c>
      <c r="GN252">
        <v>0.01171879016074817</v>
      </c>
      <c r="GO252">
        <v>1</v>
      </c>
      <c r="GP252">
        <v>1</v>
      </c>
      <c r="GQ252">
        <v>2</v>
      </c>
      <c r="GR252" t="s">
        <v>442</v>
      </c>
      <c r="GS252">
        <v>3.13521</v>
      </c>
      <c r="GT252">
        <v>2.71476</v>
      </c>
      <c r="GU252">
        <v>0.131411</v>
      </c>
      <c r="GV252">
        <v>0.136646</v>
      </c>
      <c r="GW252">
        <v>0.106745</v>
      </c>
      <c r="GX252">
        <v>0.08764710000000001</v>
      </c>
      <c r="GY252">
        <v>27619.3</v>
      </c>
      <c r="GZ252">
        <v>27488.4</v>
      </c>
      <c r="HA252">
        <v>29562.4</v>
      </c>
      <c r="HB252">
        <v>29425.8</v>
      </c>
      <c r="HC252">
        <v>34896.7</v>
      </c>
      <c r="HD252">
        <v>35566.2</v>
      </c>
      <c r="HE252">
        <v>41609.2</v>
      </c>
      <c r="HF252">
        <v>41806.8</v>
      </c>
      <c r="HG252">
        <v>1.92183</v>
      </c>
      <c r="HH252">
        <v>1.8587</v>
      </c>
      <c r="HI252">
        <v>0.0999123</v>
      </c>
      <c r="HJ252">
        <v>0</v>
      </c>
      <c r="HK252">
        <v>28.3456</v>
      </c>
      <c r="HL252">
        <v>999.9</v>
      </c>
      <c r="HM252">
        <v>45.6</v>
      </c>
      <c r="HN252">
        <v>31.9</v>
      </c>
      <c r="HO252">
        <v>23.9624</v>
      </c>
      <c r="HP252">
        <v>62.0121</v>
      </c>
      <c r="HQ252">
        <v>28.0008</v>
      </c>
      <c r="HR252">
        <v>1</v>
      </c>
      <c r="HS252">
        <v>0.114627</v>
      </c>
      <c r="HT252">
        <v>-0.903287</v>
      </c>
      <c r="HU252">
        <v>20.3363</v>
      </c>
      <c r="HV252">
        <v>5.21789</v>
      </c>
      <c r="HW252">
        <v>12.0107</v>
      </c>
      <c r="HX252">
        <v>4.98915</v>
      </c>
      <c r="HY252">
        <v>3.2877</v>
      </c>
      <c r="HZ252">
        <v>9999</v>
      </c>
      <c r="IA252">
        <v>9999</v>
      </c>
      <c r="IB252">
        <v>9999</v>
      </c>
      <c r="IC252">
        <v>999.9</v>
      </c>
      <c r="ID252">
        <v>1.86765</v>
      </c>
      <c r="IE252">
        <v>1.86678</v>
      </c>
      <c r="IF252">
        <v>1.86611</v>
      </c>
      <c r="IG252">
        <v>1.86605</v>
      </c>
      <c r="IH252">
        <v>1.86792</v>
      </c>
      <c r="II252">
        <v>1.8703</v>
      </c>
      <c r="IJ252">
        <v>1.86897</v>
      </c>
      <c r="IK252">
        <v>1.87042</v>
      </c>
      <c r="IL252">
        <v>0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-0.38</v>
      </c>
      <c r="IZ252">
        <v>0.1416</v>
      </c>
      <c r="JA252">
        <v>-0.08705980112953694</v>
      </c>
      <c r="JB252">
        <v>-0.0002224285535733669</v>
      </c>
      <c r="JC252">
        <v>-3.124052291438484E-07</v>
      </c>
      <c r="JD252">
        <v>-1.20421793702977E-11</v>
      </c>
      <c r="JE252">
        <v>-0.06546867123436634</v>
      </c>
      <c r="JF252">
        <v>-0.004605065362839568</v>
      </c>
      <c r="JG252">
        <v>0.0008613744513886047</v>
      </c>
      <c r="JH252">
        <v>-1.299212498533341E-05</v>
      </c>
      <c r="JI252">
        <v>3</v>
      </c>
      <c r="JJ252">
        <v>2327</v>
      </c>
      <c r="JK252">
        <v>1</v>
      </c>
      <c r="JL252">
        <v>27</v>
      </c>
      <c r="JM252">
        <v>187140.9</v>
      </c>
      <c r="JN252">
        <v>187141</v>
      </c>
      <c r="JO252">
        <v>1.61865</v>
      </c>
      <c r="JP252">
        <v>2.26318</v>
      </c>
      <c r="JQ252">
        <v>1.39648</v>
      </c>
      <c r="JR252">
        <v>2.34985</v>
      </c>
      <c r="JS252">
        <v>1.49536</v>
      </c>
      <c r="JT252">
        <v>2.72217</v>
      </c>
      <c r="JU252">
        <v>37.027</v>
      </c>
      <c r="JV252">
        <v>24.07</v>
      </c>
      <c r="JW252">
        <v>18</v>
      </c>
      <c r="JX252">
        <v>491.99</v>
      </c>
      <c r="JY252">
        <v>442.188</v>
      </c>
      <c r="JZ252">
        <v>29.2517</v>
      </c>
      <c r="KA252">
        <v>29.0909</v>
      </c>
      <c r="KB252">
        <v>29.9999</v>
      </c>
      <c r="KC252">
        <v>28.9752</v>
      </c>
      <c r="KD252">
        <v>28.9049</v>
      </c>
      <c r="KE252">
        <v>32.4427</v>
      </c>
      <c r="KF252">
        <v>26.7871</v>
      </c>
      <c r="KG252">
        <v>44.5159</v>
      </c>
      <c r="KH252">
        <v>29.2912</v>
      </c>
      <c r="KI252">
        <v>741.103</v>
      </c>
      <c r="KJ252">
        <v>18.6963</v>
      </c>
      <c r="KK252">
        <v>101.049</v>
      </c>
      <c r="KL252">
        <v>100.53</v>
      </c>
    </row>
    <row r="253" spans="1:298">
      <c r="A253">
        <v>237</v>
      </c>
      <c r="B253">
        <v>1758475885</v>
      </c>
      <c r="C253">
        <v>7009.5</v>
      </c>
      <c r="D253" t="s">
        <v>920</v>
      </c>
      <c r="E253" t="s">
        <v>921</v>
      </c>
      <c r="F253">
        <v>5</v>
      </c>
      <c r="G253" t="s">
        <v>833</v>
      </c>
      <c r="H253" t="s">
        <v>437</v>
      </c>
      <c r="I253" t="s">
        <v>438</v>
      </c>
      <c r="J253">
        <v>1758475877.214286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740.0765415844621</v>
      </c>
      <c r="AL253">
        <v>701.0625454545453</v>
      </c>
      <c r="AM253">
        <v>3.366371601738953</v>
      </c>
      <c r="AN253">
        <v>65.31046595780866</v>
      </c>
      <c r="AO253">
        <f>(AQ253 - AP253 + DZ253*1E3/(8.314*(EB253+273.15)) * AS253/DY253 * AR253) * DY253/(100*DM253) * 1000/(1000 - AQ253)</f>
        <v>0</v>
      </c>
      <c r="AP253">
        <v>18.61073972676826</v>
      </c>
      <c r="AQ253">
        <v>24.19542909090907</v>
      </c>
      <c r="AR253">
        <v>-6.03634688526299E-05</v>
      </c>
      <c r="AS253">
        <v>111.5903759942397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6</v>
      </c>
      <c r="DN253">
        <v>0.5</v>
      </c>
      <c r="DO253" t="s">
        <v>440</v>
      </c>
      <c r="DP253">
        <v>2</v>
      </c>
      <c r="DQ253" t="b">
        <v>1</v>
      </c>
      <c r="DR253">
        <v>1758475877.214286</v>
      </c>
      <c r="DS253">
        <v>660.1664285714285</v>
      </c>
      <c r="DT253">
        <v>710.3471785714286</v>
      </c>
      <c r="DU253">
        <v>24.21564285714285</v>
      </c>
      <c r="DV253">
        <v>18.60906785714286</v>
      </c>
      <c r="DW253">
        <v>660.5402500000001</v>
      </c>
      <c r="DX253">
        <v>24.07403214285714</v>
      </c>
      <c r="DY253">
        <v>500.018</v>
      </c>
      <c r="DZ253">
        <v>90.35319642857142</v>
      </c>
      <c r="EA253">
        <v>0.054393175</v>
      </c>
      <c r="EB253">
        <v>30.51396071428571</v>
      </c>
      <c r="EC253">
        <v>29.96756428571429</v>
      </c>
      <c r="ED253">
        <v>999.9000000000002</v>
      </c>
      <c r="EE253">
        <v>0</v>
      </c>
      <c r="EF253">
        <v>0</v>
      </c>
      <c r="EG253">
        <v>9999.526071428571</v>
      </c>
      <c r="EH253">
        <v>0</v>
      </c>
      <c r="EI253">
        <v>11.5788</v>
      </c>
      <c r="EJ253">
        <v>-50.18075714285714</v>
      </c>
      <c r="EK253">
        <v>676.5493928571429</v>
      </c>
      <c r="EL253">
        <v>723.8168214285713</v>
      </c>
      <c r="EM253">
        <v>5.606578571428572</v>
      </c>
      <c r="EN253">
        <v>710.3471785714286</v>
      </c>
      <c r="EO253">
        <v>18.60906785714286</v>
      </c>
      <c r="EP253">
        <v>2.187959642857143</v>
      </c>
      <c r="EQ253">
        <v>1.681388214285714</v>
      </c>
      <c r="ER253">
        <v>18.87441785714286</v>
      </c>
      <c r="ES253">
        <v>14.72566071428571</v>
      </c>
      <c r="ET253">
        <v>2000.013928571428</v>
      </c>
      <c r="EU253">
        <v>0.980004142857143</v>
      </c>
      <c r="EV253">
        <v>0.01999565714285715</v>
      </c>
      <c r="EW253">
        <v>0</v>
      </c>
      <c r="EX253">
        <v>1088.524285714286</v>
      </c>
      <c r="EY253">
        <v>5.00097</v>
      </c>
      <c r="EZ253">
        <v>21781.53928571428</v>
      </c>
      <c r="FA253">
        <v>16707.71785714286</v>
      </c>
      <c r="FB253">
        <v>41.125</v>
      </c>
      <c r="FC253">
        <v>41.43699999999999</v>
      </c>
      <c r="FD253">
        <v>41.07324999999999</v>
      </c>
      <c r="FE253">
        <v>41</v>
      </c>
      <c r="FF253">
        <v>41.68924999999998</v>
      </c>
      <c r="FG253">
        <v>1955.1175</v>
      </c>
      <c r="FH253">
        <v>39.89178571428572</v>
      </c>
      <c r="FI253">
        <v>0</v>
      </c>
      <c r="FJ253">
        <v>1758475884.8</v>
      </c>
      <c r="FK253">
        <v>0</v>
      </c>
      <c r="FL253">
        <v>1088.6696</v>
      </c>
      <c r="FM253">
        <v>27.02230773785877</v>
      </c>
      <c r="FN253">
        <v>570.9384623794584</v>
      </c>
      <c r="FO253">
        <v>21784.5</v>
      </c>
      <c r="FP253">
        <v>15</v>
      </c>
      <c r="FQ253">
        <v>0</v>
      </c>
      <c r="FR253" t="s">
        <v>441</v>
      </c>
      <c r="FS253">
        <v>1747247426.5</v>
      </c>
      <c r="FT253">
        <v>1747247420.5</v>
      </c>
      <c r="FU253">
        <v>0</v>
      </c>
      <c r="FV253">
        <v>1.027</v>
      </c>
      <c r="FW253">
        <v>0.031</v>
      </c>
      <c r="FX253">
        <v>0.02</v>
      </c>
      <c r="FY253">
        <v>0.05</v>
      </c>
      <c r="FZ253">
        <v>420</v>
      </c>
      <c r="GA253">
        <v>16</v>
      </c>
      <c r="GB253">
        <v>0.01</v>
      </c>
      <c r="GC253">
        <v>0.1</v>
      </c>
      <c r="GD253">
        <v>-49.95175365853658</v>
      </c>
      <c r="GE253">
        <v>-5.202660627177709</v>
      </c>
      <c r="GF253">
        <v>0.518044725961351</v>
      </c>
      <c r="GG253">
        <v>0</v>
      </c>
      <c r="GH253">
        <v>1087.268235294118</v>
      </c>
      <c r="GI253">
        <v>29.66692131817084</v>
      </c>
      <c r="GJ253">
        <v>2.932586161001168</v>
      </c>
      <c r="GK253">
        <v>-1</v>
      </c>
      <c r="GL253">
        <v>5.614093170731707</v>
      </c>
      <c r="GM253">
        <v>-0.1616414634146308</v>
      </c>
      <c r="GN253">
        <v>0.01605437216325248</v>
      </c>
      <c r="GO253">
        <v>0</v>
      </c>
      <c r="GP253">
        <v>0</v>
      </c>
      <c r="GQ253">
        <v>2</v>
      </c>
      <c r="GR253" t="s">
        <v>452</v>
      </c>
      <c r="GS253">
        <v>3.13516</v>
      </c>
      <c r="GT253">
        <v>2.7146</v>
      </c>
      <c r="GU253">
        <v>0.133624</v>
      </c>
      <c r="GV253">
        <v>0.138855</v>
      </c>
      <c r="GW253">
        <v>0.106692</v>
      </c>
      <c r="GX253">
        <v>0.08766350000000001</v>
      </c>
      <c r="GY253">
        <v>27549.3</v>
      </c>
      <c r="GZ253">
        <v>27418.4</v>
      </c>
      <c r="HA253">
        <v>29562.8</v>
      </c>
      <c r="HB253">
        <v>29426.1</v>
      </c>
      <c r="HC253">
        <v>34899.2</v>
      </c>
      <c r="HD253">
        <v>35565.8</v>
      </c>
      <c r="HE253">
        <v>41609.7</v>
      </c>
      <c r="HF253">
        <v>41807.1</v>
      </c>
      <c r="HG253">
        <v>1.9218</v>
      </c>
      <c r="HH253">
        <v>1.85863</v>
      </c>
      <c r="HI253">
        <v>0.0995211</v>
      </c>
      <c r="HJ253">
        <v>0</v>
      </c>
      <c r="HK253">
        <v>28.3438</v>
      </c>
      <c r="HL253">
        <v>999.9</v>
      </c>
      <c r="HM253">
        <v>45.6</v>
      </c>
      <c r="HN253">
        <v>31.9</v>
      </c>
      <c r="HO253">
        <v>23.9646</v>
      </c>
      <c r="HP253">
        <v>61.9921</v>
      </c>
      <c r="HQ253">
        <v>28.097</v>
      </c>
      <c r="HR253">
        <v>1</v>
      </c>
      <c r="HS253">
        <v>0.114558</v>
      </c>
      <c r="HT253">
        <v>-0.91665</v>
      </c>
      <c r="HU253">
        <v>20.3362</v>
      </c>
      <c r="HV253">
        <v>5.21804</v>
      </c>
      <c r="HW253">
        <v>12.0119</v>
      </c>
      <c r="HX253">
        <v>4.98935</v>
      </c>
      <c r="HY253">
        <v>3.28775</v>
      </c>
      <c r="HZ253">
        <v>9999</v>
      </c>
      <c r="IA253">
        <v>9999</v>
      </c>
      <c r="IB253">
        <v>9999</v>
      </c>
      <c r="IC253">
        <v>999.9</v>
      </c>
      <c r="ID253">
        <v>1.86767</v>
      </c>
      <c r="IE253">
        <v>1.86676</v>
      </c>
      <c r="IF253">
        <v>1.86612</v>
      </c>
      <c r="IG253">
        <v>1.86603</v>
      </c>
      <c r="IH253">
        <v>1.86791</v>
      </c>
      <c r="II253">
        <v>1.87029</v>
      </c>
      <c r="IJ253">
        <v>1.86895</v>
      </c>
      <c r="IK253">
        <v>1.87042</v>
      </c>
      <c r="IL253">
        <v>0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-0.391</v>
      </c>
      <c r="IZ253">
        <v>0.1413</v>
      </c>
      <c r="JA253">
        <v>-0.08705980112953694</v>
      </c>
      <c r="JB253">
        <v>-0.0002224285535733669</v>
      </c>
      <c r="JC253">
        <v>-3.124052291438484E-07</v>
      </c>
      <c r="JD253">
        <v>-1.20421793702977E-11</v>
      </c>
      <c r="JE253">
        <v>-0.06546867123436634</v>
      </c>
      <c r="JF253">
        <v>-0.004605065362839568</v>
      </c>
      <c r="JG253">
        <v>0.0008613744513886047</v>
      </c>
      <c r="JH253">
        <v>-1.299212498533341E-05</v>
      </c>
      <c r="JI253">
        <v>3</v>
      </c>
      <c r="JJ253">
        <v>2327</v>
      </c>
      <c r="JK253">
        <v>1</v>
      </c>
      <c r="JL253">
        <v>27</v>
      </c>
      <c r="JM253">
        <v>187141</v>
      </c>
      <c r="JN253">
        <v>187141.1</v>
      </c>
      <c r="JO253">
        <v>1.64673</v>
      </c>
      <c r="JP253">
        <v>2.27173</v>
      </c>
      <c r="JQ253">
        <v>1.39771</v>
      </c>
      <c r="JR253">
        <v>2.34985</v>
      </c>
      <c r="JS253">
        <v>1.49536</v>
      </c>
      <c r="JT253">
        <v>2.5293</v>
      </c>
      <c r="JU253">
        <v>37.027</v>
      </c>
      <c r="JV253">
        <v>24.0612</v>
      </c>
      <c r="JW253">
        <v>18</v>
      </c>
      <c r="JX253">
        <v>491.949</v>
      </c>
      <c r="JY253">
        <v>442.119</v>
      </c>
      <c r="JZ253">
        <v>29.2907</v>
      </c>
      <c r="KA253">
        <v>29.0871</v>
      </c>
      <c r="KB253">
        <v>29.9998</v>
      </c>
      <c r="KC253">
        <v>28.9721</v>
      </c>
      <c r="KD253">
        <v>28.9019</v>
      </c>
      <c r="KE253">
        <v>33.0078</v>
      </c>
      <c r="KF253">
        <v>26.5033</v>
      </c>
      <c r="KG253">
        <v>44.5159</v>
      </c>
      <c r="KH253">
        <v>29.3107</v>
      </c>
      <c r="KI253">
        <v>754.669</v>
      </c>
      <c r="KJ253">
        <v>18.7239</v>
      </c>
      <c r="KK253">
        <v>101.05</v>
      </c>
      <c r="KL253">
        <v>100.531</v>
      </c>
    </row>
    <row r="254" spans="1:298">
      <c r="A254">
        <v>238</v>
      </c>
      <c r="B254">
        <v>1758475890</v>
      </c>
      <c r="C254">
        <v>7014.5</v>
      </c>
      <c r="D254" t="s">
        <v>922</v>
      </c>
      <c r="E254" t="s">
        <v>923</v>
      </c>
      <c r="F254">
        <v>5</v>
      </c>
      <c r="G254" t="s">
        <v>833</v>
      </c>
      <c r="H254" t="s">
        <v>437</v>
      </c>
      <c r="I254" t="s">
        <v>438</v>
      </c>
      <c r="J254">
        <v>1758475882.5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757.6812347187627</v>
      </c>
      <c r="AL254">
        <v>718.0668181818183</v>
      </c>
      <c r="AM254">
        <v>3.403882378127721</v>
      </c>
      <c r="AN254">
        <v>65.31046595780866</v>
      </c>
      <c r="AO254">
        <f>(AQ254 - AP254 + DZ254*1E3/(8.314*(EB254+273.15)) * AS254/DY254 * AR254) * DY254/(100*DM254) * 1000/(1000 - AQ254)</f>
        <v>0</v>
      </c>
      <c r="AP254">
        <v>18.62884939941528</v>
      </c>
      <c r="AQ254">
        <v>24.18554606060605</v>
      </c>
      <c r="AR254">
        <v>-2.32011021244108E-05</v>
      </c>
      <c r="AS254">
        <v>111.5903759942397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6</v>
      </c>
      <c r="DN254">
        <v>0.5</v>
      </c>
      <c r="DO254" t="s">
        <v>440</v>
      </c>
      <c r="DP254">
        <v>2</v>
      </c>
      <c r="DQ254" t="b">
        <v>1</v>
      </c>
      <c r="DR254">
        <v>1758475882.5</v>
      </c>
      <c r="DS254">
        <v>677.5422962962963</v>
      </c>
      <c r="DT254">
        <v>728.2437407407407</v>
      </c>
      <c r="DU254">
        <v>24.20267037037037</v>
      </c>
      <c r="DV254">
        <v>18.61504814814815</v>
      </c>
      <c r="DW254">
        <v>677.9274814814815</v>
      </c>
      <c r="DX254">
        <v>24.06123333333333</v>
      </c>
      <c r="DY254">
        <v>500.0055925925926</v>
      </c>
      <c r="DZ254">
        <v>90.35314814814816</v>
      </c>
      <c r="EA254">
        <v>0.05444196296296296</v>
      </c>
      <c r="EB254">
        <v>30.51261851851852</v>
      </c>
      <c r="EC254">
        <v>29.96865555555555</v>
      </c>
      <c r="ED254">
        <v>999.9000000000001</v>
      </c>
      <c r="EE254">
        <v>0</v>
      </c>
      <c r="EF254">
        <v>0</v>
      </c>
      <c r="EG254">
        <v>9994.439629629629</v>
      </c>
      <c r="EH254">
        <v>0</v>
      </c>
      <c r="EI254">
        <v>11.5788</v>
      </c>
      <c r="EJ254">
        <v>-50.70146296296296</v>
      </c>
      <c r="EK254">
        <v>694.3471481481481</v>
      </c>
      <c r="EL254">
        <v>742.0572962962964</v>
      </c>
      <c r="EM254">
        <v>5.587618518518518</v>
      </c>
      <c r="EN254">
        <v>728.2437407407407</v>
      </c>
      <c r="EO254">
        <v>18.61504814814815</v>
      </c>
      <c r="EP254">
        <v>2.186786296296296</v>
      </c>
      <c r="EQ254">
        <v>1.681928518518518</v>
      </c>
      <c r="ER254">
        <v>18.86583333333333</v>
      </c>
      <c r="ES254">
        <v>14.73063333333333</v>
      </c>
      <c r="ET254">
        <v>2000.012962962963</v>
      </c>
      <c r="EU254">
        <v>0.9800032222222221</v>
      </c>
      <c r="EV254">
        <v>0.0199966</v>
      </c>
      <c r="EW254">
        <v>0</v>
      </c>
      <c r="EX254">
        <v>1090.884814814815</v>
      </c>
      <c r="EY254">
        <v>5.00097</v>
      </c>
      <c r="EZ254">
        <v>21829.51851851852</v>
      </c>
      <c r="FA254">
        <v>16707.7</v>
      </c>
      <c r="FB254">
        <v>41.125</v>
      </c>
      <c r="FC254">
        <v>41.43699999999999</v>
      </c>
      <c r="FD254">
        <v>41.06199999999999</v>
      </c>
      <c r="FE254">
        <v>40.98833333333333</v>
      </c>
      <c r="FF254">
        <v>41.68699999999999</v>
      </c>
      <c r="FG254">
        <v>1955.115185185186</v>
      </c>
      <c r="FH254">
        <v>39.89592592592594</v>
      </c>
      <c r="FI254">
        <v>0</v>
      </c>
      <c r="FJ254">
        <v>1758475890.2</v>
      </c>
      <c r="FK254">
        <v>0</v>
      </c>
      <c r="FL254">
        <v>1090.947307692308</v>
      </c>
      <c r="FM254">
        <v>25.05743592877097</v>
      </c>
      <c r="FN254">
        <v>520.4991456677639</v>
      </c>
      <c r="FO254">
        <v>21830.5923076923</v>
      </c>
      <c r="FP254">
        <v>15</v>
      </c>
      <c r="FQ254">
        <v>0</v>
      </c>
      <c r="FR254" t="s">
        <v>441</v>
      </c>
      <c r="FS254">
        <v>1747247426.5</v>
      </c>
      <c r="FT254">
        <v>1747247420.5</v>
      </c>
      <c r="FU254">
        <v>0</v>
      </c>
      <c r="FV254">
        <v>1.027</v>
      </c>
      <c r="FW254">
        <v>0.031</v>
      </c>
      <c r="FX254">
        <v>0.02</v>
      </c>
      <c r="FY254">
        <v>0.05</v>
      </c>
      <c r="FZ254">
        <v>420</v>
      </c>
      <c r="GA254">
        <v>16</v>
      </c>
      <c r="GB254">
        <v>0.01</v>
      </c>
      <c r="GC254">
        <v>0.1</v>
      </c>
      <c r="GD254">
        <v>-50.41076097560975</v>
      </c>
      <c r="GE254">
        <v>-5.778321951219613</v>
      </c>
      <c r="GF254">
        <v>0.5788662080047341</v>
      </c>
      <c r="GG254">
        <v>0</v>
      </c>
      <c r="GH254">
        <v>1089.581470588235</v>
      </c>
      <c r="GI254">
        <v>26.51566083061847</v>
      </c>
      <c r="GJ254">
        <v>2.619054760284761</v>
      </c>
      <c r="GK254">
        <v>-1</v>
      </c>
      <c r="GL254">
        <v>5.596772682926829</v>
      </c>
      <c r="GM254">
        <v>-0.2111985365853592</v>
      </c>
      <c r="GN254">
        <v>0.02149189569597766</v>
      </c>
      <c r="GO254">
        <v>0</v>
      </c>
      <c r="GP254">
        <v>0</v>
      </c>
      <c r="GQ254">
        <v>2</v>
      </c>
      <c r="GR254" t="s">
        <v>452</v>
      </c>
      <c r="GS254">
        <v>3.13515</v>
      </c>
      <c r="GT254">
        <v>2.71462</v>
      </c>
      <c r="GU254">
        <v>0.135827</v>
      </c>
      <c r="GV254">
        <v>0.140953</v>
      </c>
      <c r="GW254">
        <v>0.106665</v>
      </c>
      <c r="GX254">
        <v>0.08772969999999999</v>
      </c>
      <c r="GY254">
        <v>27479.7</v>
      </c>
      <c r="GZ254">
        <v>27351.6</v>
      </c>
      <c r="HA254">
        <v>29563.3</v>
      </c>
      <c r="HB254">
        <v>29426.1</v>
      </c>
      <c r="HC254">
        <v>34900.9</v>
      </c>
      <c r="HD254">
        <v>35563.3</v>
      </c>
      <c r="HE254">
        <v>41610.3</v>
      </c>
      <c r="HF254">
        <v>41807.2</v>
      </c>
      <c r="HG254">
        <v>1.92155</v>
      </c>
      <c r="HH254">
        <v>1.85912</v>
      </c>
      <c r="HI254">
        <v>0.100665</v>
      </c>
      <c r="HJ254">
        <v>0</v>
      </c>
      <c r="HK254">
        <v>28.3414</v>
      </c>
      <c r="HL254">
        <v>999.9</v>
      </c>
      <c r="HM254">
        <v>45.6</v>
      </c>
      <c r="HN254">
        <v>32</v>
      </c>
      <c r="HO254">
        <v>24.1017</v>
      </c>
      <c r="HP254">
        <v>61.9421</v>
      </c>
      <c r="HQ254">
        <v>28.0048</v>
      </c>
      <c r="HR254">
        <v>1</v>
      </c>
      <c r="HS254">
        <v>0.113989</v>
      </c>
      <c r="HT254">
        <v>-0.912211</v>
      </c>
      <c r="HU254">
        <v>20.336</v>
      </c>
      <c r="HV254">
        <v>5.21729</v>
      </c>
      <c r="HW254">
        <v>12.0132</v>
      </c>
      <c r="HX254">
        <v>4.98925</v>
      </c>
      <c r="HY254">
        <v>3.28763</v>
      </c>
      <c r="HZ254">
        <v>9999</v>
      </c>
      <c r="IA254">
        <v>9999</v>
      </c>
      <c r="IB254">
        <v>9999</v>
      </c>
      <c r="IC254">
        <v>999.9</v>
      </c>
      <c r="ID254">
        <v>1.86763</v>
      </c>
      <c r="IE254">
        <v>1.86676</v>
      </c>
      <c r="IF254">
        <v>1.86609</v>
      </c>
      <c r="IG254">
        <v>1.86602</v>
      </c>
      <c r="IH254">
        <v>1.86789</v>
      </c>
      <c r="II254">
        <v>1.8703</v>
      </c>
      <c r="IJ254">
        <v>1.86896</v>
      </c>
      <c r="IK254">
        <v>1.87042</v>
      </c>
      <c r="IL254">
        <v>0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-0.402</v>
      </c>
      <c r="IZ254">
        <v>0.1412</v>
      </c>
      <c r="JA254">
        <v>-0.08705980112953694</v>
      </c>
      <c r="JB254">
        <v>-0.0002224285535733669</v>
      </c>
      <c r="JC254">
        <v>-3.124052291438484E-07</v>
      </c>
      <c r="JD254">
        <v>-1.20421793702977E-11</v>
      </c>
      <c r="JE254">
        <v>-0.06546867123436634</v>
      </c>
      <c r="JF254">
        <v>-0.004605065362839568</v>
      </c>
      <c r="JG254">
        <v>0.0008613744513886047</v>
      </c>
      <c r="JH254">
        <v>-1.299212498533341E-05</v>
      </c>
      <c r="JI254">
        <v>3</v>
      </c>
      <c r="JJ254">
        <v>2327</v>
      </c>
      <c r="JK254">
        <v>1</v>
      </c>
      <c r="JL254">
        <v>27</v>
      </c>
      <c r="JM254">
        <v>187141.1</v>
      </c>
      <c r="JN254">
        <v>187141.2</v>
      </c>
      <c r="JO254">
        <v>1.67847</v>
      </c>
      <c r="JP254">
        <v>2.25708</v>
      </c>
      <c r="JQ254">
        <v>1.39648</v>
      </c>
      <c r="JR254">
        <v>2.34863</v>
      </c>
      <c r="JS254">
        <v>1.49536</v>
      </c>
      <c r="JT254">
        <v>2.70874</v>
      </c>
      <c r="JU254">
        <v>37.027</v>
      </c>
      <c r="JV254">
        <v>24.0787</v>
      </c>
      <c r="JW254">
        <v>18</v>
      </c>
      <c r="JX254">
        <v>491.761</v>
      </c>
      <c r="JY254">
        <v>442.405</v>
      </c>
      <c r="JZ254">
        <v>29.3176</v>
      </c>
      <c r="KA254">
        <v>29.0841</v>
      </c>
      <c r="KB254">
        <v>29.9998</v>
      </c>
      <c r="KC254">
        <v>28.9685</v>
      </c>
      <c r="KD254">
        <v>28.8989</v>
      </c>
      <c r="KE254">
        <v>33.6346</v>
      </c>
      <c r="KF254">
        <v>26.2149</v>
      </c>
      <c r="KG254">
        <v>44.5159</v>
      </c>
      <c r="KH254">
        <v>29.3317</v>
      </c>
      <c r="KI254">
        <v>774.734</v>
      </c>
      <c r="KJ254">
        <v>18.7454</v>
      </c>
      <c r="KK254">
        <v>101.052</v>
      </c>
      <c r="KL254">
        <v>100.531</v>
      </c>
    </row>
    <row r="255" spans="1:298">
      <c r="A255">
        <v>239</v>
      </c>
      <c r="B255">
        <v>1758475895</v>
      </c>
      <c r="C255">
        <v>7019.5</v>
      </c>
      <c r="D255" t="s">
        <v>924</v>
      </c>
      <c r="E255" t="s">
        <v>925</v>
      </c>
      <c r="F255">
        <v>5</v>
      </c>
      <c r="G255" t="s">
        <v>833</v>
      </c>
      <c r="H255" t="s">
        <v>437</v>
      </c>
      <c r="I255" t="s">
        <v>438</v>
      </c>
      <c r="J255">
        <v>1758475887.214286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774.3443245215713</v>
      </c>
      <c r="AL255">
        <v>734.8553696969698</v>
      </c>
      <c r="AM255">
        <v>3.352744067218743</v>
      </c>
      <c r="AN255">
        <v>65.31046595780866</v>
      </c>
      <c r="AO255">
        <f>(AQ255 - AP255 + DZ255*1E3/(8.314*(EB255+273.15)) * AS255/DY255 * AR255) * DY255/(100*DM255) * 1000/(1000 - AQ255)</f>
        <v>0</v>
      </c>
      <c r="AP255">
        <v>18.65314369992982</v>
      </c>
      <c r="AQ255">
        <v>24.17501878787878</v>
      </c>
      <c r="AR255">
        <v>-3.810501195394019E-05</v>
      </c>
      <c r="AS255">
        <v>111.5903759942397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6</v>
      </c>
      <c r="DN255">
        <v>0.5</v>
      </c>
      <c r="DO255" t="s">
        <v>440</v>
      </c>
      <c r="DP255">
        <v>2</v>
      </c>
      <c r="DQ255" t="b">
        <v>1</v>
      </c>
      <c r="DR255">
        <v>1758475887.214286</v>
      </c>
      <c r="DS255">
        <v>693.08975</v>
      </c>
      <c r="DT255">
        <v>744.1168214285711</v>
      </c>
      <c r="DU255">
        <v>24.19109285714286</v>
      </c>
      <c r="DV255">
        <v>18.62773928571429</v>
      </c>
      <c r="DW255">
        <v>693.4853214285713</v>
      </c>
      <c r="DX255">
        <v>24.04982142857143</v>
      </c>
      <c r="DY255">
        <v>499.9874285714286</v>
      </c>
      <c r="DZ255">
        <v>90.35298214285714</v>
      </c>
      <c r="EA255">
        <v>0.05445693928571429</v>
      </c>
      <c r="EB255">
        <v>30.51325</v>
      </c>
      <c r="EC255">
        <v>29.978075</v>
      </c>
      <c r="ED255">
        <v>999.9000000000002</v>
      </c>
      <c r="EE255">
        <v>0</v>
      </c>
      <c r="EF255">
        <v>0</v>
      </c>
      <c r="EG255">
        <v>9993.70357142857</v>
      </c>
      <c r="EH255">
        <v>0</v>
      </c>
      <c r="EI255">
        <v>11.5788</v>
      </c>
      <c r="EJ255">
        <v>-51.02708928571428</v>
      </c>
      <c r="EK255">
        <v>710.271857142857</v>
      </c>
      <c r="EL255">
        <v>758.2413571428572</v>
      </c>
      <c r="EM255">
        <v>5.563350357142857</v>
      </c>
      <c r="EN255">
        <v>744.1168214285711</v>
      </c>
      <c r="EO255">
        <v>18.62773928571429</v>
      </c>
      <c r="EP255">
        <v>2.185736428571428</v>
      </c>
      <c r="EQ255">
        <v>1.6830725</v>
      </c>
      <c r="ER255">
        <v>18.85815357142857</v>
      </c>
      <c r="ES255">
        <v>14.74116428571429</v>
      </c>
      <c r="ET255">
        <v>2000.008571428572</v>
      </c>
      <c r="EU255">
        <v>0.9800031785714287</v>
      </c>
      <c r="EV255">
        <v>0.01999664285714286</v>
      </c>
      <c r="EW255">
        <v>0</v>
      </c>
      <c r="EX255">
        <v>1092.861071428571</v>
      </c>
      <c r="EY255">
        <v>5.00097</v>
      </c>
      <c r="EZ255">
        <v>21869.15357142857</v>
      </c>
      <c r="FA255">
        <v>16707.66428571428</v>
      </c>
      <c r="FB255">
        <v>41.125</v>
      </c>
      <c r="FC255">
        <v>41.43699999999999</v>
      </c>
      <c r="FD255">
        <v>41.06199999999999</v>
      </c>
      <c r="FE255">
        <v>40.96849999999998</v>
      </c>
      <c r="FF255">
        <v>41.68699999999999</v>
      </c>
      <c r="FG255">
        <v>1955.111071428572</v>
      </c>
      <c r="FH255">
        <v>39.89750000000002</v>
      </c>
      <c r="FI255">
        <v>0</v>
      </c>
      <c r="FJ255">
        <v>1758475895</v>
      </c>
      <c r="FK255">
        <v>0</v>
      </c>
      <c r="FL255">
        <v>1092.96</v>
      </c>
      <c r="FM255">
        <v>24.70564100693785</v>
      </c>
      <c r="FN255">
        <v>484.567520770397</v>
      </c>
      <c r="FO255">
        <v>21870.95384615385</v>
      </c>
      <c r="FP255">
        <v>15</v>
      </c>
      <c r="FQ255">
        <v>0</v>
      </c>
      <c r="FR255" t="s">
        <v>441</v>
      </c>
      <c r="FS255">
        <v>1747247426.5</v>
      </c>
      <c r="FT255">
        <v>1747247420.5</v>
      </c>
      <c r="FU255">
        <v>0</v>
      </c>
      <c r="FV255">
        <v>1.027</v>
      </c>
      <c r="FW255">
        <v>0.031</v>
      </c>
      <c r="FX255">
        <v>0.02</v>
      </c>
      <c r="FY255">
        <v>0.05</v>
      </c>
      <c r="FZ255">
        <v>420</v>
      </c>
      <c r="GA255">
        <v>16</v>
      </c>
      <c r="GB255">
        <v>0.01</v>
      </c>
      <c r="GC255">
        <v>0.1</v>
      </c>
      <c r="GD255">
        <v>-50.70920243902439</v>
      </c>
      <c r="GE255">
        <v>-4.615419512195165</v>
      </c>
      <c r="GF255">
        <v>0.4879619864681606</v>
      </c>
      <c r="GG255">
        <v>0</v>
      </c>
      <c r="GH255">
        <v>1091.426176470588</v>
      </c>
      <c r="GI255">
        <v>25.25576777000904</v>
      </c>
      <c r="GJ255">
        <v>2.492939458817369</v>
      </c>
      <c r="GK255">
        <v>-1</v>
      </c>
      <c r="GL255">
        <v>5.580490487804878</v>
      </c>
      <c r="GM255">
        <v>-0.2775229965156795</v>
      </c>
      <c r="GN255">
        <v>0.02795838030055278</v>
      </c>
      <c r="GO255">
        <v>0</v>
      </c>
      <c r="GP255">
        <v>0</v>
      </c>
      <c r="GQ255">
        <v>2</v>
      </c>
      <c r="GR255" t="s">
        <v>452</v>
      </c>
      <c r="GS255">
        <v>3.13517</v>
      </c>
      <c r="GT255">
        <v>2.71485</v>
      </c>
      <c r="GU255">
        <v>0.137983</v>
      </c>
      <c r="GV255">
        <v>0.143121</v>
      </c>
      <c r="GW255">
        <v>0.10663</v>
      </c>
      <c r="GX255">
        <v>0.08783009999999999</v>
      </c>
      <c r="GY255">
        <v>27411.9</v>
      </c>
      <c r="GZ255">
        <v>27282.8</v>
      </c>
      <c r="HA255">
        <v>29564.2</v>
      </c>
      <c r="HB255">
        <v>29426.4</v>
      </c>
      <c r="HC255">
        <v>34903.2</v>
      </c>
      <c r="HD255">
        <v>35559.6</v>
      </c>
      <c r="HE255">
        <v>41611.5</v>
      </c>
      <c r="HF255">
        <v>41807.5</v>
      </c>
      <c r="HG255">
        <v>1.9216</v>
      </c>
      <c r="HH255">
        <v>1.85877</v>
      </c>
      <c r="HI255">
        <v>0.101786</v>
      </c>
      <c r="HJ255">
        <v>0</v>
      </c>
      <c r="HK255">
        <v>28.3391</v>
      </c>
      <c r="HL255">
        <v>999.9</v>
      </c>
      <c r="HM255">
        <v>45.6</v>
      </c>
      <c r="HN255">
        <v>32</v>
      </c>
      <c r="HO255">
        <v>24.1011</v>
      </c>
      <c r="HP255">
        <v>61.9521</v>
      </c>
      <c r="HQ255">
        <v>27.9768</v>
      </c>
      <c r="HR255">
        <v>1</v>
      </c>
      <c r="HS255">
        <v>0.113915</v>
      </c>
      <c r="HT255">
        <v>-0.892849</v>
      </c>
      <c r="HU255">
        <v>20.3362</v>
      </c>
      <c r="HV255">
        <v>5.21639</v>
      </c>
      <c r="HW255">
        <v>12.0122</v>
      </c>
      <c r="HX255">
        <v>4.989</v>
      </c>
      <c r="HY255">
        <v>3.28772</v>
      </c>
      <c r="HZ255">
        <v>9999</v>
      </c>
      <c r="IA255">
        <v>9999</v>
      </c>
      <c r="IB255">
        <v>9999</v>
      </c>
      <c r="IC255">
        <v>999.9</v>
      </c>
      <c r="ID255">
        <v>1.86764</v>
      </c>
      <c r="IE255">
        <v>1.86676</v>
      </c>
      <c r="IF255">
        <v>1.8661</v>
      </c>
      <c r="IG255">
        <v>1.86602</v>
      </c>
      <c r="IH255">
        <v>1.86789</v>
      </c>
      <c r="II255">
        <v>1.87032</v>
      </c>
      <c r="IJ255">
        <v>1.86898</v>
      </c>
      <c r="IK255">
        <v>1.87042</v>
      </c>
      <c r="IL255">
        <v>0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-0.413</v>
      </c>
      <c r="IZ255">
        <v>0.141</v>
      </c>
      <c r="JA255">
        <v>-0.08705980112953694</v>
      </c>
      <c r="JB255">
        <v>-0.0002224285535733669</v>
      </c>
      <c r="JC255">
        <v>-3.124052291438484E-07</v>
      </c>
      <c r="JD255">
        <v>-1.20421793702977E-11</v>
      </c>
      <c r="JE255">
        <v>-0.06546867123436634</v>
      </c>
      <c r="JF255">
        <v>-0.004605065362839568</v>
      </c>
      <c r="JG255">
        <v>0.0008613744513886047</v>
      </c>
      <c r="JH255">
        <v>-1.299212498533341E-05</v>
      </c>
      <c r="JI255">
        <v>3</v>
      </c>
      <c r="JJ255">
        <v>2327</v>
      </c>
      <c r="JK255">
        <v>1</v>
      </c>
      <c r="JL255">
        <v>27</v>
      </c>
      <c r="JM255">
        <v>187141.1</v>
      </c>
      <c r="JN255">
        <v>187141.2</v>
      </c>
      <c r="JO255">
        <v>1.70654</v>
      </c>
      <c r="JP255">
        <v>2.25708</v>
      </c>
      <c r="JQ255">
        <v>1.39648</v>
      </c>
      <c r="JR255">
        <v>2.35107</v>
      </c>
      <c r="JS255">
        <v>1.49536</v>
      </c>
      <c r="JT255">
        <v>2.72339</v>
      </c>
      <c r="JU255">
        <v>37.027</v>
      </c>
      <c r="JV255">
        <v>24.0787</v>
      </c>
      <c r="JW255">
        <v>18</v>
      </c>
      <c r="JX255">
        <v>491.767</v>
      </c>
      <c r="JY255">
        <v>442.166</v>
      </c>
      <c r="JZ255">
        <v>29.3394</v>
      </c>
      <c r="KA255">
        <v>29.0803</v>
      </c>
      <c r="KB255">
        <v>29.9998</v>
      </c>
      <c r="KC255">
        <v>28.9654</v>
      </c>
      <c r="KD255">
        <v>28.8958</v>
      </c>
      <c r="KE255">
        <v>34.1867</v>
      </c>
      <c r="KF255">
        <v>25.9118</v>
      </c>
      <c r="KG255">
        <v>44.1242</v>
      </c>
      <c r="KH255">
        <v>29.3432</v>
      </c>
      <c r="KI255">
        <v>788.107</v>
      </c>
      <c r="KJ255">
        <v>18.7774</v>
      </c>
      <c r="KK255">
        <v>101.054</v>
      </c>
      <c r="KL255">
        <v>100.532</v>
      </c>
    </row>
    <row r="256" spans="1:298">
      <c r="A256">
        <v>240</v>
      </c>
      <c r="B256">
        <v>1758475900</v>
      </c>
      <c r="C256">
        <v>7024.5</v>
      </c>
      <c r="D256" t="s">
        <v>926</v>
      </c>
      <c r="E256" t="s">
        <v>927</v>
      </c>
      <c r="F256">
        <v>5</v>
      </c>
      <c r="G256" t="s">
        <v>833</v>
      </c>
      <c r="H256" t="s">
        <v>437</v>
      </c>
      <c r="I256" t="s">
        <v>438</v>
      </c>
      <c r="J256">
        <v>1758475892.5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792.0480957074465</v>
      </c>
      <c r="AL256">
        <v>751.9425151515152</v>
      </c>
      <c r="AM256">
        <v>3.419048621637743</v>
      </c>
      <c r="AN256">
        <v>65.31046595780866</v>
      </c>
      <c r="AO256">
        <f>(AQ256 - AP256 + DZ256*1E3/(8.314*(EB256+273.15)) * AS256/DY256 * AR256) * DY256/(100*DM256) * 1000/(1000 - AQ256)</f>
        <v>0</v>
      </c>
      <c r="AP256">
        <v>18.66629948387816</v>
      </c>
      <c r="AQ256">
        <v>24.16256242424242</v>
      </c>
      <c r="AR256">
        <v>-3.576638866881025E-05</v>
      </c>
      <c r="AS256">
        <v>111.5903759942397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6</v>
      </c>
      <c r="DN256">
        <v>0.5</v>
      </c>
      <c r="DO256" t="s">
        <v>440</v>
      </c>
      <c r="DP256">
        <v>2</v>
      </c>
      <c r="DQ256" t="b">
        <v>1</v>
      </c>
      <c r="DR256">
        <v>1758475892.5</v>
      </c>
      <c r="DS256">
        <v>710.5641111111111</v>
      </c>
      <c r="DT256">
        <v>762.0175925925927</v>
      </c>
      <c r="DU256">
        <v>24.17857777777778</v>
      </c>
      <c r="DV256">
        <v>18.64716296296296</v>
      </c>
      <c r="DW256">
        <v>710.9715555555556</v>
      </c>
      <c r="DX256">
        <v>24.03747777777777</v>
      </c>
      <c r="DY256">
        <v>499.9841481481482</v>
      </c>
      <c r="DZ256">
        <v>90.35271481481479</v>
      </c>
      <c r="EA256">
        <v>0.05445021851851851</v>
      </c>
      <c r="EB256">
        <v>30.51590740740741</v>
      </c>
      <c r="EC256">
        <v>29.98842962962963</v>
      </c>
      <c r="ED256">
        <v>999.9000000000001</v>
      </c>
      <c r="EE256">
        <v>0</v>
      </c>
      <c r="EF256">
        <v>0</v>
      </c>
      <c r="EG256">
        <v>9996.297407407408</v>
      </c>
      <c r="EH256">
        <v>0</v>
      </c>
      <c r="EI256">
        <v>11.5788</v>
      </c>
      <c r="EJ256">
        <v>-51.45352962962963</v>
      </c>
      <c r="EK256">
        <v>728.1700740740743</v>
      </c>
      <c r="EL256">
        <v>776.4972962962963</v>
      </c>
      <c r="EM256">
        <v>5.531407407407407</v>
      </c>
      <c r="EN256">
        <v>762.0175925925927</v>
      </c>
      <c r="EO256">
        <v>18.64716296296296</v>
      </c>
      <c r="EP256">
        <v>2.1846</v>
      </c>
      <c r="EQ256">
        <v>1.684822962962963</v>
      </c>
      <c r="ER256">
        <v>18.84983333333333</v>
      </c>
      <c r="ES256">
        <v>14.75728148148148</v>
      </c>
      <c r="ET256">
        <v>1999.982962962963</v>
      </c>
      <c r="EU256">
        <v>0.9800026666666667</v>
      </c>
      <c r="EV256">
        <v>0.01999712962962963</v>
      </c>
      <c r="EW256">
        <v>0</v>
      </c>
      <c r="EX256">
        <v>1094.934074074074</v>
      </c>
      <c r="EY256">
        <v>5.00097</v>
      </c>
      <c r="EZ256">
        <v>21909.66666666666</v>
      </c>
      <c r="FA256">
        <v>16707.44814814815</v>
      </c>
      <c r="FB256">
        <v>41.125</v>
      </c>
      <c r="FC256">
        <v>41.4324074074074</v>
      </c>
      <c r="FD256">
        <v>41.06199999999999</v>
      </c>
      <c r="FE256">
        <v>40.94633333333333</v>
      </c>
      <c r="FF256">
        <v>41.68699999999999</v>
      </c>
      <c r="FG256">
        <v>1955.085185185185</v>
      </c>
      <c r="FH256">
        <v>39.89777777777778</v>
      </c>
      <c r="FI256">
        <v>0</v>
      </c>
      <c r="FJ256">
        <v>1758475899.8</v>
      </c>
      <c r="FK256">
        <v>0</v>
      </c>
      <c r="FL256">
        <v>1094.800769230769</v>
      </c>
      <c r="FM256">
        <v>23.08581199673939</v>
      </c>
      <c r="FN256">
        <v>441.2102567559919</v>
      </c>
      <c r="FO256">
        <v>21907.73076923077</v>
      </c>
      <c r="FP256">
        <v>15</v>
      </c>
      <c r="FQ256">
        <v>0</v>
      </c>
      <c r="FR256" t="s">
        <v>441</v>
      </c>
      <c r="FS256">
        <v>1747247426.5</v>
      </c>
      <c r="FT256">
        <v>1747247420.5</v>
      </c>
      <c r="FU256">
        <v>0</v>
      </c>
      <c r="FV256">
        <v>1.027</v>
      </c>
      <c r="FW256">
        <v>0.031</v>
      </c>
      <c r="FX256">
        <v>0.02</v>
      </c>
      <c r="FY256">
        <v>0.05</v>
      </c>
      <c r="FZ256">
        <v>420</v>
      </c>
      <c r="GA256">
        <v>16</v>
      </c>
      <c r="GB256">
        <v>0.01</v>
      </c>
      <c r="GC256">
        <v>0.1</v>
      </c>
      <c r="GD256">
        <v>-51.201625</v>
      </c>
      <c r="GE256">
        <v>-4.75925178236395</v>
      </c>
      <c r="GF256">
        <v>0.4977491741580291</v>
      </c>
      <c r="GG256">
        <v>0</v>
      </c>
      <c r="GH256">
        <v>1093.618235294118</v>
      </c>
      <c r="GI256">
        <v>23.55355234295696</v>
      </c>
      <c r="GJ256">
        <v>2.330547108940208</v>
      </c>
      <c r="GK256">
        <v>-1</v>
      </c>
      <c r="GL256">
        <v>5.550890750000001</v>
      </c>
      <c r="GM256">
        <v>-0.3606973733583579</v>
      </c>
      <c r="GN256">
        <v>0.03487533493656371</v>
      </c>
      <c r="GO256">
        <v>0</v>
      </c>
      <c r="GP256">
        <v>0</v>
      </c>
      <c r="GQ256">
        <v>2</v>
      </c>
      <c r="GR256" t="s">
        <v>452</v>
      </c>
      <c r="GS256">
        <v>3.13517</v>
      </c>
      <c r="GT256">
        <v>2.71446</v>
      </c>
      <c r="GU256">
        <v>0.140149</v>
      </c>
      <c r="GV256">
        <v>0.145161</v>
      </c>
      <c r="GW256">
        <v>0.106596</v>
      </c>
      <c r="GX256">
        <v>0.0879178</v>
      </c>
      <c r="GY256">
        <v>27342.9</v>
      </c>
      <c r="GZ256">
        <v>27217.7</v>
      </c>
      <c r="HA256">
        <v>29564.1</v>
      </c>
      <c r="HB256">
        <v>29426.2</v>
      </c>
      <c r="HC256">
        <v>34904.7</v>
      </c>
      <c r="HD256">
        <v>35556.1</v>
      </c>
      <c r="HE256">
        <v>41611.7</v>
      </c>
      <c r="HF256">
        <v>41807.4</v>
      </c>
      <c r="HG256">
        <v>1.92153</v>
      </c>
      <c r="HH256">
        <v>1.85872</v>
      </c>
      <c r="HI256">
        <v>0.10211</v>
      </c>
      <c r="HJ256">
        <v>0</v>
      </c>
      <c r="HK256">
        <v>28.3384</v>
      </c>
      <c r="HL256">
        <v>999.9</v>
      </c>
      <c r="HM256">
        <v>45.6</v>
      </c>
      <c r="HN256">
        <v>31.9</v>
      </c>
      <c r="HO256">
        <v>23.9625</v>
      </c>
      <c r="HP256">
        <v>61.9021</v>
      </c>
      <c r="HQ256">
        <v>28.0008</v>
      </c>
      <c r="HR256">
        <v>1</v>
      </c>
      <c r="HS256">
        <v>0.113377</v>
      </c>
      <c r="HT256">
        <v>-0.854232</v>
      </c>
      <c r="HU256">
        <v>20.3364</v>
      </c>
      <c r="HV256">
        <v>5.21564</v>
      </c>
      <c r="HW256">
        <v>12.0123</v>
      </c>
      <c r="HX256">
        <v>4.9889</v>
      </c>
      <c r="HY256">
        <v>3.28765</v>
      </c>
      <c r="HZ256">
        <v>9999</v>
      </c>
      <c r="IA256">
        <v>9999</v>
      </c>
      <c r="IB256">
        <v>9999</v>
      </c>
      <c r="IC256">
        <v>999.9</v>
      </c>
      <c r="ID256">
        <v>1.86765</v>
      </c>
      <c r="IE256">
        <v>1.86676</v>
      </c>
      <c r="IF256">
        <v>1.86611</v>
      </c>
      <c r="IG256">
        <v>1.86602</v>
      </c>
      <c r="IH256">
        <v>1.86788</v>
      </c>
      <c r="II256">
        <v>1.8703</v>
      </c>
      <c r="IJ256">
        <v>1.86896</v>
      </c>
      <c r="IK256">
        <v>1.87043</v>
      </c>
      <c r="IL256">
        <v>0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-0.424</v>
      </c>
      <c r="IZ256">
        <v>0.1409</v>
      </c>
      <c r="JA256">
        <v>-0.08705980112953694</v>
      </c>
      <c r="JB256">
        <v>-0.0002224285535733669</v>
      </c>
      <c r="JC256">
        <v>-3.124052291438484E-07</v>
      </c>
      <c r="JD256">
        <v>-1.20421793702977E-11</v>
      </c>
      <c r="JE256">
        <v>-0.06546867123436634</v>
      </c>
      <c r="JF256">
        <v>-0.004605065362839568</v>
      </c>
      <c r="JG256">
        <v>0.0008613744513886047</v>
      </c>
      <c r="JH256">
        <v>-1.299212498533341E-05</v>
      </c>
      <c r="JI256">
        <v>3</v>
      </c>
      <c r="JJ256">
        <v>2327</v>
      </c>
      <c r="JK256">
        <v>1</v>
      </c>
      <c r="JL256">
        <v>27</v>
      </c>
      <c r="JM256">
        <v>187141.2</v>
      </c>
      <c r="JN256">
        <v>187141.3</v>
      </c>
      <c r="JO256">
        <v>1.73706</v>
      </c>
      <c r="JP256">
        <v>2.25464</v>
      </c>
      <c r="JQ256">
        <v>1.39771</v>
      </c>
      <c r="JR256">
        <v>2.34985</v>
      </c>
      <c r="JS256">
        <v>1.49536</v>
      </c>
      <c r="JT256">
        <v>2.71973</v>
      </c>
      <c r="JU256">
        <v>37.027</v>
      </c>
      <c r="JV256">
        <v>24.0787</v>
      </c>
      <c r="JW256">
        <v>18</v>
      </c>
      <c r="JX256">
        <v>491.695</v>
      </c>
      <c r="JY256">
        <v>442.108</v>
      </c>
      <c r="JZ256">
        <v>29.3504</v>
      </c>
      <c r="KA256">
        <v>29.0772</v>
      </c>
      <c r="KB256">
        <v>29.9998</v>
      </c>
      <c r="KC256">
        <v>28.9623</v>
      </c>
      <c r="KD256">
        <v>28.8922</v>
      </c>
      <c r="KE256">
        <v>34.8066</v>
      </c>
      <c r="KF256">
        <v>25.9118</v>
      </c>
      <c r="KG256">
        <v>44.1242</v>
      </c>
      <c r="KH256">
        <v>29.3438</v>
      </c>
      <c r="KI256">
        <v>808.1609999999999</v>
      </c>
      <c r="KJ256">
        <v>18.8109</v>
      </c>
      <c r="KK256">
        <v>101.055</v>
      </c>
      <c r="KL256">
        <v>100.532</v>
      </c>
    </row>
    <row r="257" spans="1:298">
      <c r="A257">
        <v>241</v>
      </c>
      <c r="B257">
        <v>1758475905</v>
      </c>
      <c r="C257">
        <v>7029.5</v>
      </c>
      <c r="D257" t="s">
        <v>928</v>
      </c>
      <c r="E257" t="s">
        <v>929</v>
      </c>
      <c r="F257">
        <v>5</v>
      </c>
      <c r="G257" t="s">
        <v>833</v>
      </c>
      <c r="H257" t="s">
        <v>437</v>
      </c>
      <c r="I257" t="s">
        <v>438</v>
      </c>
      <c r="J257">
        <v>1758475897.214286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808.6467603994021</v>
      </c>
      <c r="AL257">
        <v>768.7627090909091</v>
      </c>
      <c r="AM257">
        <v>3.362019299453366</v>
      </c>
      <c r="AN257">
        <v>65.31046595780866</v>
      </c>
      <c r="AO257">
        <f>(AQ257 - AP257 + DZ257*1E3/(8.314*(EB257+273.15)) * AS257/DY257 * AR257) * DY257/(100*DM257) * 1000/(1000 - AQ257)</f>
        <v>0</v>
      </c>
      <c r="AP257">
        <v>18.72336088518917</v>
      </c>
      <c r="AQ257">
        <v>24.14886666666666</v>
      </c>
      <c r="AR257">
        <v>-4.044466039392755E-05</v>
      </c>
      <c r="AS257">
        <v>111.5903759942397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6</v>
      </c>
      <c r="DN257">
        <v>0.5</v>
      </c>
      <c r="DO257" t="s">
        <v>440</v>
      </c>
      <c r="DP257">
        <v>2</v>
      </c>
      <c r="DQ257" t="b">
        <v>1</v>
      </c>
      <c r="DR257">
        <v>1758475897.214286</v>
      </c>
      <c r="DS257">
        <v>726.1448214285713</v>
      </c>
      <c r="DT257">
        <v>777.7614285714286</v>
      </c>
      <c r="DU257">
        <v>24.16797142857143</v>
      </c>
      <c r="DV257">
        <v>18.67631071428572</v>
      </c>
      <c r="DW257">
        <v>726.5630714285713</v>
      </c>
      <c r="DX257">
        <v>24.02703571428572</v>
      </c>
      <c r="DY257">
        <v>500.0028571428572</v>
      </c>
      <c r="DZ257">
        <v>90.35252142857142</v>
      </c>
      <c r="EA257">
        <v>0.05435386785714286</v>
      </c>
      <c r="EB257">
        <v>30.52087857142858</v>
      </c>
      <c r="EC257">
        <v>29.99768928571428</v>
      </c>
      <c r="ED257">
        <v>999.9000000000002</v>
      </c>
      <c r="EE257">
        <v>0</v>
      </c>
      <c r="EF257">
        <v>0</v>
      </c>
      <c r="EG257">
        <v>10000.22571428571</v>
      </c>
      <c r="EH257">
        <v>0</v>
      </c>
      <c r="EI257">
        <v>11.5788</v>
      </c>
      <c r="EJ257">
        <v>-51.61671428571429</v>
      </c>
      <c r="EK257">
        <v>744.1287499999999</v>
      </c>
      <c r="EL257">
        <v>792.564107142857</v>
      </c>
      <c r="EM257">
        <v>5.491667142857144</v>
      </c>
      <c r="EN257">
        <v>777.7614285714286</v>
      </c>
      <c r="EO257">
        <v>18.67631071428572</v>
      </c>
      <c r="EP257">
        <v>2.183637857142857</v>
      </c>
      <c r="EQ257">
        <v>1.687451428571429</v>
      </c>
      <c r="ER257">
        <v>18.842775</v>
      </c>
      <c r="ES257">
        <v>14.78144642857143</v>
      </c>
      <c r="ET257">
        <v>1999.995714285714</v>
      </c>
      <c r="EU257">
        <v>0.9800028571428571</v>
      </c>
      <c r="EV257">
        <v>0.01999692857142857</v>
      </c>
      <c r="EW257">
        <v>0</v>
      </c>
      <c r="EX257">
        <v>1096.588571428571</v>
      </c>
      <c r="EY257">
        <v>5.00097</v>
      </c>
      <c r="EZ257">
        <v>21942.89999999999</v>
      </c>
      <c r="FA257">
        <v>16707.55357142857</v>
      </c>
      <c r="FB257">
        <v>41.125</v>
      </c>
      <c r="FC257">
        <v>41.42814285714285</v>
      </c>
      <c r="FD257">
        <v>41.06199999999999</v>
      </c>
      <c r="FE257">
        <v>40.93699999999999</v>
      </c>
      <c r="FF257">
        <v>41.68699999999999</v>
      </c>
      <c r="FG257">
        <v>1955.098214285714</v>
      </c>
      <c r="FH257">
        <v>39.8975</v>
      </c>
      <c r="FI257">
        <v>0</v>
      </c>
      <c r="FJ257">
        <v>1758475905.2</v>
      </c>
      <c r="FK257">
        <v>0</v>
      </c>
      <c r="FL257">
        <v>1096.822</v>
      </c>
      <c r="FM257">
        <v>18.91692305620089</v>
      </c>
      <c r="FN257">
        <v>391.515384524288</v>
      </c>
      <c r="FO257">
        <v>21947.8</v>
      </c>
      <c r="FP257">
        <v>15</v>
      </c>
      <c r="FQ257">
        <v>0</v>
      </c>
      <c r="FR257" t="s">
        <v>441</v>
      </c>
      <c r="FS257">
        <v>1747247426.5</v>
      </c>
      <c r="FT257">
        <v>1747247420.5</v>
      </c>
      <c r="FU257">
        <v>0</v>
      </c>
      <c r="FV257">
        <v>1.027</v>
      </c>
      <c r="FW257">
        <v>0.031</v>
      </c>
      <c r="FX257">
        <v>0.02</v>
      </c>
      <c r="FY257">
        <v>0.05</v>
      </c>
      <c r="FZ257">
        <v>420</v>
      </c>
      <c r="GA257">
        <v>16</v>
      </c>
      <c r="GB257">
        <v>0.01</v>
      </c>
      <c r="GC257">
        <v>0.1</v>
      </c>
      <c r="GD257">
        <v>-51.50155609756099</v>
      </c>
      <c r="GE257">
        <v>-2.838330313588913</v>
      </c>
      <c r="GF257">
        <v>0.3554542926596004</v>
      </c>
      <c r="GG257">
        <v>0</v>
      </c>
      <c r="GH257">
        <v>1095.611176470588</v>
      </c>
      <c r="GI257">
        <v>21.40412529772579</v>
      </c>
      <c r="GJ257">
        <v>2.129793920859175</v>
      </c>
      <c r="GK257">
        <v>-1</v>
      </c>
      <c r="GL257">
        <v>5.511511463414635</v>
      </c>
      <c r="GM257">
        <v>-0.4802586062717776</v>
      </c>
      <c r="GN257">
        <v>0.0482190601703525</v>
      </c>
      <c r="GO257">
        <v>0</v>
      </c>
      <c r="GP257">
        <v>0</v>
      </c>
      <c r="GQ257">
        <v>2</v>
      </c>
      <c r="GR257" t="s">
        <v>452</v>
      </c>
      <c r="GS257">
        <v>3.1351</v>
      </c>
      <c r="GT257">
        <v>2.71446</v>
      </c>
      <c r="GU257">
        <v>0.142258</v>
      </c>
      <c r="GV257">
        <v>0.147249</v>
      </c>
      <c r="GW257">
        <v>0.106558</v>
      </c>
      <c r="GX257">
        <v>0.08807769999999999</v>
      </c>
      <c r="GY257">
        <v>27276.1</v>
      </c>
      <c r="GZ257">
        <v>27151.4</v>
      </c>
      <c r="HA257">
        <v>29564.3</v>
      </c>
      <c r="HB257">
        <v>29426.5</v>
      </c>
      <c r="HC257">
        <v>34906.3</v>
      </c>
      <c r="HD257">
        <v>35550.3</v>
      </c>
      <c r="HE257">
        <v>41611.7</v>
      </c>
      <c r="HF257">
        <v>41807.8</v>
      </c>
      <c r="HG257">
        <v>1.92153</v>
      </c>
      <c r="HH257">
        <v>1.859</v>
      </c>
      <c r="HI257">
        <v>0.102472</v>
      </c>
      <c r="HJ257">
        <v>0</v>
      </c>
      <c r="HK257">
        <v>28.3366</v>
      </c>
      <c r="HL257">
        <v>999.9</v>
      </c>
      <c r="HM257">
        <v>45.5</v>
      </c>
      <c r="HN257">
        <v>32</v>
      </c>
      <c r="HO257">
        <v>24.0452</v>
      </c>
      <c r="HP257">
        <v>61.9721</v>
      </c>
      <c r="HQ257">
        <v>28.133</v>
      </c>
      <c r="HR257">
        <v>1</v>
      </c>
      <c r="HS257">
        <v>0.113265</v>
      </c>
      <c r="HT257">
        <v>-0.701092</v>
      </c>
      <c r="HU257">
        <v>20.3372</v>
      </c>
      <c r="HV257">
        <v>5.21549</v>
      </c>
      <c r="HW257">
        <v>12.0123</v>
      </c>
      <c r="HX257">
        <v>4.98915</v>
      </c>
      <c r="HY257">
        <v>3.28772</v>
      </c>
      <c r="HZ257">
        <v>9999</v>
      </c>
      <c r="IA257">
        <v>9999</v>
      </c>
      <c r="IB257">
        <v>9999</v>
      </c>
      <c r="IC257">
        <v>999.9</v>
      </c>
      <c r="ID257">
        <v>1.86765</v>
      </c>
      <c r="IE257">
        <v>1.86676</v>
      </c>
      <c r="IF257">
        <v>1.86609</v>
      </c>
      <c r="IG257">
        <v>1.86602</v>
      </c>
      <c r="IH257">
        <v>1.86786</v>
      </c>
      <c r="II257">
        <v>1.8703</v>
      </c>
      <c r="IJ257">
        <v>1.86898</v>
      </c>
      <c r="IK257">
        <v>1.87042</v>
      </c>
      <c r="IL257">
        <v>0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-0.436</v>
      </c>
      <c r="IZ257">
        <v>0.1407</v>
      </c>
      <c r="JA257">
        <v>-0.08705980112953694</v>
      </c>
      <c r="JB257">
        <v>-0.0002224285535733669</v>
      </c>
      <c r="JC257">
        <v>-3.124052291438484E-07</v>
      </c>
      <c r="JD257">
        <v>-1.20421793702977E-11</v>
      </c>
      <c r="JE257">
        <v>-0.06546867123436634</v>
      </c>
      <c r="JF257">
        <v>-0.004605065362839568</v>
      </c>
      <c r="JG257">
        <v>0.0008613744513886047</v>
      </c>
      <c r="JH257">
        <v>-1.299212498533341E-05</v>
      </c>
      <c r="JI257">
        <v>3</v>
      </c>
      <c r="JJ257">
        <v>2327</v>
      </c>
      <c r="JK257">
        <v>1</v>
      </c>
      <c r="JL257">
        <v>27</v>
      </c>
      <c r="JM257">
        <v>187141.3</v>
      </c>
      <c r="JN257">
        <v>187141.4</v>
      </c>
      <c r="JO257">
        <v>1.76514</v>
      </c>
      <c r="JP257">
        <v>2.2644</v>
      </c>
      <c r="JQ257">
        <v>1.39771</v>
      </c>
      <c r="JR257">
        <v>2.35107</v>
      </c>
      <c r="JS257">
        <v>1.49536</v>
      </c>
      <c r="JT257">
        <v>2.67944</v>
      </c>
      <c r="JU257">
        <v>37.027</v>
      </c>
      <c r="JV257">
        <v>24.07</v>
      </c>
      <c r="JW257">
        <v>18</v>
      </c>
      <c r="JX257">
        <v>491.664</v>
      </c>
      <c r="JY257">
        <v>442.254</v>
      </c>
      <c r="JZ257">
        <v>29.3459</v>
      </c>
      <c r="KA257">
        <v>29.0735</v>
      </c>
      <c r="KB257">
        <v>29.9998</v>
      </c>
      <c r="KC257">
        <v>28.9586</v>
      </c>
      <c r="KD257">
        <v>28.889</v>
      </c>
      <c r="KE257">
        <v>35.3583</v>
      </c>
      <c r="KF257">
        <v>25.6215</v>
      </c>
      <c r="KG257">
        <v>44.1242</v>
      </c>
      <c r="KH257">
        <v>29.2895</v>
      </c>
      <c r="KI257">
        <v>821.526</v>
      </c>
      <c r="KJ257">
        <v>18.8494</v>
      </c>
      <c r="KK257">
        <v>101.055</v>
      </c>
      <c r="KL257">
        <v>100.533</v>
      </c>
    </row>
    <row r="258" spans="1:298">
      <c r="A258">
        <v>242</v>
      </c>
      <c r="B258">
        <v>1758475910</v>
      </c>
      <c r="C258">
        <v>7034.5</v>
      </c>
      <c r="D258" t="s">
        <v>930</v>
      </c>
      <c r="E258" t="s">
        <v>931</v>
      </c>
      <c r="F258">
        <v>5</v>
      </c>
      <c r="G258" t="s">
        <v>833</v>
      </c>
      <c r="H258" t="s">
        <v>437</v>
      </c>
      <c r="I258" t="s">
        <v>438</v>
      </c>
      <c r="J258">
        <v>1758475902.5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826.1908275880016</v>
      </c>
      <c r="AL258">
        <v>785.8290000000001</v>
      </c>
      <c r="AM258">
        <v>3.418746886507619</v>
      </c>
      <c r="AN258">
        <v>65.31046595780866</v>
      </c>
      <c r="AO258">
        <f>(AQ258 - AP258 + DZ258*1E3/(8.314*(EB258+273.15)) * AS258/DY258 * AR258) * DY258/(100*DM258) * 1000/(1000 - AQ258)</f>
        <v>0</v>
      </c>
      <c r="AP258">
        <v>18.76660203629246</v>
      </c>
      <c r="AQ258">
        <v>24.13771878787877</v>
      </c>
      <c r="AR258">
        <v>-3.584490832924018E-05</v>
      </c>
      <c r="AS258">
        <v>111.5903759942397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6</v>
      </c>
      <c r="DN258">
        <v>0.5</v>
      </c>
      <c r="DO258" t="s">
        <v>440</v>
      </c>
      <c r="DP258">
        <v>2</v>
      </c>
      <c r="DQ258" t="b">
        <v>1</v>
      </c>
      <c r="DR258">
        <v>1758475902.5</v>
      </c>
      <c r="DS258">
        <v>743.6353703703703</v>
      </c>
      <c r="DT258">
        <v>795.5856666666667</v>
      </c>
      <c r="DU258">
        <v>24.155</v>
      </c>
      <c r="DV258">
        <v>18.7149962962963</v>
      </c>
      <c r="DW258">
        <v>744.0658888888889</v>
      </c>
      <c r="DX258">
        <v>24.01424444444444</v>
      </c>
      <c r="DY258">
        <v>500.0058148148149</v>
      </c>
      <c r="DZ258">
        <v>90.35277777777776</v>
      </c>
      <c r="EA258">
        <v>0.05433997777777778</v>
      </c>
      <c r="EB258">
        <v>30.52321851851852</v>
      </c>
      <c r="EC258">
        <v>30.00773333333333</v>
      </c>
      <c r="ED258">
        <v>999.9000000000001</v>
      </c>
      <c r="EE258">
        <v>0</v>
      </c>
      <c r="EF258">
        <v>0</v>
      </c>
      <c r="EG258">
        <v>9999.537037037036</v>
      </c>
      <c r="EH258">
        <v>0</v>
      </c>
      <c r="EI258">
        <v>11.5788</v>
      </c>
      <c r="EJ258">
        <v>-51.95032222222223</v>
      </c>
      <c r="EK258">
        <v>762.0423333333333</v>
      </c>
      <c r="EL258">
        <v>810.7596296296296</v>
      </c>
      <c r="EM258">
        <v>5.440011111111111</v>
      </c>
      <c r="EN258">
        <v>795.5856666666667</v>
      </c>
      <c r="EO258">
        <v>18.7149962962963</v>
      </c>
      <c r="EP258">
        <v>2.182471851851852</v>
      </c>
      <c r="EQ258">
        <v>1.690950740740741</v>
      </c>
      <c r="ER258">
        <v>18.83422592592592</v>
      </c>
      <c r="ES258">
        <v>14.81357037037037</v>
      </c>
      <c r="ET258">
        <v>1999.998888888889</v>
      </c>
      <c r="EU258">
        <v>0.9800032222222221</v>
      </c>
      <c r="EV258">
        <v>0.01999657037037037</v>
      </c>
      <c r="EW258">
        <v>0</v>
      </c>
      <c r="EX258">
        <v>1098.26</v>
      </c>
      <c r="EY258">
        <v>5.00097</v>
      </c>
      <c r="EZ258">
        <v>21976.52592592593</v>
      </c>
      <c r="FA258">
        <v>16707.58888888889</v>
      </c>
      <c r="FB258">
        <v>41.10633333333332</v>
      </c>
      <c r="FC258">
        <v>41.41633333333333</v>
      </c>
      <c r="FD258">
        <v>41.06199999999999</v>
      </c>
      <c r="FE258">
        <v>40.93699999999999</v>
      </c>
      <c r="FF258">
        <v>41.68699999999999</v>
      </c>
      <c r="FG258">
        <v>1955.102222222222</v>
      </c>
      <c r="FH258">
        <v>39.89666666666667</v>
      </c>
      <c r="FI258">
        <v>0</v>
      </c>
      <c r="FJ258">
        <v>1758475910</v>
      </c>
      <c r="FK258">
        <v>0</v>
      </c>
      <c r="FL258">
        <v>1098.2908</v>
      </c>
      <c r="FM258">
        <v>17.60923072939861</v>
      </c>
      <c r="FN258">
        <v>358.823076274889</v>
      </c>
      <c r="FO258">
        <v>21977.808</v>
      </c>
      <c r="FP258">
        <v>15</v>
      </c>
      <c r="FQ258">
        <v>0</v>
      </c>
      <c r="FR258" t="s">
        <v>441</v>
      </c>
      <c r="FS258">
        <v>1747247426.5</v>
      </c>
      <c r="FT258">
        <v>1747247420.5</v>
      </c>
      <c r="FU258">
        <v>0</v>
      </c>
      <c r="FV258">
        <v>1.027</v>
      </c>
      <c r="FW258">
        <v>0.031</v>
      </c>
      <c r="FX258">
        <v>0.02</v>
      </c>
      <c r="FY258">
        <v>0.05</v>
      </c>
      <c r="FZ258">
        <v>420</v>
      </c>
      <c r="GA258">
        <v>16</v>
      </c>
      <c r="GB258">
        <v>0.01</v>
      </c>
      <c r="GC258">
        <v>0.1</v>
      </c>
      <c r="GD258">
        <v>-51.75366829268292</v>
      </c>
      <c r="GE258">
        <v>-3.419385365853659</v>
      </c>
      <c r="GF258">
        <v>0.4029692934128737</v>
      </c>
      <c r="GG258">
        <v>0</v>
      </c>
      <c r="GH258">
        <v>1097.245882352941</v>
      </c>
      <c r="GI258">
        <v>19.11749425131477</v>
      </c>
      <c r="GJ258">
        <v>1.898016174305159</v>
      </c>
      <c r="GK258">
        <v>-1</v>
      </c>
      <c r="GL258">
        <v>5.467165121951219</v>
      </c>
      <c r="GM258">
        <v>-0.5926657839721134</v>
      </c>
      <c r="GN258">
        <v>0.05904803394517051</v>
      </c>
      <c r="GO258">
        <v>0</v>
      </c>
      <c r="GP258">
        <v>0</v>
      </c>
      <c r="GQ258">
        <v>2</v>
      </c>
      <c r="GR258" t="s">
        <v>452</v>
      </c>
      <c r="GS258">
        <v>3.13515</v>
      </c>
      <c r="GT258">
        <v>2.7149</v>
      </c>
      <c r="GU258">
        <v>0.144371</v>
      </c>
      <c r="GV258">
        <v>0.149254</v>
      </c>
      <c r="GW258">
        <v>0.10652</v>
      </c>
      <c r="GX258">
        <v>0.08819159999999999</v>
      </c>
      <c r="GY258">
        <v>27208.9</v>
      </c>
      <c r="GZ258">
        <v>27087.3</v>
      </c>
      <c r="HA258">
        <v>29564.3</v>
      </c>
      <c r="HB258">
        <v>29426.3</v>
      </c>
      <c r="HC258">
        <v>34908</v>
      </c>
      <c r="HD258">
        <v>35545.7</v>
      </c>
      <c r="HE258">
        <v>41611.9</v>
      </c>
      <c r="HF258">
        <v>41807.7</v>
      </c>
      <c r="HG258">
        <v>1.9214</v>
      </c>
      <c r="HH258">
        <v>1.85938</v>
      </c>
      <c r="HI258">
        <v>0.103846</v>
      </c>
      <c r="HJ258">
        <v>0</v>
      </c>
      <c r="HK258">
        <v>28.3366</v>
      </c>
      <c r="HL258">
        <v>999.9</v>
      </c>
      <c r="HM258">
        <v>45.5</v>
      </c>
      <c r="HN258">
        <v>31.9</v>
      </c>
      <c r="HO258">
        <v>23.9083</v>
      </c>
      <c r="HP258">
        <v>61.9521</v>
      </c>
      <c r="HQ258">
        <v>28.0489</v>
      </c>
      <c r="HR258">
        <v>1</v>
      </c>
      <c r="HS258">
        <v>0.112678</v>
      </c>
      <c r="HT258">
        <v>-0.67515</v>
      </c>
      <c r="HU258">
        <v>20.3372</v>
      </c>
      <c r="HV258">
        <v>5.21429</v>
      </c>
      <c r="HW258">
        <v>12.0132</v>
      </c>
      <c r="HX258">
        <v>4.98855</v>
      </c>
      <c r="HY258">
        <v>3.28768</v>
      </c>
      <c r="HZ258">
        <v>9999</v>
      </c>
      <c r="IA258">
        <v>9999</v>
      </c>
      <c r="IB258">
        <v>9999</v>
      </c>
      <c r="IC258">
        <v>999.9</v>
      </c>
      <c r="ID258">
        <v>1.86763</v>
      </c>
      <c r="IE258">
        <v>1.86677</v>
      </c>
      <c r="IF258">
        <v>1.86611</v>
      </c>
      <c r="IG258">
        <v>1.86604</v>
      </c>
      <c r="IH258">
        <v>1.86787</v>
      </c>
      <c r="II258">
        <v>1.87029</v>
      </c>
      <c r="IJ258">
        <v>1.86899</v>
      </c>
      <c r="IK258">
        <v>1.87043</v>
      </c>
      <c r="IL258">
        <v>0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-0.448</v>
      </c>
      <c r="IZ258">
        <v>0.1405</v>
      </c>
      <c r="JA258">
        <v>-0.08705980112953694</v>
      </c>
      <c r="JB258">
        <v>-0.0002224285535733669</v>
      </c>
      <c r="JC258">
        <v>-3.124052291438484E-07</v>
      </c>
      <c r="JD258">
        <v>-1.20421793702977E-11</v>
      </c>
      <c r="JE258">
        <v>-0.06546867123436634</v>
      </c>
      <c r="JF258">
        <v>-0.004605065362839568</v>
      </c>
      <c r="JG258">
        <v>0.0008613744513886047</v>
      </c>
      <c r="JH258">
        <v>-1.299212498533341E-05</v>
      </c>
      <c r="JI258">
        <v>3</v>
      </c>
      <c r="JJ258">
        <v>2327</v>
      </c>
      <c r="JK258">
        <v>1</v>
      </c>
      <c r="JL258">
        <v>27</v>
      </c>
      <c r="JM258">
        <v>187141.4</v>
      </c>
      <c r="JN258">
        <v>187141.5</v>
      </c>
      <c r="JO258">
        <v>1.79565</v>
      </c>
      <c r="JP258">
        <v>2.26196</v>
      </c>
      <c r="JQ258">
        <v>1.39648</v>
      </c>
      <c r="JR258">
        <v>2.34863</v>
      </c>
      <c r="JS258">
        <v>1.49536</v>
      </c>
      <c r="JT258">
        <v>2.71118</v>
      </c>
      <c r="JU258">
        <v>37.027</v>
      </c>
      <c r="JV258">
        <v>24.0787</v>
      </c>
      <c r="JW258">
        <v>18</v>
      </c>
      <c r="JX258">
        <v>491.561</v>
      </c>
      <c r="JY258">
        <v>442.463</v>
      </c>
      <c r="JZ258">
        <v>29.294</v>
      </c>
      <c r="KA258">
        <v>29.0698</v>
      </c>
      <c r="KB258">
        <v>29.9998</v>
      </c>
      <c r="KC258">
        <v>28.9556</v>
      </c>
      <c r="KD258">
        <v>28.886</v>
      </c>
      <c r="KE258">
        <v>35.9744</v>
      </c>
      <c r="KF258">
        <v>25.3185</v>
      </c>
      <c r="KG258">
        <v>44.1242</v>
      </c>
      <c r="KH258">
        <v>29.2798</v>
      </c>
      <c r="KI258">
        <v>841.564</v>
      </c>
      <c r="KJ258">
        <v>18.8927</v>
      </c>
      <c r="KK258">
        <v>101.055</v>
      </c>
      <c r="KL258">
        <v>100.532</v>
      </c>
    </row>
    <row r="259" spans="1:298">
      <c r="A259">
        <v>243</v>
      </c>
      <c r="B259">
        <v>1758475915</v>
      </c>
      <c r="C259">
        <v>7039.5</v>
      </c>
      <c r="D259" t="s">
        <v>932</v>
      </c>
      <c r="E259" t="s">
        <v>933</v>
      </c>
      <c r="F259">
        <v>5</v>
      </c>
      <c r="G259" t="s">
        <v>833</v>
      </c>
      <c r="H259" t="s">
        <v>437</v>
      </c>
      <c r="I259" t="s">
        <v>438</v>
      </c>
      <c r="J259">
        <v>1758475907.214286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842.8605025040207</v>
      </c>
      <c r="AL259">
        <v>802.6928666666666</v>
      </c>
      <c r="AM259">
        <v>3.371994030921297</v>
      </c>
      <c r="AN259">
        <v>65.31046595780866</v>
      </c>
      <c r="AO259">
        <f>(AQ259 - AP259 + DZ259*1E3/(8.314*(EB259+273.15)) * AS259/DY259 * AR259) * DY259/(100*DM259) * 1000/(1000 - AQ259)</f>
        <v>0</v>
      </c>
      <c r="AP259">
        <v>18.82637733734177</v>
      </c>
      <c r="AQ259">
        <v>24.1197709090909</v>
      </c>
      <c r="AR259">
        <v>-4.403714366025976E-05</v>
      </c>
      <c r="AS259">
        <v>111.5903759942397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6</v>
      </c>
      <c r="DN259">
        <v>0.5</v>
      </c>
      <c r="DO259" t="s">
        <v>440</v>
      </c>
      <c r="DP259">
        <v>2</v>
      </c>
      <c r="DQ259" t="b">
        <v>1</v>
      </c>
      <c r="DR259">
        <v>1758475907.214286</v>
      </c>
      <c r="DS259">
        <v>759.2371785714286</v>
      </c>
      <c r="DT259">
        <v>811.2825714285715</v>
      </c>
      <c r="DU259">
        <v>24.14203571428571</v>
      </c>
      <c r="DV259">
        <v>18.76100357142857</v>
      </c>
      <c r="DW259">
        <v>759.6787857142857</v>
      </c>
      <c r="DX259">
        <v>24.00146428571428</v>
      </c>
      <c r="DY259">
        <v>500.0122857142857</v>
      </c>
      <c r="DZ259">
        <v>90.35246071428571</v>
      </c>
      <c r="EA259">
        <v>0.05434707857142857</v>
      </c>
      <c r="EB259">
        <v>30.52265357142857</v>
      </c>
      <c r="EC259">
        <v>30.01861785714286</v>
      </c>
      <c r="ED259">
        <v>999.9000000000002</v>
      </c>
      <c r="EE259">
        <v>0</v>
      </c>
      <c r="EF259">
        <v>0</v>
      </c>
      <c r="EG259">
        <v>10001.83107142857</v>
      </c>
      <c r="EH259">
        <v>0</v>
      </c>
      <c r="EI259">
        <v>11.5788</v>
      </c>
      <c r="EJ259">
        <v>-52.04553214285713</v>
      </c>
      <c r="EK259">
        <v>778.0198571428572</v>
      </c>
      <c r="EL259">
        <v>826.7948571428572</v>
      </c>
      <c r="EM259">
        <v>5.38104107142857</v>
      </c>
      <c r="EN259">
        <v>811.2825714285715</v>
      </c>
      <c r="EO259">
        <v>18.76100357142857</v>
      </c>
      <c r="EP259">
        <v>2.181293571428572</v>
      </c>
      <c r="EQ259">
        <v>1.695101785714286</v>
      </c>
      <c r="ER259">
        <v>18.82557857142857</v>
      </c>
      <c r="ES259">
        <v>14.85160714285714</v>
      </c>
      <c r="ET259">
        <v>2000.011428571428</v>
      </c>
      <c r="EU259">
        <v>0.9800044642857142</v>
      </c>
      <c r="EV259">
        <v>0.01999529642857143</v>
      </c>
      <c r="EW259">
        <v>0</v>
      </c>
      <c r="EX259">
        <v>1099.624285714286</v>
      </c>
      <c r="EY259">
        <v>5.00097</v>
      </c>
      <c r="EZ259">
        <v>22003.37142857143</v>
      </c>
      <c r="FA259">
        <v>16707.70357142857</v>
      </c>
      <c r="FB259">
        <v>41.08674999999999</v>
      </c>
      <c r="FC259">
        <v>41.406</v>
      </c>
      <c r="FD259">
        <v>41.0597857142857</v>
      </c>
      <c r="FE259">
        <v>40.93699999999999</v>
      </c>
      <c r="FF259">
        <v>41.67371428571429</v>
      </c>
      <c r="FG259">
        <v>1955.117142857143</v>
      </c>
      <c r="FH259">
        <v>39.89428571428572</v>
      </c>
      <c r="FI259">
        <v>0</v>
      </c>
      <c r="FJ259">
        <v>1758475914.8</v>
      </c>
      <c r="FK259">
        <v>0</v>
      </c>
      <c r="FL259">
        <v>1099.682</v>
      </c>
      <c r="FM259">
        <v>16.71769233427747</v>
      </c>
      <c r="FN259">
        <v>316.3846158229127</v>
      </c>
      <c r="FO259">
        <v>22005.02</v>
      </c>
      <c r="FP259">
        <v>15</v>
      </c>
      <c r="FQ259">
        <v>0</v>
      </c>
      <c r="FR259" t="s">
        <v>441</v>
      </c>
      <c r="FS259">
        <v>1747247426.5</v>
      </c>
      <c r="FT259">
        <v>1747247420.5</v>
      </c>
      <c r="FU259">
        <v>0</v>
      </c>
      <c r="FV259">
        <v>1.027</v>
      </c>
      <c r="FW259">
        <v>0.031</v>
      </c>
      <c r="FX259">
        <v>0.02</v>
      </c>
      <c r="FY259">
        <v>0.05</v>
      </c>
      <c r="FZ259">
        <v>420</v>
      </c>
      <c r="GA259">
        <v>16</v>
      </c>
      <c r="GB259">
        <v>0.01</v>
      </c>
      <c r="GC259">
        <v>0.1</v>
      </c>
      <c r="GD259">
        <v>-51.94790731707317</v>
      </c>
      <c r="GE259">
        <v>-1.59745714285716</v>
      </c>
      <c r="GF259">
        <v>0.2423286252785406</v>
      </c>
      <c r="GG259">
        <v>0</v>
      </c>
      <c r="GH259">
        <v>1098.547647058823</v>
      </c>
      <c r="GI259">
        <v>17.10068755336313</v>
      </c>
      <c r="GJ259">
        <v>1.697425487966188</v>
      </c>
      <c r="GK259">
        <v>-1</v>
      </c>
      <c r="GL259">
        <v>5.425661219512195</v>
      </c>
      <c r="GM259">
        <v>-0.67728209059233</v>
      </c>
      <c r="GN259">
        <v>0.06741437992345557</v>
      </c>
      <c r="GO259">
        <v>0</v>
      </c>
      <c r="GP259">
        <v>0</v>
      </c>
      <c r="GQ259">
        <v>2</v>
      </c>
      <c r="GR259" t="s">
        <v>452</v>
      </c>
      <c r="GS259">
        <v>3.1352</v>
      </c>
      <c r="GT259">
        <v>2.71466</v>
      </c>
      <c r="GU259">
        <v>0.146443</v>
      </c>
      <c r="GV259">
        <v>0.151322</v>
      </c>
      <c r="GW259">
        <v>0.106462</v>
      </c>
      <c r="GX259">
        <v>0.0884664</v>
      </c>
      <c r="GY259">
        <v>27143.2</v>
      </c>
      <c r="GZ259">
        <v>27021.2</v>
      </c>
      <c r="HA259">
        <v>29564.6</v>
      </c>
      <c r="HB259">
        <v>29426</v>
      </c>
      <c r="HC259">
        <v>34910.5</v>
      </c>
      <c r="HD259">
        <v>35534.6</v>
      </c>
      <c r="HE259">
        <v>41612.2</v>
      </c>
      <c r="HF259">
        <v>41807.3</v>
      </c>
      <c r="HG259">
        <v>1.9218</v>
      </c>
      <c r="HH259">
        <v>1.85912</v>
      </c>
      <c r="HI259">
        <v>0.104837</v>
      </c>
      <c r="HJ259">
        <v>0</v>
      </c>
      <c r="HK259">
        <v>28.3342</v>
      </c>
      <c r="HL259">
        <v>999.9</v>
      </c>
      <c r="HM259">
        <v>45.5</v>
      </c>
      <c r="HN259">
        <v>31.9</v>
      </c>
      <c r="HO259">
        <v>23.9105</v>
      </c>
      <c r="HP259">
        <v>62.1121</v>
      </c>
      <c r="HQ259">
        <v>28.117</v>
      </c>
      <c r="HR259">
        <v>1</v>
      </c>
      <c r="HS259">
        <v>0.112541</v>
      </c>
      <c r="HT259">
        <v>-0.6569390000000001</v>
      </c>
      <c r="HU259">
        <v>20.3374</v>
      </c>
      <c r="HV259">
        <v>5.21519</v>
      </c>
      <c r="HW259">
        <v>12.0123</v>
      </c>
      <c r="HX259">
        <v>4.98915</v>
      </c>
      <c r="HY259">
        <v>3.28775</v>
      </c>
      <c r="HZ259">
        <v>9999</v>
      </c>
      <c r="IA259">
        <v>9999</v>
      </c>
      <c r="IB259">
        <v>9999</v>
      </c>
      <c r="IC259">
        <v>999.9</v>
      </c>
      <c r="ID259">
        <v>1.86765</v>
      </c>
      <c r="IE259">
        <v>1.86677</v>
      </c>
      <c r="IF259">
        <v>1.86609</v>
      </c>
      <c r="IG259">
        <v>1.86602</v>
      </c>
      <c r="IH259">
        <v>1.86788</v>
      </c>
      <c r="II259">
        <v>1.87029</v>
      </c>
      <c r="IJ259">
        <v>1.86896</v>
      </c>
      <c r="IK259">
        <v>1.87042</v>
      </c>
      <c r="IL259">
        <v>0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-0.461</v>
      </c>
      <c r="IZ259">
        <v>0.1402</v>
      </c>
      <c r="JA259">
        <v>-0.08705980112953694</v>
      </c>
      <c r="JB259">
        <v>-0.0002224285535733669</v>
      </c>
      <c r="JC259">
        <v>-3.124052291438484E-07</v>
      </c>
      <c r="JD259">
        <v>-1.20421793702977E-11</v>
      </c>
      <c r="JE259">
        <v>-0.06546867123436634</v>
      </c>
      <c r="JF259">
        <v>-0.004605065362839568</v>
      </c>
      <c r="JG259">
        <v>0.0008613744513886047</v>
      </c>
      <c r="JH259">
        <v>-1.299212498533341E-05</v>
      </c>
      <c r="JI259">
        <v>3</v>
      </c>
      <c r="JJ259">
        <v>2327</v>
      </c>
      <c r="JK259">
        <v>1</v>
      </c>
      <c r="JL259">
        <v>27</v>
      </c>
      <c r="JM259">
        <v>187141.5</v>
      </c>
      <c r="JN259">
        <v>187141.6</v>
      </c>
      <c r="JO259">
        <v>1.82251</v>
      </c>
      <c r="JP259">
        <v>2.26929</v>
      </c>
      <c r="JQ259">
        <v>1.39771</v>
      </c>
      <c r="JR259">
        <v>2.35229</v>
      </c>
      <c r="JS259">
        <v>1.49536</v>
      </c>
      <c r="JT259">
        <v>2.59399</v>
      </c>
      <c r="JU259">
        <v>37.027</v>
      </c>
      <c r="JV259">
        <v>24.0612</v>
      </c>
      <c r="JW259">
        <v>18</v>
      </c>
      <c r="JX259">
        <v>491.79</v>
      </c>
      <c r="JY259">
        <v>442.29</v>
      </c>
      <c r="JZ259">
        <v>29.2725</v>
      </c>
      <c r="KA259">
        <v>29.0665</v>
      </c>
      <c r="KB259">
        <v>29.9997</v>
      </c>
      <c r="KC259">
        <v>28.9525</v>
      </c>
      <c r="KD259">
        <v>28.8836</v>
      </c>
      <c r="KE259">
        <v>36.5139</v>
      </c>
      <c r="KF259">
        <v>25.3185</v>
      </c>
      <c r="KG259">
        <v>44.1242</v>
      </c>
      <c r="KH259">
        <v>29.2481</v>
      </c>
      <c r="KI259">
        <v>854.922</v>
      </c>
      <c r="KJ259">
        <v>18.9469</v>
      </c>
      <c r="KK259">
        <v>101.056</v>
      </c>
      <c r="KL259">
        <v>100.531</v>
      </c>
    </row>
    <row r="260" spans="1:298">
      <c r="A260">
        <v>244</v>
      </c>
      <c r="B260">
        <v>1758475919.5</v>
      </c>
      <c r="C260">
        <v>7044</v>
      </c>
      <c r="D260" t="s">
        <v>934</v>
      </c>
      <c r="E260" t="s">
        <v>935</v>
      </c>
      <c r="F260">
        <v>5</v>
      </c>
      <c r="G260" t="s">
        <v>833</v>
      </c>
      <c r="H260" t="s">
        <v>437</v>
      </c>
      <c r="I260" t="s">
        <v>438</v>
      </c>
      <c r="J260">
        <v>1758475911.660714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858.9218039393353</v>
      </c>
      <c r="AL260">
        <v>818.2081333333334</v>
      </c>
      <c r="AM260">
        <v>3.445229575075373</v>
      </c>
      <c r="AN260">
        <v>65.31046595780866</v>
      </c>
      <c r="AO260">
        <f>(AQ260 - AP260 + DZ260*1E3/(8.314*(EB260+273.15)) * AS260/DY260 * AR260) * DY260/(100*DM260) * 1000/(1000 - AQ260)</f>
        <v>0</v>
      </c>
      <c r="AP260">
        <v>18.86487195082852</v>
      </c>
      <c r="AQ260">
        <v>24.10531151515151</v>
      </c>
      <c r="AR260">
        <v>-5.024370511249101E-05</v>
      </c>
      <c r="AS260">
        <v>111.5903759942397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6</v>
      </c>
      <c r="DN260">
        <v>0.5</v>
      </c>
      <c r="DO260" t="s">
        <v>440</v>
      </c>
      <c r="DP260">
        <v>2</v>
      </c>
      <c r="DQ260" t="b">
        <v>1</v>
      </c>
      <c r="DR260">
        <v>1758475911.660714</v>
      </c>
      <c r="DS260">
        <v>773.9954999999999</v>
      </c>
      <c r="DT260">
        <v>826.3093928571428</v>
      </c>
      <c r="DU260">
        <v>24.12946428571428</v>
      </c>
      <c r="DV260">
        <v>18.80483928571428</v>
      </c>
      <c r="DW260">
        <v>774.44775</v>
      </c>
      <c r="DX260">
        <v>23.98906428571429</v>
      </c>
      <c r="DY260">
        <v>500.0023214285715</v>
      </c>
      <c r="DZ260">
        <v>90.35160714285715</v>
      </c>
      <c r="EA260">
        <v>0.054430425</v>
      </c>
      <c r="EB260">
        <v>30.51878571428571</v>
      </c>
      <c r="EC260">
        <v>30.03116785714286</v>
      </c>
      <c r="ED260">
        <v>999.9000000000002</v>
      </c>
      <c r="EE260">
        <v>0</v>
      </c>
      <c r="EF260">
        <v>0</v>
      </c>
      <c r="EG260">
        <v>10001.02392857143</v>
      </c>
      <c r="EH260">
        <v>0</v>
      </c>
      <c r="EI260">
        <v>11.5788</v>
      </c>
      <c r="EJ260">
        <v>-52.31395</v>
      </c>
      <c r="EK260">
        <v>793.1330357142858</v>
      </c>
      <c r="EL260">
        <v>842.1466071428571</v>
      </c>
      <c r="EM260">
        <v>5.324627142857143</v>
      </c>
      <c r="EN260">
        <v>826.3093928571428</v>
      </c>
      <c r="EO260">
        <v>18.80483928571428</v>
      </c>
      <c r="EP260">
        <v>2.180137142857143</v>
      </c>
      <c r="EQ260">
        <v>1.699047142857143</v>
      </c>
      <c r="ER260">
        <v>18.81709642857143</v>
      </c>
      <c r="ES260">
        <v>14.88768214285714</v>
      </c>
      <c r="ET260">
        <v>2000.004642857143</v>
      </c>
      <c r="EU260">
        <v>0.9800054285714284</v>
      </c>
      <c r="EV260">
        <v>0.01999431785714286</v>
      </c>
      <c r="EW260">
        <v>0</v>
      </c>
      <c r="EX260">
        <v>1100.768928571429</v>
      </c>
      <c r="EY260">
        <v>5.00097</v>
      </c>
      <c r="EZ260">
        <v>22025.44642857143</v>
      </c>
      <c r="FA260">
        <v>16707.64642857143</v>
      </c>
      <c r="FB260">
        <v>41.06874999999998</v>
      </c>
      <c r="FC260">
        <v>41.3905</v>
      </c>
      <c r="FD260">
        <v>41.05314285714285</v>
      </c>
      <c r="FE260">
        <v>40.93699999999999</v>
      </c>
      <c r="FF260">
        <v>41.66042857142856</v>
      </c>
      <c r="FG260">
        <v>1955.1125</v>
      </c>
      <c r="FH260">
        <v>39.89214285714286</v>
      </c>
      <c r="FI260">
        <v>0</v>
      </c>
      <c r="FJ260">
        <v>1758475919.6</v>
      </c>
      <c r="FK260">
        <v>0</v>
      </c>
      <c r="FL260">
        <v>1100.932</v>
      </c>
      <c r="FM260">
        <v>14.94000003013485</v>
      </c>
      <c r="FN260">
        <v>272.2615390241772</v>
      </c>
      <c r="FO260">
        <v>22028.644</v>
      </c>
      <c r="FP260">
        <v>15</v>
      </c>
      <c r="FQ260">
        <v>0</v>
      </c>
      <c r="FR260" t="s">
        <v>441</v>
      </c>
      <c r="FS260">
        <v>1747247426.5</v>
      </c>
      <c r="FT260">
        <v>1747247420.5</v>
      </c>
      <c r="FU260">
        <v>0</v>
      </c>
      <c r="FV260">
        <v>1.027</v>
      </c>
      <c r="FW260">
        <v>0.031</v>
      </c>
      <c r="FX260">
        <v>0.02</v>
      </c>
      <c r="FY260">
        <v>0.05</v>
      </c>
      <c r="FZ260">
        <v>420</v>
      </c>
      <c r="GA260">
        <v>16</v>
      </c>
      <c r="GB260">
        <v>0.01</v>
      </c>
      <c r="GC260">
        <v>0.1</v>
      </c>
      <c r="GD260">
        <v>-52.16594250000001</v>
      </c>
      <c r="GE260">
        <v>-3.139066041275662</v>
      </c>
      <c r="GF260">
        <v>0.3580986818514557</v>
      </c>
      <c r="GG260">
        <v>0</v>
      </c>
      <c r="GH260">
        <v>1100.040588235294</v>
      </c>
      <c r="GI260">
        <v>16.00213903335129</v>
      </c>
      <c r="GJ260">
        <v>1.597346957000294</v>
      </c>
      <c r="GK260">
        <v>-1</v>
      </c>
      <c r="GL260">
        <v>5.3543615</v>
      </c>
      <c r="GM260">
        <v>-0.7733394371482288</v>
      </c>
      <c r="GN260">
        <v>0.07498157498845964</v>
      </c>
      <c r="GO260">
        <v>0</v>
      </c>
      <c r="GP260">
        <v>0</v>
      </c>
      <c r="GQ260">
        <v>2</v>
      </c>
      <c r="GR260" t="s">
        <v>452</v>
      </c>
      <c r="GS260">
        <v>3.13522</v>
      </c>
      <c r="GT260">
        <v>2.7147</v>
      </c>
      <c r="GU260">
        <v>0.148318</v>
      </c>
      <c r="GV260">
        <v>0.153067</v>
      </c>
      <c r="GW260">
        <v>0.106414</v>
      </c>
      <c r="GX260">
        <v>0.0885256</v>
      </c>
      <c r="GY260">
        <v>27083.6</v>
      </c>
      <c r="GZ260">
        <v>26966.1</v>
      </c>
      <c r="HA260">
        <v>29564.6</v>
      </c>
      <c r="HB260">
        <v>29426.5</v>
      </c>
      <c r="HC260">
        <v>34912.7</v>
      </c>
      <c r="HD260">
        <v>35532.8</v>
      </c>
      <c r="HE260">
        <v>41612.4</v>
      </c>
      <c r="HF260">
        <v>41807.9</v>
      </c>
      <c r="HG260">
        <v>1.9213</v>
      </c>
      <c r="HH260">
        <v>1.85977</v>
      </c>
      <c r="HI260">
        <v>0.105463</v>
      </c>
      <c r="HJ260">
        <v>0</v>
      </c>
      <c r="HK260">
        <v>28.3342</v>
      </c>
      <c r="HL260">
        <v>999.9</v>
      </c>
      <c r="HM260">
        <v>45.5</v>
      </c>
      <c r="HN260">
        <v>32</v>
      </c>
      <c r="HO260">
        <v>24.0463</v>
      </c>
      <c r="HP260">
        <v>62.0121</v>
      </c>
      <c r="HQ260">
        <v>28.0409</v>
      </c>
      <c r="HR260">
        <v>1</v>
      </c>
      <c r="HS260">
        <v>0.112109</v>
      </c>
      <c r="HT260">
        <v>-0.617892</v>
      </c>
      <c r="HU260">
        <v>20.3376</v>
      </c>
      <c r="HV260">
        <v>5.21549</v>
      </c>
      <c r="HW260">
        <v>12.0114</v>
      </c>
      <c r="HX260">
        <v>4.98895</v>
      </c>
      <c r="HY260">
        <v>3.28763</v>
      </c>
      <c r="HZ260">
        <v>9999</v>
      </c>
      <c r="IA260">
        <v>9999</v>
      </c>
      <c r="IB260">
        <v>9999</v>
      </c>
      <c r="IC260">
        <v>999.9</v>
      </c>
      <c r="ID260">
        <v>1.86763</v>
      </c>
      <c r="IE260">
        <v>1.86677</v>
      </c>
      <c r="IF260">
        <v>1.86609</v>
      </c>
      <c r="IG260">
        <v>1.86604</v>
      </c>
      <c r="IH260">
        <v>1.86787</v>
      </c>
      <c r="II260">
        <v>1.87028</v>
      </c>
      <c r="IJ260">
        <v>1.869</v>
      </c>
      <c r="IK260">
        <v>1.87043</v>
      </c>
      <c r="IL260">
        <v>0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-0.471</v>
      </c>
      <c r="IZ260">
        <v>0.1401</v>
      </c>
      <c r="JA260">
        <v>-0.08705980112953694</v>
      </c>
      <c r="JB260">
        <v>-0.0002224285535733669</v>
      </c>
      <c r="JC260">
        <v>-3.124052291438484E-07</v>
      </c>
      <c r="JD260">
        <v>-1.20421793702977E-11</v>
      </c>
      <c r="JE260">
        <v>-0.06546867123436634</v>
      </c>
      <c r="JF260">
        <v>-0.004605065362839568</v>
      </c>
      <c r="JG260">
        <v>0.0008613744513886047</v>
      </c>
      <c r="JH260">
        <v>-1.299212498533341E-05</v>
      </c>
      <c r="JI260">
        <v>3</v>
      </c>
      <c r="JJ260">
        <v>2327</v>
      </c>
      <c r="JK260">
        <v>1</v>
      </c>
      <c r="JL260">
        <v>27</v>
      </c>
      <c r="JM260">
        <v>187141.5</v>
      </c>
      <c r="JN260">
        <v>187141.6</v>
      </c>
      <c r="JO260">
        <v>1.84692</v>
      </c>
      <c r="JP260">
        <v>2.26318</v>
      </c>
      <c r="JQ260">
        <v>1.39648</v>
      </c>
      <c r="JR260">
        <v>2.34863</v>
      </c>
      <c r="JS260">
        <v>1.49536</v>
      </c>
      <c r="JT260">
        <v>2.64282</v>
      </c>
      <c r="JU260">
        <v>37.027</v>
      </c>
      <c r="JV260">
        <v>24.0787</v>
      </c>
      <c r="JW260">
        <v>18</v>
      </c>
      <c r="JX260">
        <v>491.447</v>
      </c>
      <c r="JY260">
        <v>442.667</v>
      </c>
      <c r="JZ260">
        <v>29.2444</v>
      </c>
      <c r="KA260">
        <v>29.0627</v>
      </c>
      <c r="KB260">
        <v>29.9998</v>
      </c>
      <c r="KC260">
        <v>28.9492</v>
      </c>
      <c r="KD260">
        <v>28.8803</v>
      </c>
      <c r="KE260">
        <v>37.0854</v>
      </c>
      <c r="KF260">
        <v>25.0233</v>
      </c>
      <c r="KG260">
        <v>44.1242</v>
      </c>
      <c r="KH260">
        <v>29.2043</v>
      </c>
      <c r="KI260">
        <v>874.9640000000001</v>
      </c>
      <c r="KJ260">
        <v>19.0055</v>
      </c>
      <c r="KK260">
        <v>101.056</v>
      </c>
      <c r="KL260">
        <v>100.533</v>
      </c>
    </row>
    <row r="261" spans="1:298">
      <c r="A261">
        <v>245</v>
      </c>
      <c r="B261">
        <v>1758475924.5</v>
      </c>
      <c r="C261">
        <v>7049</v>
      </c>
      <c r="D261" t="s">
        <v>936</v>
      </c>
      <c r="E261" t="s">
        <v>937</v>
      </c>
      <c r="F261">
        <v>5</v>
      </c>
      <c r="G261" t="s">
        <v>833</v>
      </c>
      <c r="H261" t="s">
        <v>437</v>
      </c>
      <c r="I261" t="s">
        <v>438</v>
      </c>
      <c r="J261">
        <v>1758475916.962963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875.2575167481037</v>
      </c>
      <c r="AL261">
        <v>834.9601939393941</v>
      </c>
      <c r="AM261">
        <v>3.351583715177382</v>
      </c>
      <c r="AN261">
        <v>65.31046595780866</v>
      </c>
      <c r="AO261">
        <f>(AQ261 - AP261 + DZ261*1E3/(8.314*(EB261+273.15)) * AS261/DY261 * AR261) * DY261/(100*DM261) * 1000/(1000 - AQ261)</f>
        <v>0</v>
      </c>
      <c r="AP261">
        <v>18.93075232742485</v>
      </c>
      <c r="AQ261">
        <v>24.08130969696969</v>
      </c>
      <c r="AR261">
        <v>-0.002151007222278745</v>
      </c>
      <c r="AS261">
        <v>111.5903759942397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6</v>
      </c>
      <c r="DN261">
        <v>0.5</v>
      </c>
      <c r="DO261" t="s">
        <v>440</v>
      </c>
      <c r="DP261">
        <v>2</v>
      </c>
      <c r="DQ261" t="b">
        <v>1</v>
      </c>
      <c r="DR261">
        <v>1758475916.962963</v>
      </c>
      <c r="DS261">
        <v>791.5943333333335</v>
      </c>
      <c r="DT261">
        <v>843.9645925925926</v>
      </c>
      <c r="DU261">
        <v>24.11011851851852</v>
      </c>
      <c r="DV261">
        <v>18.86138148148148</v>
      </c>
      <c r="DW261">
        <v>792.0595185185185</v>
      </c>
      <c r="DX261">
        <v>23.96998888888889</v>
      </c>
      <c r="DY261">
        <v>500.0018518518519</v>
      </c>
      <c r="DZ261">
        <v>90.35080000000001</v>
      </c>
      <c r="EA261">
        <v>0.05442792222222221</v>
      </c>
      <c r="EB261">
        <v>30.51578148148148</v>
      </c>
      <c r="EC261">
        <v>30.04774814814814</v>
      </c>
      <c r="ED261">
        <v>999.9000000000001</v>
      </c>
      <c r="EE261">
        <v>0</v>
      </c>
      <c r="EF261">
        <v>0</v>
      </c>
      <c r="EG261">
        <v>10004.27703703704</v>
      </c>
      <c r="EH261">
        <v>0</v>
      </c>
      <c r="EI261">
        <v>11.5788</v>
      </c>
      <c r="EJ261">
        <v>-52.37037777777778</v>
      </c>
      <c r="EK261">
        <v>811.150925925926</v>
      </c>
      <c r="EL261">
        <v>860.1897777777776</v>
      </c>
      <c r="EM261">
        <v>5.248731111111112</v>
      </c>
      <c r="EN261">
        <v>843.9645925925926</v>
      </c>
      <c r="EO261">
        <v>18.86138148148148</v>
      </c>
      <c r="EP261">
        <v>2.178369259259259</v>
      </c>
      <c r="EQ261">
        <v>1.704141481481481</v>
      </c>
      <c r="ER261">
        <v>18.80411851851852</v>
      </c>
      <c r="ES261">
        <v>14.93416666666667</v>
      </c>
      <c r="ET261">
        <v>2000.023333333334</v>
      </c>
      <c r="EU261">
        <v>0.9800066666666667</v>
      </c>
      <c r="EV261">
        <v>0.01999304444444445</v>
      </c>
      <c r="EW261">
        <v>0</v>
      </c>
      <c r="EX261">
        <v>1101.963703703704</v>
      </c>
      <c r="EY261">
        <v>5.00097</v>
      </c>
      <c r="EZ261">
        <v>22048.70740740741</v>
      </c>
      <c r="FA261">
        <v>16707.80740740741</v>
      </c>
      <c r="FB261">
        <v>41.06199999999999</v>
      </c>
      <c r="FC261">
        <v>41.38418518518519</v>
      </c>
      <c r="FD261">
        <v>41.03674074074074</v>
      </c>
      <c r="FE261">
        <v>40.9301111111111</v>
      </c>
      <c r="FF261">
        <v>41.63877777777777</v>
      </c>
      <c r="FG261">
        <v>1955.133333333333</v>
      </c>
      <c r="FH261">
        <v>39.89000000000001</v>
      </c>
      <c r="FI261">
        <v>0</v>
      </c>
      <c r="FJ261">
        <v>1758475924.4</v>
      </c>
      <c r="FK261">
        <v>0</v>
      </c>
      <c r="FL261">
        <v>1101.998</v>
      </c>
      <c r="FM261">
        <v>12.07615383259485</v>
      </c>
      <c r="FN261">
        <v>233.4307689782454</v>
      </c>
      <c r="FO261">
        <v>22049.124</v>
      </c>
      <c r="FP261">
        <v>15</v>
      </c>
      <c r="FQ261">
        <v>0</v>
      </c>
      <c r="FR261" t="s">
        <v>441</v>
      </c>
      <c r="FS261">
        <v>1747247426.5</v>
      </c>
      <c r="FT261">
        <v>1747247420.5</v>
      </c>
      <c r="FU261">
        <v>0</v>
      </c>
      <c r="FV261">
        <v>1.027</v>
      </c>
      <c r="FW261">
        <v>0.031</v>
      </c>
      <c r="FX261">
        <v>0.02</v>
      </c>
      <c r="FY261">
        <v>0.05</v>
      </c>
      <c r="FZ261">
        <v>420</v>
      </c>
      <c r="GA261">
        <v>16</v>
      </c>
      <c r="GB261">
        <v>0.01</v>
      </c>
      <c r="GC261">
        <v>0.1</v>
      </c>
      <c r="GD261">
        <v>-52.2860175</v>
      </c>
      <c r="GE261">
        <v>-1.077058536585242</v>
      </c>
      <c r="GF261">
        <v>0.249488995636581</v>
      </c>
      <c r="GG261">
        <v>0</v>
      </c>
      <c r="GH261">
        <v>1101.061176470588</v>
      </c>
      <c r="GI261">
        <v>14.67715814381715</v>
      </c>
      <c r="GJ261">
        <v>1.474825542436421</v>
      </c>
      <c r="GK261">
        <v>-1</v>
      </c>
      <c r="GL261">
        <v>5.30143525</v>
      </c>
      <c r="GM261">
        <v>-0.8345111819887372</v>
      </c>
      <c r="GN261">
        <v>0.08093765285661242</v>
      </c>
      <c r="GO261">
        <v>0</v>
      </c>
      <c r="GP261">
        <v>0</v>
      </c>
      <c r="GQ261">
        <v>2</v>
      </c>
      <c r="GR261" t="s">
        <v>452</v>
      </c>
      <c r="GS261">
        <v>3.13524</v>
      </c>
      <c r="GT261">
        <v>2.71468</v>
      </c>
      <c r="GU261">
        <v>0.150339</v>
      </c>
      <c r="GV261">
        <v>0.155097</v>
      </c>
      <c r="GW261">
        <v>0.106341</v>
      </c>
      <c r="GX261">
        <v>0.0887922</v>
      </c>
      <c r="GY261">
        <v>27020.3</v>
      </c>
      <c r="GZ261">
        <v>26901.9</v>
      </c>
      <c r="HA261">
        <v>29565.7</v>
      </c>
      <c r="HB261">
        <v>29426.9</v>
      </c>
      <c r="HC261">
        <v>34916.7</v>
      </c>
      <c r="HD261">
        <v>35522.8</v>
      </c>
      <c r="HE261">
        <v>41613.7</v>
      </c>
      <c r="HF261">
        <v>41808.6</v>
      </c>
      <c r="HG261">
        <v>1.92168</v>
      </c>
      <c r="HH261">
        <v>1.85923</v>
      </c>
      <c r="HI261">
        <v>0.10623</v>
      </c>
      <c r="HJ261">
        <v>0</v>
      </c>
      <c r="HK261">
        <v>28.3332</v>
      </c>
      <c r="HL261">
        <v>999.9</v>
      </c>
      <c r="HM261">
        <v>45.5</v>
      </c>
      <c r="HN261">
        <v>32</v>
      </c>
      <c r="HO261">
        <v>24.0451</v>
      </c>
      <c r="HP261">
        <v>61.9021</v>
      </c>
      <c r="HQ261">
        <v>28.101</v>
      </c>
      <c r="HR261">
        <v>1</v>
      </c>
      <c r="HS261">
        <v>0.111872</v>
      </c>
      <c r="HT261">
        <v>-0.528186</v>
      </c>
      <c r="HU261">
        <v>20.3377</v>
      </c>
      <c r="HV261">
        <v>5.21624</v>
      </c>
      <c r="HW261">
        <v>12.012</v>
      </c>
      <c r="HX261">
        <v>4.9889</v>
      </c>
      <c r="HY261">
        <v>3.2877</v>
      </c>
      <c r="HZ261">
        <v>9999</v>
      </c>
      <c r="IA261">
        <v>9999</v>
      </c>
      <c r="IB261">
        <v>9999</v>
      </c>
      <c r="IC261">
        <v>999.9</v>
      </c>
      <c r="ID261">
        <v>1.86762</v>
      </c>
      <c r="IE261">
        <v>1.86676</v>
      </c>
      <c r="IF261">
        <v>1.86606</v>
      </c>
      <c r="IG261">
        <v>1.86601</v>
      </c>
      <c r="IH261">
        <v>1.8679</v>
      </c>
      <c r="II261">
        <v>1.87028</v>
      </c>
      <c r="IJ261">
        <v>1.86898</v>
      </c>
      <c r="IK261">
        <v>1.87042</v>
      </c>
      <c r="IL261">
        <v>0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-0.484</v>
      </c>
      <c r="IZ261">
        <v>0.1397</v>
      </c>
      <c r="JA261">
        <v>-0.08705980112953694</v>
      </c>
      <c r="JB261">
        <v>-0.0002224285535733669</v>
      </c>
      <c r="JC261">
        <v>-3.124052291438484E-07</v>
      </c>
      <c r="JD261">
        <v>-1.20421793702977E-11</v>
      </c>
      <c r="JE261">
        <v>-0.06546867123436634</v>
      </c>
      <c r="JF261">
        <v>-0.004605065362839568</v>
      </c>
      <c r="JG261">
        <v>0.0008613744513886047</v>
      </c>
      <c r="JH261">
        <v>-1.299212498533341E-05</v>
      </c>
      <c r="JI261">
        <v>3</v>
      </c>
      <c r="JJ261">
        <v>2327</v>
      </c>
      <c r="JK261">
        <v>1</v>
      </c>
      <c r="JL261">
        <v>27</v>
      </c>
      <c r="JM261">
        <v>187141.6</v>
      </c>
      <c r="JN261">
        <v>187141.7</v>
      </c>
      <c r="JO261">
        <v>1.87866</v>
      </c>
      <c r="JP261">
        <v>2.26685</v>
      </c>
      <c r="JQ261">
        <v>1.39771</v>
      </c>
      <c r="JR261">
        <v>2.35107</v>
      </c>
      <c r="JS261">
        <v>1.49536</v>
      </c>
      <c r="JT261">
        <v>2.52808</v>
      </c>
      <c r="JU261">
        <v>37.027</v>
      </c>
      <c r="JV261">
        <v>24.07</v>
      </c>
      <c r="JW261">
        <v>18</v>
      </c>
      <c r="JX261">
        <v>491.659</v>
      </c>
      <c r="JY261">
        <v>442.303</v>
      </c>
      <c r="JZ261">
        <v>29.1987</v>
      </c>
      <c r="KA261">
        <v>29.0594</v>
      </c>
      <c r="KB261">
        <v>29.9998</v>
      </c>
      <c r="KC261">
        <v>28.946</v>
      </c>
      <c r="KD261">
        <v>28.8771</v>
      </c>
      <c r="KE261">
        <v>37.631</v>
      </c>
      <c r="KF261">
        <v>24.742</v>
      </c>
      <c r="KG261">
        <v>44.1242</v>
      </c>
      <c r="KH261">
        <v>29.147</v>
      </c>
      <c r="KI261">
        <v>888.337</v>
      </c>
      <c r="KJ261">
        <v>19.0793</v>
      </c>
      <c r="KK261">
        <v>101.06</v>
      </c>
      <c r="KL261">
        <v>100.534</v>
      </c>
    </row>
    <row r="262" spans="1:298">
      <c r="A262">
        <v>246</v>
      </c>
      <c r="B262">
        <v>1758475929.5</v>
      </c>
      <c r="C262">
        <v>7054</v>
      </c>
      <c r="D262" t="s">
        <v>938</v>
      </c>
      <c r="E262" t="s">
        <v>939</v>
      </c>
      <c r="F262">
        <v>5</v>
      </c>
      <c r="G262" t="s">
        <v>833</v>
      </c>
      <c r="H262" t="s">
        <v>437</v>
      </c>
      <c r="I262" t="s">
        <v>438</v>
      </c>
      <c r="J262">
        <v>1758475921.981482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893.0391515799058</v>
      </c>
      <c r="AL262">
        <v>852.0328909090912</v>
      </c>
      <c r="AM262">
        <v>3.42649269387166</v>
      </c>
      <c r="AN262">
        <v>65.31046595780866</v>
      </c>
      <c r="AO262">
        <f>(AQ262 - AP262 + DZ262*1E3/(8.314*(EB262+273.15)) * AS262/DY262 * AR262) * DY262/(100*DM262) * 1000/(1000 - AQ262)</f>
        <v>0</v>
      </c>
      <c r="AP262">
        <v>18.96655906496511</v>
      </c>
      <c r="AQ262">
        <v>24.04826969696969</v>
      </c>
      <c r="AR262">
        <v>-0.006971282969477478</v>
      </c>
      <c r="AS262">
        <v>111.5903759942397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6</v>
      </c>
      <c r="DN262">
        <v>0.5</v>
      </c>
      <c r="DO262" t="s">
        <v>440</v>
      </c>
      <c r="DP262">
        <v>2</v>
      </c>
      <c r="DQ262" t="b">
        <v>1</v>
      </c>
      <c r="DR262">
        <v>1758475921.981482</v>
      </c>
      <c r="DS262">
        <v>808.238851851852</v>
      </c>
      <c r="DT262">
        <v>860.9160000000001</v>
      </c>
      <c r="DU262">
        <v>24.08813333333333</v>
      </c>
      <c r="DV262">
        <v>18.91437777777778</v>
      </c>
      <c r="DW262">
        <v>808.7164814814815</v>
      </c>
      <c r="DX262">
        <v>23.94831111111111</v>
      </c>
      <c r="DY262">
        <v>500.011037037037</v>
      </c>
      <c r="DZ262">
        <v>90.35099259259259</v>
      </c>
      <c r="EA262">
        <v>0.05433541851851852</v>
      </c>
      <c r="EB262">
        <v>30.51193703703703</v>
      </c>
      <c r="EC262">
        <v>30.0568962962963</v>
      </c>
      <c r="ED262">
        <v>999.9000000000001</v>
      </c>
      <c r="EE262">
        <v>0</v>
      </c>
      <c r="EF262">
        <v>0</v>
      </c>
      <c r="EG262">
        <v>9999.968518518519</v>
      </c>
      <c r="EH262">
        <v>0</v>
      </c>
      <c r="EI262">
        <v>11.5788</v>
      </c>
      <c r="EJ262">
        <v>-52.67715185185185</v>
      </c>
      <c r="EK262">
        <v>828.1880740740739</v>
      </c>
      <c r="EL262">
        <v>877.5143333333333</v>
      </c>
      <c r="EM262">
        <v>5.173757407407407</v>
      </c>
      <c r="EN262">
        <v>860.9160000000001</v>
      </c>
      <c r="EO262">
        <v>18.91437777777778</v>
      </c>
      <c r="EP262">
        <v>2.176386666666667</v>
      </c>
      <c r="EQ262">
        <v>1.708932962962963</v>
      </c>
      <c r="ER262">
        <v>18.78954814814815</v>
      </c>
      <c r="ES262">
        <v>14.97777407407408</v>
      </c>
      <c r="ET262">
        <v>2000.018518518518</v>
      </c>
      <c r="EU262">
        <v>0.9800065555555556</v>
      </c>
      <c r="EV262">
        <v>0.01999315555555556</v>
      </c>
      <c r="EW262">
        <v>0</v>
      </c>
      <c r="EX262">
        <v>1102.891851851852</v>
      </c>
      <c r="EY262">
        <v>5.00097</v>
      </c>
      <c r="EZ262">
        <v>22066.72962962963</v>
      </c>
      <c r="FA262">
        <v>16707.76666666667</v>
      </c>
      <c r="FB262">
        <v>41.06199999999999</v>
      </c>
      <c r="FC262">
        <v>41.375</v>
      </c>
      <c r="FD262">
        <v>41.01837037037036</v>
      </c>
      <c r="FE262">
        <v>40.90944444444444</v>
      </c>
      <c r="FF262">
        <v>41.62959259259259</v>
      </c>
      <c r="FG262">
        <v>1955.128518518519</v>
      </c>
      <c r="FH262">
        <v>39.89000000000001</v>
      </c>
      <c r="FI262">
        <v>0</v>
      </c>
      <c r="FJ262">
        <v>1758475929.8</v>
      </c>
      <c r="FK262">
        <v>0</v>
      </c>
      <c r="FL262">
        <v>1102.955</v>
      </c>
      <c r="FM262">
        <v>9.404102572825757</v>
      </c>
      <c r="FN262">
        <v>196.7658122486432</v>
      </c>
      <c r="FO262">
        <v>22067.26923076923</v>
      </c>
      <c r="FP262">
        <v>15</v>
      </c>
      <c r="FQ262">
        <v>0</v>
      </c>
      <c r="FR262" t="s">
        <v>441</v>
      </c>
      <c r="FS262">
        <v>1747247426.5</v>
      </c>
      <c r="FT262">
        <v>1747247420.5</v>
      </c>
      <c r="FU262">
        <v>0</v>
      </c>
      <c r="FV262">
        <v>1.027</v>
      </c>
      <c r="FW262">
        <v>0.031</v>
      </c>
      <c r="FX262">
        <v>0.02</v>
      </c>
      <c r="FY262">
        <v>0.05</v>
      </c>
      <c r="FZ262">
        <v>420</v>
      </c>
      <c r="GA262">
        <v>16</v>
      </c>
      <c r="GB262">
        <v>0.01</v>
      </c>
      <c r="GC262">
        <v>0.1</v>
      </c>
      <c r="GD262">
        <v>-52.5341825</v>
      </c>
      <c r="GE262">
        <v>-3.027569606003774</v>
      </c>
      <c r="GF262">
        <v>0.3891781660676124</v>
      </c>
      <c r="GG262">
        <v>0</v>
      </c>
      <c r="GH262">
        <v>1102.356764705883</v>
      </c>
      <c r="GI262">
        <v>11.13659282798317</v>
      </c>
      <c r="GJ262">
        <v>1.129408279712768</v>
      </c>
      <c r="GK262">
        <v>-1</v>
      </c>
      <c r="GL262">
        <v>5.2145765</v>
      </c>
      <c r="GM262">
        <v>-0.9073569230769221</v>
      </c>
      <c r="GN262">
        <v>0.087847508090725</v>
      </c>
      <c r="GO262">
        <v>0</v>
      </c>
      <c r="GP262">
        <v>0</v>
      </c>
      <c r="GQ262">
        <v>2</v>
      </c>
      <c r="GR262" t="s">
        <v>452</v>
      </c>
      <c r="GS262">
        <v>3.13516</v>
      </c>
      <c r="GT262">
        <v>2.71464</v>
      </c>
      <c r="GU262">
        <v>0.152376</v>
      </c>
      <c r="GV262">
        <v>0.15706</v>
      </c>
      <c r="GW262">
        <v>0.106242</v>
      </c>
      <c r="GX262">
        <v>0.08888890000000001</v>
      </c>
      <c r="GY262">
        <v>26955.8</v>
      </c>
      <c r="GZ262">
        <v>26839.7</v>
      </c>
      <c r="HA262">
        <v>29566</v>
      </c>
      <c r="HB262">
        <v>29427.4</v>
      </c>
      <c r="HC262">
        <v>34921</v>
      </c>
      <c r="HD262">
        <v>35519.7</v>
      </c>
      <c r="HE262">
        <v>41614.1</v>
      </c>
      <c r="HF262">
        <v>41809.3</v>
      </c>
      <c r="HG262">
        <v>1.92145</v>
      </c>
      <c r="HH262">
        <v>1.8598</v>
      </c>
      <c r="HI262">
        <v>0.10686</v>
      </c>
      <c r="HJ262">
        <v>0</v>
      </c>
      <c r="HK262">
        <v>28.3316</v>
      </c>
      <c r="HL262">
        <v>999.9</v>
      </c>
      <c r="HM262">
        <v>45.5</v>
      </c>
      <c r="HN262">
        <v>32</v>
      </c>
      <c r="HO262">
        <v>24.0468</v>
      </c>
      <c r="HP262">
        <v>61.9121</v>
      </c>
      <c r="HQ262">
        <v>28.109</v>
      </c>
      <c r="HR262">
        <v>1</v>
      </c>
      <c r="HS262">
        <v>0.111496</v>
      </c>
      <c r="HT262">
        <v>-0.45229</v>
      </c>
      <c r="HU262">
        <v>20.338</v>
      </c>
      <c r="HV262">
        <v>5.21639</v>
      </c>
      <c r="HW262">
        <v>12.0111</v>
      </c>
      <c r="HX262">
        <v>4.98905</v>
      </c>
      <c r="HY262">
        <v>3.2876</v>
      </c>
      <c r="HZ262">
        <v>9999</v>
      </c>
      <c r="IA262">
        <v>9999</v>
      </c>
      <c r="IB262">
        <v>9999</v>
      </c>
      <c r="IC262">
        <v>999.9</v>
      </c>
      <c r="ID262">
        <v>1.86764</v>
      </c>
      <c r="IE262">
        <v>1.86676</v>
      </c>
      <c r="IF262">
        <v>1.86606</v>
      </c>
      <c r="IG262">
        <v>1.86602</v>
      </c>
      <c r="IH262">
        <v>1.86786</v>
      </c>
      <c r="II262">
        <v>1.87028</v>
      </c>
      <c r="IJ262">
        <v>1.86899</v>
      </c>
      <c r="IK262">
        <v>1.87042</v>
      </c>
      <c r="IL262">
        <v>0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-0.497</v>
      </c>
      <c r="IZ262">
        <v>0.1392</v>
      </c>
      <c r="JA262">
        <v>-0.08705980112953694</v>
      </c>
      <c r="JB262">
        <v>-0.0002224285535733669</v>
      </c>
      <c r="JC262">
        <v>-3.124052291438484E-07</v>
      </c>
      <c r="JD262">
        <v>-1.20421793702977E-11</v>
      </c>
      <c r="JE262">
        <v>-0.06546867123436634</v>
      </c>
      <c r="JF262">
        <v>-0.004605065362839568</v>
      </c>
      <c r="JG262">
        <v>0.0008613744513886047</v>
      </c>
      <c r="JH262">
        <v>-1.299212498533341E-05</v>
      </c>
      <c r="JI262">
        <v>3</v>
      </c>
      <c r="JJ262">
        <v>2327</v>
      </c>
      <c r="JK262">
        <v>1</v>
      </c>
      <c r="JL262">
        <v>27</v>
      </c>
      <c r="JM262">
        <v>187141.7</v>
      </c>
      <c r="JN262">
        <v>187141.8</v>
      </c>
      <c r="JO262">
        <v>1.9043</v>
      </c>
      <c r="JP262">
        <v>2.26562</v>
      </c>
      <c r="JQ262">
        <v>1.39648</v>
      </c>
      <c r="JR262">
        <v>2.35107</v>
      </c>
      <c r="JS262">
        <v>1.49536</v>
      </c>
      <c r="JT262">
        <v>2.65137</v>
      </c>
      <c r="JU262">
        <v>37.027</v>
      </c>
      <c r="JV262">
        <v>24.0787</v>
      </c>
      <c r="JW262">
        <v>18</v>
      </c>
      <c r="JX262">
        <v>491.487</v>
      </c>
      <c r="JY262">
        <v>442.631</v>
      </c>
      <c r="JZ262">
        <v>29.1425</v>
      </c>
      <c r="KA262">
        <v>29.0559</v>
      </c>
      <c r="KB262">
        <v>29.9998</v>
      </c>
      <c r="KC262">
        <v>28.9424</v>
      </c>
      <c r="KD262">
        <v>28.8736</v>
      </c>
      <c r="KE262">
        <v>38.2419</v>
      </c>
      <c r="KF262">
        <v>24.4481</v>
      </c>
      <c r="KG262">
        <v>44.1242</v>
      </c>
      <c r="KH262">
        <v>29.0844</v>
      </c>
      <c r="KI262">
        <v>908.376</v>
      </c>
      <c r="KJ262">
        <v>19.1621</v>
      </c>
      <c r="KK262">
        <v>101.061</v>
      </c>
      <c r="KL262">
        <v>100.536</v>
      </c>
    </row>
    <row r="263" spans="1:298">
      <c r="A263">
        <v>247</v>
      </c>
      <c r="B263">
        <v>1758475934.5</v>
      </c>
      <c r="C263">
        <v>7059</v>
      </c>
      <c r="D263" t="s">
        <v>940</v>
      </c>
      <c r="E263" t="s">
        <v>941</v>
      </c>
      <c r="F263">
        <v>5</v>
      </c>
      <c r="G263" t="s">
        <v>833</v>
      </c>
      <c r="H263" t="s">
        <v>437</v>
      </c>
      <c r="I263" t="s">
        <v>438</v>
      </c>
      <c r="J263">
        <v>1758475927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910.1823678172949</v>
      </c>
      <c r="AL263">
        <v>869.1570242424244</v>
      </c>
      <c r="AM263">
        <v>3.421020709097744</v>
      </c>
      <c r="AN263">
        <v>65.31046595780866</v>
      </c>
      <c r="AO263">
        <f>(AQ263 - AP263 + DZ263*1E3/(8.314*(EB263+273.15)) * AS263/DY263 * AR263) * DY263/(100*DM263) * 1000/(1000 - AQ263)</f>
        <v>0</v>
      </c>
      <c r="AP263">
        <v>19.02160281331337</v>
      </c>
      <c r="AQ263">
        <v>24.01003212121212</v>
      </c>
      <c r="AR263">
        <v>-0.008128039544165215</v>
      </c>
      <c r="AS263">
        <v>111.5903759942397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6</v>
      </c>
      <c r="DN263">
        <v>0.5</v>
      </c>
      <c r="DO263" t="s">
        <v>440</v>
      </c>
      <c r="DP263">
        <v>2</v>
      </c>
      <c r="DQ263" t="b">
        <v>1</v>
      </c>
      <c r="DR263">
        <v>1758475927</v>
      </c>
      <c r="DS263">
        <v>824.9090000000001</v>
      </c>
      <c r="DT263">
        <v>877.7566666666665</v>
      </c>
      <c r="DU263">
        <v>24.05907777777778</v>
      </c>
      <c r="DV263">
        <v>18.9648</v>
      </c>
      <c r="DW263">
        <v>825.3992962962963</v>
      </c>
      <c r="DX263">
        <v>23.91966666666666</v>
      </c>
      <c r="DY263">
        <v>500.0183333333333</v>
      </c>
      <c r="DZ263">
        <v>90.3516074074074</v>
      </c>
      <c r="EA263">
        <v>0.05429052592592593</v>
      </c>
      <c r="EB263">
        <v>30.50745925925926</v>
      </c>
      <c r="EC263">
        <v>30.06851111111111</v>
      </c>
      <c r="ED263">
        <v>999.9000000000001</v>
      </c>
      <c r="EE263">
        <v>0</v>
      </c>
      <c r="EF263">
        <v>0</v>
      </c>
      <c r="EG263">
        <v>9999.598888888888</v>
      </c>
      <c r="EH263">
        <v>0</v>
      </c>
      <c r="EI263">
        <v>11.5788</v>
      </c>
      <c r="EJ263">
        <v>-52.84771851851852</v>
      </c>
      <c r="EK263">
        <v>845.2444444444445</v>
      </c>
      <c r="EL263">
        <v>894.7256666666668</v>
      </c>
      <c r="EM263">
        <v>5.094277037037037</v>
      </c>
      <c r="EN263">
        <v>877.7566666666665</v>
      </c>
      <c r="EO263">
        <v>18.9648</v>
      </c>
      <c r="EP263">
        <v>2.173775925925926</v>
      </c>
      <c r="EQ263">
        <v>1.71350037037037</v>
      </c>
      <c r="ER263">
        <v>18.77033703703704</v>
      </c>
      <c r="ES263">
        <v>15.01925555555556</v>
      </c>
      <c r="ET263">
        <v>2000.002222222222</v>
      </c>
      <c r="EU263">
        <v>0.9800063333333333</v>
      </c>
      <c r="EV263">
        <v>0.01999337037037037</v>
      </c>
      <c r="EW263">
        <v>0</v>
      </c>
      <c r="EX263">
        <v>1103.518148148148</v>
      </c>
      <c r="EY263">
        <v>5.00097</v>
      </c>
      <c r="EZ263">
        <v>22081.44814814815</v>
      </c>
      <c r="FA263">
        <v>16707.62962962963</v>
      </c>
      <c r="FB263">
        <v>41.06199999999999</v>
      </c>
      <c r="FC263">
        <v>41.375</v>
      </c>
      <c r="FD263">
        <v>41.00459259259259</v>
      </c>
      <c r="FE263">
        <v>40.88877777777778</v>
      </c>
      <c r="FF263">
        <v>41.625</v>
      </c>
      <c r="FG263">
        <v>1955.112222222222</v>
      </c>
      <c r="FH263">
        <v>39.89000000000001</v>
      </c>
      <c r="FI263">
        <v>0</v>
      </c>
      <c r="FJ263">
        <v>1758475934.6</v>
      </c>
      <c r="FK263">
        <v>0</v>
      </c>
      <c r="FL263">
        <v>1103.533076923077</v>
      </c>
      <c r="FM263">
        <v>6.207863270768661</v>
      </c>
      <c r="FN263">
        <v>155.8905983932297</v>
      </c>
      <c r="FO263">
        <v>22081.24615384615</v>
      </c>
      <c r="FP263">
        <v>15</v>
      </c>
      <c r="FQ263">
        <v>0</v>
      </c>
      <c r="FR263" t="s">
        <v>441</v>
      </c>
      <c r="FS263">
        <v>1747247426.5</v>
      </c>
      <c r="FT263">
        <v>1747247420.5</v>
      </c>
      <c r="FU263">
        <v>0</v>
      </c>
      <c r="FV263">
        <v>1.027</v>
      </c>
      <c r="FW263">
        <v>0.031</v>
      </c>
      <c r="FX263">
        <v>0.02</v>
      </c>
      <c r="FY263">
        <v>0.05</v>
      </c>
      <c r="FZ263">
        <v>420</v>
      </c>
      <c r="GA263">
        <v>16</v>
      </c>
      <c r="GB263">
        <v>0.01</v>
      </c>
      <c r="GC263">
        <v>0.1</v>
      </c>
      <c r="GD263">
        <v>-52.74397749999999</v>
      </c>
      <c r="GE263">
        <v>-2.487540337711071</v>
      </c>
      <c r="GF263">
        <v>0.3444616600490541</v>
      </c>
      <c r="GG263">
        <v>0</v>
      </c>
      <c r="GH263">
        <v>1102.936470588235</v>
      </c>
      <c r="GI263">
        <v>8.701298707738994</v>
      </c>
      <c r="GJ263">
        <v>0.9175923814781366</v>
      </c>
      <c r="GK263">
        <v>-1</v>
      </c>
      <c r="GL263">
        <v>5.15261775</v>
      </c>
      <c r="GM263">
        <v>-0.9069009005628547</v>
      </c>
      <c r="GN263">
        <v>0.0877985871608279</v>
      </c>
      <c r="GO263">
        <v>0</v>
      </c>
      <c r="GP263">
        <v>0</v>
      </c>
      <c r="GQ263">
        <v>2</v>
      </c>
      <c r="GR263" t="s">
        <v>452</v>
      </c>
      <c r="GS263">
        <v>3.1353</v>
      </c>
      <c r="GT263">
        <v>2.71443</v>
      </c>
      <c r="GU263">
        <v>0.154399</v>
      </c>
      <c r="GV263">
        <v>0.15903</v>
      </c>
      <c r="GW263">
        <v>0.106123</v>
      </c>
      <c r="GX263">
        <v>0.08910120000000001</v>
      </c>
      <c r="GY263">
        <v>26891.1</v>
      </c>
      <c r="GZ263">
        <v>26777.3</v>
      </c>
      <c r="HA263">
        <v>29565.6</v>
      </c>
      <c r="HB263">
        <v>29427.7</v>
      </c>
      <c r="HC263">
        <v>34925</v>
      </c>
      <c r="HD263">
        <v>35511.7</v>
      </c>
      <c r="HE263">
        <v>41613.3</v>
      </c>
      <c r="HF263">
        <v>41809.8</v>
      </c>
      <c r="HG263">
        <v>1.92173</v>
      </c>
      <c r="HH263">
        <v>1.85995</v>
      </c>
      <c r="HI263">
        <v>0.107646</v>
      </c>
      <c r="HJ263">
        <v>0</v>
      </c>
      <c r="HK263">
        <v>28.3293</v>
      </c>
      <c r="HL263">
        <v>999.9</v>
      </c>
      <c r="HM263">
        <v>45.5</v>
      </c>
      <c r="HN263">
        <v>31.9</v>
      </c>
      <c r="HO263">
        <v>23.9108</v>
      </c>
      <c r="HP263">
        <v>62.0121</v>
      </c>
      <c r="HQ263">
        <v>28.0088</v>
      </c>
      <c r="HR263">
        <v>1</v>
      </c>
      <c r="HS263">
        <v>0.111339</v>
      </c>
      <c r="HT263">
        <v>-0.356669</v>
      </c>
      <c r="HU263">
        <v>20.3385</v>
      </c>
      <c r="HV263">
        <v>5.21669</v>
      </c>
      <c r="HW263">
        <v>12.0108</v>
      </c>
      <c r="HX263">
        <v>4.9888</v>
      </c>
      <c r="HY263">
        <v>3.28763</v>
      </c>
      <c r="HZ263">
        <v>9999</v>
      </c>
      <c r="IA263">
        <v>9999</v>
      </c>
      <c r="IB263">
        <v>9999</v>
      </c>
      <c r="IC263">
        <v>999.9</v>
      </c>
      <c r="ID263">
        <v>1.86766</v>
      </c>
      <c r="IE263">
        <v>1.86677</v>
      </c>
      <c r="IF263">
        <v>1.86609</v>
      </c>
      <c r="IG263">
        <v>1.86605</v>
      </c>
      <c r="IH263">
        <v>1.86788</v>
      </c>
      <c r="II263">
        <v>1.8703</v>
      </c>
      <c r="IJ263">
        <v>1.86901</v>
      </c>
      <c r="IK263">
        <v>1.87042</v>
      </c>
      <c r="IL263">
        <v>0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-0.51</v>
      </c>
      <c r="IZ263">
        <v>0.1387</v>
      </c>
      <c r="JA263">
        <v>-0.08705980112953694</v>
      </c>
      <c r="JB263">
        <v>-0.0002224285535733669</v>
      </c>
      <c r="JC263">
        <v>-3.124052291438484E-07</v>
      </c>
      <c r="JD263">
        <v>-1.20421793702977E-11</v>
      </c>
      <c r="JE263">
        <v>-0.06546867123436634</v>
      </c>
      <c r="JF263">
        <v>-0.004605065362839568</v>
      </c>
      <c r="JG263">
        <v>0.0008613744513886047</v>
      </c>
      <c r="JH263">
        <v>-1.299212498533341E-05</v>
      </c>
      <c r="JI263">
        <v>3</v>
      </c>
      <c r="JJ263">
        <v>2327</v>
      </c>
      <c r="JK263">
        <v>1</v>
      </c>
      <c r="JL263">
        <v>27</v>
      </c>
      <c r="JM263">
        <v>187141.8</v>
      </c>
      <c r="JN263">
        <v>187141.9</v>
      </c>
      <c r="JO263">
        <v>1.93481</v>
      </c>
      <c r="JP263">
        <v>2.2583</v>
      </c>
      <c r="JQ263">
        <v>1.39648</v>
      </c>
      <c r="JR263">
        <v>2.35229</v>
      </c>
      <c r="JS263">
        <v>1.49536</v>
      </c>
      <c r="JT263">
        <v>2.5415</v>
      </c>
      <c r="JU263">
        <v>37.027</v>
      </c>
      <c r="JV263">
        <v>24.07</v>
      </c>
      <c r="JW263">
        <v>18</v>
      </c>
      <c r="JX263">
        <v>491.631</v>
      </c>
      <c r="JY263">
        <v>442.699</v>
      </c>
      <c r="JZ263">
        <v>29.0739</v>
      </c>
      <c r="KA263">
        <v>29.052</v>
      </c>
      <c r="KB263">
        <v>29.9997</v>
      </c>
      <c r="KC263">
        <v>28.9386</v>
      </c>
      <c r="KD263">
        <v>28.8703</v>
      </c>
      <c r="KE263">
        <v>38.7767</v>
      </c>
      <c r="KF263">
        <v>23.8365</v>
      </c>
      <c r="KG263">
        <v>44.1242</v>
      </c>
      <c r="KH263">
        <v>29.0066</v>
      </c>
      <c r="KI263">
        <v>921.741</v>
      </c>
      <c r="KJ263">
        <v>19.2661</v>
      </c>
      <c r="KK263">
        <v>101.059</v>
      </c>
      <c r="KL263">
        <v>100.537</v>
      </c>
    </row>
    <row r="264" spans="1:298">
      <c r="A264">
        <v>248</v>
      </c>
      <c r="B264">
        <v>1758475939.5</v>
      </c>
      <c r="C264">
        <v>7064</v>
      </c>
      <c r="D264" t="s">
        <v>942</v>
      </c>
      <c r="E264" t="s">
        <v>943</v>
      </c>
      <c r="F264">
        <v>5</v>
      </c>
      <c r="G264" t="s">
        <v>833</v>
      </c>
      <c r="H264" t="s">
        <v>437</v>
      </c>
      <c r="I264" t="s">
        <v>438</v>
      </c>
      <c r="J264">
        <v>1758475931.714286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927.4230675866829</v>
      </c>
      <c r="AL264">
        <v>886.2941272727271</v>
      </c>
      <c r="AM264">
        <v>3.416781000956177</v>
      </c>
      <c r="AN264">
        <v>65.31046595780866</v>
      </c>
      <c r="AO264">
        <f>(AQ264 - AP264 + DZ264*1E3/(8.314*(EB264+273.15)) * AS264/DY264 * AR264) * DY264/(100*DM264) * 1000/(1000 - AQ264)</f>
        <v>0</v>
      </c>
      <c r="AP264">
        <v>19.1123742899858</v>
      </c>
      <c r="AQ264">
        <v>23.97813454545454</v>
      </c>
      <c r="AR264">
        <v>-0.005984278726700124</v>
      </c>
      <c r="AS264">
        <v>111.5903759942397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6</v>
      </c>
      <c r="DN264">
        <v>0.5</v>
      </c>
      <c r="DO264" t="s">
        <v>440</v>
      </c>
      <c r="DP264">
        <v>2</v>
      </c>
      <c r="DQ264" t="b">
        <v>1</v>
      </c>
      <c r="DR264">
        <v>1758475931.714286</v>
      </c>
      <c r="DS264">
        <v>840.651357142857</v>
      </c>
      <c r="DT264">
        <v>893.7413571428573</v>
      </c>
      <c r="DU264">
        <v>24.02817142857143</v>
      </c>
      <c r="DV264">
        <v>19.02247857142857</v>
      </c>
      <c r="DW264">
        <v>841.1538571428572</v>
      </c>
      <c r="DX264">
        <v>23.88918928571429</v>
      </c>
      <c r="DY264">
        <v>500.0164642857142</v>
      </c>
      <c r="DZ264">
        <v>90.35118571428571</v>
      </c>
      <c r="EA264">
        <v>0.05431503214285714</v>
      </c>
      <c r="EB264">
        <v>30.50299642857143</v>
      </c>
      <c r="EC264">
        <v>30.07735</v>
      </c>
      <c r="ED264">
        <v>999.9000000000002</v>
      </c>
      <c r="EE264">
        <v>0</v>
      </c>
      <c r="EF264">
        <v>0</v>
      </c>
      <c r="EG264">
        <v>9996.179285714286</v>
      </c>
      <c r="EH264">
        <v>0</v>
      </c>
      <c r="EI264">
        <v>11.5788</v>
      </c>
      <c r="EJ264">
        <v>-53.08999285714285</v>
      </c>
      <c r="EK264">
        <v>861.3476071428571</v>
      </c>
      <c r="EL264">
        <v>911.0732142857142</v>
      </c>
      <c r="EM264">
        <v>5.005692499999999</v>
      </c>
      <c r="EN264">
        <v>893.7413571428573</v>
      </c>
      <c r="EO264">
        <v>19.02247857142857</v>
      </c>
      <c r="EP264">
        <v>2.170973928571429</v>
      </c>
      <c r="EQ264">
        <v>1.718703571428571</v>
      </c>
      <c r="ER264">
        <v>18.74969285714286</v>
      </c>
      <c r="ES264">
        <v>15.06633214285714</v>
      </c>
      <c r="ET264">
        <v>2000.011785714285</v>
      </c>
      <c r="EU264">
        <v>0.980006392857143</v>
      </c>
      <c r="EV264">
        <v>0.01999331071428572</v>
      </c>
      <c r="EW264">
        <v>0</v>
      </c>
      <c r="EX264">
        <v>1104.010714285714</v>
      </c>
      <c r="EY264">
        <v>5.00097</v>
      </c>
      <c r="EZ264">
        <v>22092.28214285714</v>
      </c>
      <c r="FA264">
        <v>16707.72142857143</v>
      </c>
      <c r="FB264">
        <v>41.06199999999999</v>
      </c>
      <c r="FC264">
        <v>41.375</v>
      </c>
      <c r="FD264">
        <v>41</v>
      </c>
      <c r="FE264">
        <v>40.875</v>
      </c>
      <c r="FF264">
        <v>41.625</v>
      </c>
      <c r="FG264">
        <v>1955.121785714286</v>
      </c>
      <c r="FH264">
        <v>39.89000000000001</v>
      </c>
      <c r="FI264">
        <v>0</v>
      </c>
      <c r="FJ264">
        <v>1758475939.4</v>
      </c>
      <c r="FK264">
        <v>0</v>
      </c>
      <c r="FL264">
        <v>1104.055384615385</v>
      </c>
      <c r="FM264">
        <v>5.009230789331317</v>
      </c>
      <c r="FN264">
        <v>119.0632477979159</v>
      </c>
      <c r="FO264">
        <v>22092.26153846154</v>
      </c>
      <c r="FP264">
        <v>15</v>
      </c>
      <c r="FQ264">
        <v>0</v>
      </c>
      <c r="FR264" t="s">
        <v>441</v>
      </c>
      <c r="FS264">
        <v>1747247426.5</v>
      </c>
      <c r="FT264">
        <v>1747247420.5</v>
      </c>
      <c r="FU264">
        <v>0</v>
      </c>
      <c r="FV264">
        <v>1.027</v>
      </c>
      <c r="FW264">
        <v>0.031</v>
      </c>
      <c r="FX264">
        <v>0.02</v>
      </c>
      <c r="FY264">
        <v>0.05</v>
      </c>
      <c r="FZ264">
        <v>420</v>
      </c>
      <c r="GA264">
        <v>16</v>
      </c>
      <c r="GB264">
        <v>0.01</v>
      </c>
      <c r="GC264">
        <v>0.1</v>
      </c>
      <c r="GD264">
        <v>-52.91096</v>
      </c>
      <c r="GE264">
        <v>-2.875452157598322</v>
      </c>
      <c r="GF264">
        <v>0.3585743003897522</v>
      </c>
      <c r="GG264">
        <v>0</v>
      </c>
      <c r="GH264">
        <v>1103.693529411765</v>
      </c>
      <c r="GI264">
        <v>6.298548521257618</v>
      </c>
      <c r="GJ264">
        <v>0.6852044879533518</v>
      </c>
      <c r="GK264">
        <v>-1</v>
      </c>
      <c r="GL264">
        <v>5.04872475</v>
      </c>
      <c r="GM264">
        <v>-1.112738724202635</v>
      </c>
      <c r="GN264">
        <v>0.1081129915409684</v>
      </c>
      <c r="GO264">
        <v>0</v>
      </c>
      <c r="GP264">
        <v>0</v>
      </c>
      <c r="GQ264">
        <v>2</v>
      </c>
      <c r="GR264" t="s">
        <v>452</v>
      </c>
      <c r="GS264">
        <v>3.13529</v>
      </c>
      <c r="GT264">
        <v>2.71477</v>
      </c>
      <c r="GU264">
        <v>0.156392</v>
      </c>
      <c r="GV264">
        <v>0.160935</v>
      </c>
      <c r="GW264">
        <v>0.106029</v>
      </c>
      <c r="GX264">
        <v>0.08948010000000001</v>
      </c>
      <c r="GY264">
        <v>26827.9</v>
      </c>
      <c r="GZ264">
        <v>26716.3</v>
      </c>
      <c r="HA264">
        <v>29565.8</v>
      </c>
      <c r="HB264">
        <v>29427.4</v>
      </c>
      <c r="HC264">
        <v>34929.1</v>
      </c>
      <c r="HD264">
        <v>35496.4</v>
      </c>
      <c r="HE264">
        <v>41613.7</v>
      </c>
      <c r="HF264">
        <v>41809.3</v>
      </c>
      <c r="HG264">
        <v>1.92145</v>
      </c>
      <c r="HH264">
        <v>1.86003</v>
      </c>
      <c r="HI264">
        <v>0.108398</v>
      </c>
      <c r="HJ264">
        <v>0</v>
      </c>
      <c r="HK264">
        <v>28.3279</v>
      </c>
      <c r="HL264">
        <v>999.9</v>
      </c>
      <c r="HM264">
        <v>45.5</v>
      </c>
      <c r="HN264">
        <v>32</v>
      </c>
      <c r="HO264">
        <v>24.0469</v>
      </c>
      <c r="HP264">
        <v>62.1121</v>
      </c>
      <c r="HQ264">
        <v>27.9327</v>
      </c>
      <c r="HR264">
        <v>1</v>
      </c>
      <c r="HS264">
        <v>0.110904</v>
      </c>
      <c r="HT264">
        <v>-0.267879</v>
      </c>
      <c r="HU264">
        <v>20.3386</v>
      </c>
      <c r="HV264">
        <v>5.21624</v>
      </c>
      <c r="HW264">
        <v>12.0114</v>
      </c>
      <c r="HX264">
        <v>4.9887</v>
      </c>
      <c r="HY264">
        <v>3.28765</v>
      </c>
      <c r="HZ264">
        <v>9999</v>
      </c>
      <c r="IA264">
        <v>9999</v>
      </c>
      <c r="IB264">
        <v>9999</v>
      </c>
      <c r="IC264">
        <v>999.9</v>
      </c>
      <c r="ID264">
        <v>1.86766</v>
      </c>
      <c r="IE264">
        <v>1.86676</v>
      </c>
      <c r="IF264">
        <v>1.8661</v>
      </c>
      <c r="IG264">
        <v>1.86603</v>
      </c>
      <c r="IH264">
        <v>1.86788</v>
      </c>
      <c r="II264">
        <v>1.87029</v>
      </c>
      <c r="IJ264">
        <v>1.86899</v>
      </c>
      <c r="IK264">
        <v>1.87042</v>
      </c>
      <c r="IL264">
        <v>0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-0.523</v>
      </c>
      <c r="IZ264">
        <v>0.1382</v>
      </c>
      <c r="JA264">
        <v>-0.08705980112953694</v>
      </c>
      <c r="JB264">
        <v>-0.0002224285535733669</v>
      </c>
      <c r="JC264">
        <v>-3.124052291438484E-07</v>
      </c>
      <c r="JD264">
        <v>-1.20421793702977E-11</v>
      </c>
      <c r="JE264">
        <v>-0.06546867123436634</v>
      </c>
      <c r="JF264">
        <v>-0.004605065362839568</v>
      </c>
      <c r="JG264">
        <v>0.0008613744513886047</v>
      </c>
      <c r="JH264">
        <v>-1.299212498533341E-05</v>
      </c>
      <c r="JI264">
        <v>3</v>
      </c>
      <c r="JJ264">
        <v>2327</v>
      </c>
      <c r="JK264">
        <v>1</v>
      </c>
      <c r="JL264">
        <v>27</v>
      </c>
      <c r="JM264">
        <v>187141.9</v>
      </c>
      <c r="JN264">
        <v>187142</v>
      </c>
      <c r="JO264">
        <v>1.96167</v>
      </c>
      <c r="JP264">
        <v>2.25464</v>
      </c>
      <c r="JQ264">
        <v>1.39648</v>
      </c>
      <c r="JR264">
        <v>2.35229</v>
      </c>
      <c r="JS264">
        <v>1.49536</v>
      </c>
      <c r="JT264">
        <v>2.70752</v>
      </c>
      <c r="JU264">
        <v>37.027</v>
      </c>
      <c r="JV264">
        <v>24.0875</v>
      </c>
      <c r="JW264">
        <v>18</v>
      </c>
      <c r="JX264">
        <v>491.431</v>
      </c>
      <c r="JY264">
        <v>442.722</v>
      </c>
      <c r="JZ264">
        <v>28.9971</v>
      </c>
      <c r="KA264">
        <v>29.0483</v>
      </c>
      <c r="KB264">
        <v>29.9998</v>
      </c>
      <c r="KC264">
        <v>28.9355</v>
      </c>
      <c r="KD264">
        <v>28.8672</v>
      </c>
      <c r="KE264">
        <v>39.2971</v>
      </c>
      <c r="KF264">
        <v>23.2231</v>
      </c>
      <c r="KG264">
        <v>44.1242</v>
      </c>
      <c r="KH264">
        <v>28.9204</v>
      </c>
      <c r="KI264">
        <v>941.777</v>
      </c>
      <c r="KJ264">
        <v>19.3709</v>
      </c>
      <c r="KK264">
        <v>101.06</v>
      </c>
      <c r="KL264">
        <v>100.536</v>
      </c>
    </row>
    <row r="265" spans="1:298">
      <c r="A265">
        <v>249</v>
      </c>
      <c r="B265">
        <v>1758475944.5</v>
      </c>
      <c r="C265">
        <v>7069</v>
      </c>
      <c r="D265" t="s">
        <v>944</v>
      </c>
      <c r="E265" t="s">
        <v>945</v>
      </c>
      <c r="F265">
        <v>5</v>
      </c>
      <c r="G265" t="s">
        <v>833</v>
      </c>
      <c r="H265" t="s">
        <v>437</v>
      </c>
      <c r="I265" t="s">
        <v>438</v>
      </c>
      <c r="J265">
        <v>1758475937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944.6350028256002</v>
      </c>
      <c r="AL265">
        <v>903.2996909090907</v>
      </c>
      <c r="AM265">
        <v>3.408273822590181</v>
      </c>
      <c r="AN265">
        <v>65.31046595780866</v>
      </c>
      <c r="AO265">
        <f>(AQ265 - AP265 + DZ265*1E3/(8.314*(EB265+273.15)) * AS265/DY265 * AR265) * DY265/(100*DM265) * 1000/(1000 - AQ265)</f>
        <v>0</v>
      </c>
      <c r="AP265">
        <v>19.22213987246287</v>
      </c>
      <c r="AQ265">
        <v>23.96616727272727</v>
      </c>
      <c r="AR265">
        <v>-0.0007023361313272953</v>
      </c>
      <c r="AS265">
        <v>111.5903759942397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6</v>
      </c>
      <c r="DN265">
        <v>0.5</v>
      </c>
      <c r="DO265" t="s">
        <v>440</v>
      </c>
      <c r="DP265">
        <v>2</v>
      </c>
      <c r="DQ265" t="b">
        <v>1</v>
      </c>
      <c r="DR265">
        <v>1758475937</v>
      </c>
      <c r="DS265">
        <v>858.3239259259258</v>
      </c>
      <c r="DT265">
        <v>911.4477037037037</v>
      </c>
      <c r="DU265">
        <v>23.99558888888889</v>
      </c>
      <c r="DV265">
        <v>19.10707407407408</v>
      </c>
      <c r="DW265">
        <v>858.8401851851852</v>
      </c>
      <c r="DX265">
        <v>23.85707037037037</v>
      </c>
      <c r="DY265">
        <v>500.0176296296297</v>
      </c>
      <c r="DZ265">
        <v>90.35079629629629</v>
      </c>
      <c r="EA265">
        <v>0.05437398518518519</v>
      </c>
      <c r="EB265">
        <v>30.50578888888889</v>
      </c>
      <c r="EC265">
        <v>30.08225925925926</v>
      </c>
      <c r="ED265">
        <v>999.9000000000001</v>
      </c>
      <c r="EE265">
        <v>0</v>
      </c>
      <c r="EF265">
        <v>0</v>
      </c>
      <c r="EG265">
        <v>9997.711851851851</v>
      </c>
      <c r="EH265">
        <v>0</v>
      </c>
      <c r="EI265">
        <v>11.5788</v>
      </c>
      <c r="EJ265">
        <v>-53.12375925925927</v>
      </c>
      <c r="EK265">
        <v>879.425962962963</v>
      </c>
      <c r="EL265">
        <v>929.2033333333334</v>
      </c>
      <c r="EM265">
        <v>4.888522222222223</v>
      </c>
      <c r="EN265">
        <v>911.4477037037037</v>
      </c>
      <c r="EO265">
        <v>19.10707407407408</v>
      </c>
      <c r="EP265">
        <v>2.168021111111111</v>
      </c>
      <c r="EQ265">
        <v>1.726339259259259</v>
      </c>
      <c r="ER265">
        <v>18.72793703703704</v>
      </c>
      <c r="ES265">
        <v>15.13518888888889</v>
      </c>
      <c r="ET265">
        <v>1999.995555555555</v>
      </c>
      <c r="EU265">
        <v>0.9800062222222223</v>
      </c>
      <c r="EV265">
        <v>0.01999348148148148</v>
      </c>
      <c r="EW265">
        <v>0</v>
      </c>
      <c r="EX265">
        <v>1104.347037037037</v>
      </c>
      <c r="EY265">
        <v>5.00097</v>
      </c>
      <c r="EZ265">
        <v>22100.27407407407</v>
      </c>
      <c r="FA265">
        <v>16707.58518518518</v>
      </c>
      <c r="FB265">
        <v>41.06199999999999</v>
      </c>
      <c r="FC265">
        <v>41.37033333333333</v>
      </c>
      <c r="FD265">
        <v>41</v>
      </c>
      <c r="FE265">
        <v>40.875</v>
      </c>
      <c r="FF265">
        <v>41.625</v>
      </c>
      <c r="FG265">
        <v>1955.105555555556</v>
      </c>
      <c r="FH265">
        <v>39.89000000000001</v>
      </c>
      <c r="FI265">
        <v>0</v>
      </c>
      <c r="FJ265">
        <v>1758475944.8</v>
      </c>
      <c r="FK265">
        <v>0</v>
      </c>
      <c r="FL265">
        <v>1104.38</v>
      </c>
      <c r="FM265">
        <v>3.866153870991397</v>
      </c>
      <c r="FN265">
        <v>66.74615387232491</v>
      </c>
      <c r="FO265">
        <v>22100.864</v>
      </c>
      <c r="FP265">
        <v>15</v>
      </c>
      <c r="FQ265">
        <v>0</v>
      </c>
      <c r="FR265" t="s">
        <v>441</v>
      </c>
      <c r="FS265">
        <v>1747247426.5</v>
      </c>
      <c r="FT265">
        <v>1747247420.5</v>
      </c>
      <c r="FU265">
        <v>0</v>
      </c>
      <c r="FV265">
        <v>1.027</v>
      </c>
      <c r="FW265">
        <v>0.031</v>
      </c>
      <c r="FX265">
        <v>0.02</v>
      </c>
      <c r="FY265">
        <v>0.05</v>
      </c>
      <c r="FZ265">
        <v>420</v>
      </c>
      <c r="GA265">
        <v>16</v>
      </c>
      <c r="GB265">
        <v>0.01</v>
      </c>
      <c r="GC265">
        <v>0.1</v>
      </c>
      <c r="GD265">
        <v>-53.10679750000001</v>
      </c>
      <c r="GE265">
        <v>-0.7834232645401853</v>
      </c>
      <c r="GF265">
        <v>0.1136627478277297</v>
      </c>
      <c r="GG265">
        <v>0</v>
      </c>
      <c r="GH265">
        <v>1104.071470588235</v>
      </c>
      <c r="GI265">
        <v>4.585026746364308</v>
      </c>
      <c r="GJ265">
        <v>0.5402838706639824</v>
      </c>
      <c r="GK265">
        <v>-1</v>
      </c>
      <c r="GL265">
        <v>4.96638675</v>
      </c>
      <c r="GM265">
        <v>-1.295718011257053</v>
      </c>
      <c r="GN265">
        <v>0.1259689710084888</v>
      </c>
      <c r="GO265">
        <v>0</v>
      </c>
      <c r="GP265">
        <v>0</v>
      </c>
      <c r="GQ265">
        <v>2</v>
      </c>
      <c r="GR265" t="s">
        <v>452</v>
      </c>
      <c r="GS265">
        <v>3.13529</v>
      </c>
      <c r="GT265">
        <v>2.71463</v>
      </c>
      <c r="GU265">
        <v>0.158362</v>
      </c>
      <c r="GV265">
        <v>0.162766</v>
      </c>
      <c r="GW265">
        <v>0.105999</v>
      </c>
      <c r="GX265">
        <v>0.0897931</v>
      </c>
      <c r="GY265">
        <v>26765.4</v>
      </c>
      <c r="GZ265">
        <v>26658.4</v>
      </c>
      <c r="HA265">
        <v>29565.9</v>
      </c>
      <c r="HB265">
        <v>29427.9</v>
      </c>
      <c r="HC265">
        <v>34930.6</v>
      </c>
      <c r="HD265">
        <v>35484.7</v>
      </c>
      <c r="HE265">
        <v>41614</v>
      </c>
      <c r="HF265">
        <v>41809.9</v>
      </c>
      <c r="HG265">
        <v>1.92148</v>
      </c>
      <c r="HH265">
        <v>1.86033</v>
      </c>
      <c r="HI265">
        <v>0.106528</v>
      </c>
      <c r="HJ265">
        <v>0</v>
      </c>
      <c r="HK265">
        <v>28.3269</v>
      </c>
      <c r="HL265">
        <v>999.9</v>
      </c>
      <c r="HM265">
        <v>45.5</v>
      </c>
      <c r="HN265">
        <v>32</v>
      </c>
      <c r="HO265">
        <v>24.0444</v>
      </c>
      <c r="HP265">
        <v>62.0321</v>
      </c>
      <c r="HQ265">
        <v>28.0849</v>
      </c>
      <c r="HR265">
        <v>1</v>
      </c>
      <c r="HS265">
        <v>0.110666</v>
      </c>
      <c r="HT265">
        <v>-0.186294</v>
      </c>
      <c r="HU265">
        <v>20.3386</v>
      </c>
      <c r="HV265">
        <v>5.21624</v>
      </c>
      <c r="HW265">
        <v>12.011</v>
      </c>
      <c r="HX265">
        <v>4.9886</v>
      </c>
      <c r="HY265">
        <v>3.28758</v>
      </c>
      <c r="HZ265">
        <v>9999</v>
      </c>
      <c r="IA265">
        <v>9999</v>
      </c>
      <c r="IB265">
        <v>9999</v>
      </c>
      <c r="IC265">
        <v>999.9</v>
      </c>
      <c r="ID265">
        <v>1.86764</v>
      </c>
      <c r="IE265">
        <v>1.86676</v>
      </c>
      <c r="IF265">
        <v>1.86612</v>
      </c>
      <c r="IG265">
        <v>1.86603</v>
      </c>
      <c r="IH265">
        <v>1.86786</v>
      </c>
      <c r="II265">
        <v>1.87029</v>
      </c>
      <c r="IJ265">
        <v>1.86896</v>
      </c>
      <c r="IK265">
        <v>1.87042</v>
      </c>
      <c r="IL265">
        <v>0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-0.536</v>
      </c>
      <c r="IZ265">
        <v>0.1381</v>
      </c>
      <c r="JA265">
        <v>-0.08705980112953694</v>
      </c>
      <c r="JB265">
        <v>-0.0002224285535733669</v>
      </c>
      <c r="JC265">
        <v>-3.124052291438484E-07</v>
      </c>
      <c r="JD265">
        <v>-1.20421793702977E-11</v>
      </c>
      <c r="JE265">
        <v>-0.06546867123436634</v>
      </c>
      <c r="JF265">
        <v>-0.004605065362839568</v>
      </c>
      <c r="JG265">
        <v>0.0008613744513886047</v>
      </c>
      <c r="JH265">
        <v>-1.299212498533341E-05</v>
      </c>
      <c r="JI265">
        <v>3</v>
      </c>
      <c r="JJ265">
        <v>2327</v>
      </c>
      <c r="JK265">
        <v>1</v>
      </c>
      <c r="JL265">
        <v>27</v>
      </c>
      <c r="JM265">
        <v>187142</v>
      </c>
      <c r="JN265">
        <v>187142.1</v>
      </c>
      <c r="JO265">
        <v>1.98975</v>
      </c>
      <c r="JP265">
        <v>2.25708</v>
      </c>
      <c r="JQ265">
        <v>1.39648</v>
      </c>
      <c r="JR265">
        <v>2.35107</v>
      </c>
      <c r="JS265">
        <v>1.49536</v>
      </c>
      <c r="JT265">
        <v>2.68921</v>
      </c>
      <c r="JU265">
        <v>37.027</v>
      </c>
      <c r="JV265">
        <v>24.0787</v>
      </c>
      <c r="JW265">
        <v>18</v>
      </c>
      <c r="JX265">
        <v>491.422</v>
      </c>
      <c r="JY265">
        <v>442.88</v>
      </c>
      <c r="JZ265">
        <v>28.9046</v>
      </c>
      <c r="KA265">
        <v>29.0445</v>
      </c>
      <c r="KB265">
        <v>29.9998</v>
      </c>
      <c r="KC265">
        <v>28.9323</v>
      </c>
      <c r="KD265">
        <v>28.8636</v>
      </c>
      <c r="KE265">
        <v>39.8688</v>
      </c>
      <c r="KF265">
        <v>22.603</v>
      </c>
      <c r="KG265">
        <v>44.1242</v>
      </c>
      <c r="KH265">
        <v>28.8363</v>
      </c>
      <c r="KI265">
        <v>955.151</v>
      </c>
      <c r="KJ265">
        <v>19.4706</v>
      </c>
      <c r="KK265">
        <v>101.06</v>
      </c>
      <c r="KL265">
        <v>100.537</v>
      </c>
    </row>
    <row r="266" spans="1:298">
      <c r="A266">
        <v>250</v>
      </c>
      <c r="B266">
        <v>1758475949.5</v>
      </c>
      <c r="C266">
        <v>7074</v>
      </c>
      <c r="D266" t="s">
        <v>946</v>
      </c>
      <c r="E266" t="s">
        <v>947</v>
      </c>
      <c r="F266">
        <v>5</v>
      </c>
      <c r="G266" t="s">
        <v>833</v>
      </c>
      <c r="H266" t="s">
        <v>437</v>
      </c>
      <c r="I266" t="s">
        <v>438</v>
      </c>
      <c r="J266">
        <v>1758475941.714286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960.3744698895151</v>
      </c>
      <c r="AL266">
        <v>919.8097818181815</v>
      </c>
      <c r="AM266">
        <v>3.292110037776507</v>
      </c>
      <c r="AN266">
        <v>65.31046595780866</v>
      </c>
      <c r="AO266">
        <f>(AQ266 - AP266 + DZ266*1E3/(8.314*(EB266+273.15)) * AS266/DY266 * AR266) * DY266/(100*DM266) * 1000/(1000 - AQ266)</f>
        <v>0</v>
      </c>
      <c r="AP266">
        <v>19.32614566871048</v>
      </c>
      <c r="AQ266">
        <v>23.95629393939393</v>
      </c>
      <c r="AR266">
        <v>-0.0003225661511458067</v>
      </c>
      <c r="AS266">
        <v>111.5903759942397</v>
      </c>
      <c r="AT266">
        <v>1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6</v>
      </c>
      <c r="DN266">
        <v>0.5</v>
      </c>
      <c r="DO266" t="s">
        <v>440</v>
      </c>
      <c r="DP266">
        <v>2</v>
      </c>
      <c r="DQ266" t="b">
        <v>1</v>
      </c>
      <c r="DR266">
        <v>1758475941.714286</v>
      </c>
      <c r="DS266">
        <v>873.9627499999999</v>
      </c>
      <c r="DT266">
        <v>926.8191428571428</v>
      </c>
      <c r="DU266">
        <v>23.97472142857143</v>
      </c>
      <c r="DV266">
        <v>19.20003214285714</v>
      </c>
      <c r="DW266">
        <v>874.4912857142856</v>
      </c>
      <c r="DX266">
        <v>23.83648928571429</v>
      </c>
      <c r="DY266">
        <v>500.006</v>
      </c>
      <c r="DZ266">
        <v>90.35101785714285</v>
      </c>
      <c r="EA266">
        <v>0.05441185</v>
      </c>
      <c r="EB266">
        <v>30.509275</v>
      </c>
      <c r="EC266">
        <v>30.07586071428571</v>
      </c>
      <c r="ED266">
        <v>999.9000000000002</v>
      </c>
      <c r="EE266">
        <v>0</v>
      </c>
      <c r="EF266">
        <v>0</v>
      </c>
      <c r="EG266">
        <v>9997.232857142857</v>
      </c>
      <c r="EH266">
        <v>0</v>
      </c>
      <c r="EI266">
        <v>11.5788</v>
      </c>
      <c r="EJ266">
        <v>-52.85635</v>
      </c>
      <c r="EK266">
        <v>895.4302857142858</v>
      </c>
      <c r="EL266">
        <v>944.963892857143</v>
      </c>
      <c r="EM266">
        <v>4.774689285714286</v>
      </c>
      <c r="EN266">
        <v>926.8191428571428</v>
      </c>
      <c r="EO266">
        <v>19.20003214285714</v>
      </c>
      <c r="EP266">
        <v>2.166140357142857</v>
      </c>
      <c r="EQ266">
        <v>1.734743214285714</v>
      </c>
      <c r="ER266">
        <v>18.71406785714286</v>
      </c>
      <c r="ES266">
        <v>15.21068571428571</v>
      </c>
      <c r="ET266">
        <v>2000.01</v>
      </c>
      <c r="EU266">
        <v>0.9800063928571427</v>
      </c>
      <c r="EV266">
        <v>0.01999331785714286</v>
      </c>
      <c r="EW266">
        <v>0</v>
      </c>
      <c r="EX266">
        <v>1104.63</v>
      </c>
      <c r="EY266">
        <v>5.00097</v>
      </c>
      <c r="EZ266">
        <v>22105.33928571429</v>
      </c>
      <c r="FA266">
        <v>16707.71071428572</v>
      </c>
      <c r="FB266">
        <v>41.06199999999999</v>
      </c>
      <c r="FC266">
        <v>41.36149999999999</v>
      </c>
      <c r="FD266">
        <v>41</v>
      </c>
      <c r="FE266">
        <v>40.875</v>
      </c>
      <c r="FF266">
        <v>41.625</v>
      </c>
      <c r="FG266">
        <v>1955.12</v>
      </c>
      <c r="FH266">
        <v>39.89000000000001</v>
      </c>
      <c r="FI266">
        <v>0</v>
      </c>
      <c r="FJ266">
        <v>1758475949.6</v>
      </c>
      <c r="FK266">
        <v>0</v>
      </c>
      <c r="FL266">
        <v>1104.6796</v>
      </c>
      <c r="FM266">
        <v>2.287692327220021</v>
      </c>
      <c r="FN266">
        <v>46.20000003240545</v>
      </c>
      <c r="FO266">
        <v>22105.808</v>
      </c>
      <c r="FP266">
        <v>15</v>
      </c>
      <c r="FQ266">
        <v>0</v>
      </c>
      <c r="FR266" t="s">
        <v>441</v>
      </c>
      <c r="FS266">
        <v>1747247426.5</v>
      </c>
      <c r="FT266">
        <v>1747247420.5</v>
      </c>
      <c r="FU266">
        <v>0</v>
      </c>
      <c r="FV266">
        <v>1.027</v>
      </c>
      <c r="FW266">
        <v>0.031</v>
      </c>
      <c r="FX266">
        <v>0.02</v>
      </c>
      <c r="FY266">
        <v>0.05</v>
      </c>
      <c r="FZ266">
        <v>420</v>
      </c>
      <c r="GA266">
        <v>16</v>
      </c>
      <c r="GB266">
        <v>0.01</v>
      </c>
      <c r="GC266">
        <v>0.1</v>
      </c>
      <c r="GD266">
        <v>-52.9230675</v>
      </c>
      <c r="GE266">
        <v>2.826575234521664</v>
      </c>
      <c r="GF266">
        <v>0.3744839578590116</v>
      </c>
      <c r="GG266">
        <v>0</v>
      </c>
      <c r="GH266">
        <v>1104.471176470588</v>
      </c>
      <c r="GI266">
        <v>3.370206275221545</v>
      </c>
      <c r="GJ266">
        <v>0.4275289099676474</v>
      </c>
      <c r="GK266">
        <v>-1</v>
      </c>
      <c r="GL266">
        <v>4.834762</v>
      </c>
      <c r="GM266">
        <v>-1.460549493433402</v>
      </c>
      <c r="GN266">
        <v>0.1406819839958194</v>
      </c>
      <c r="GO266">
        <v>0</v>
      </c>
      <c r="GP266">
        <v>0</v>
      </c>
      <c r="GQ266">
        <v>2</v>
      </c>
      <c r="GR266" t="s">
        <v>452</v>
      </c>
      <c r="GS266">
        <v>3.13536</v>
      </c>
      <c r="GT266">
        <v>2.71495</v>
      </c>
      <c r="GU266">
        <v>0.160251</v>
      </c>
      <c r="GV266">
        <v>0.164573</v>
      </c>
      <c r="GW266">
        <v>0.10597</v>
      </c>
      <c r="GX266">
        <v>0.09016109999999999</v>
      </c>
      <c r="GY266">
        <v>26705.5</v>
      </c>
      <c r="GZ266">
        <v>26601.3</v>
      </c>
      <c r="HA266">
        <v>29566.2</v>
      </c>
      <c r="HB266">
        <v>29428.3</v>
      </c>
      <c r="HC266">
        <v>34932.3</v>
      </c>
      <c r="HD266">
        <v>35470.7</v>
      </c>
      <c r="HE266">
        <v>41614.7</v>
      </c>
      <c r="HF266">
        <v>41810.5</v>
      </c>
      <c r="HG266">
        <v>1.9211</v>
      </c>
      <c r="HH266">
        <v>1.86068</v>
      </c>
      <c r="HI266">
        <v>0.106789</v>
      </c>
      <c r="HJ266">
        <v>0</v>
      </c>
      <c r="HK266">
        <v>28.3249</v>
      </c>
      <c r="HL266">
        <v>999.9</v>
      </c>
      <c r="HM266">
        <v>45.5</v>
      </c>
      <c r="HN266">
        <v>32</v>
      </c>
      <c r="HO266">
        <v>24.0483</v>
      </c>
      <c r="HP266">
        <v>61.9521</v>
      </c>
      <c r="HQ266">
        <v>28.0128</v>
      </c>
      <c r="HR266">
        <v>1</v>
      </c>
      <c r="HS266">
        <v>0.110312</v>
      </c>
      <c r="HT266">
        <v>-0.172372</v>
      </c>
      <c r="HU266">
        <v>20.3386</v>
      </c>
      <c r="HV266">
        <v>5.21609</v>
      </c>
      <c r="HW266">
        <v>12.0102</v>
      </c>
      <c r="HX266">
        <v>4.98835</v>
      </c>
      <c r="HY266">
        <v>3.28758</v>
      </c>
      <c r="HZ266">
        <v>9999</v>
      </c>
      <c r="IA266">
        <v>9999</v>
      </c>
      <c r="IB266">
        <v>9999</v>
      </c>
      <c r="IC266">
        <v>999.9</v>
      </c>
      <c r="ID266">
        <v>1.86765</v>
      </c>
      <c r="IE266">
        <v>1.86676</v>
      </c>
      <c r="IF266">
        <v>1.86611</v>
      </c>
      <c r="IG266">
        <v>1.866</v>
      </c>
      <c r="IH266">
        <v>1.86786</v>
      </c>
      <c r="II266">
        <v>1.87028</v>
      </c>
      <c r="IJ266">
        <v>1.86896</v>
      </c>
      <c r="IK266">
        <v>1.87043</v>
      </c>
      <c r="IL266">
        <v>0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-0.549</v>
      </c>
      <c r="IZ266">
        <v>0.1379</v>
      </c>
      <c r="JA266">
        <v>-0.08705980112953694</v>
      </c>
      <c r="JB266">
        <v>-0.0002224285535733669</v>
      </c>
      <c r="JC266">
        <v>-3.124052291438484E-07</v>
      </c>
      <c r="JD266">
        <v>-1.20421793702977E-11</v>
      </c>
      <c r="JE266">
        <v>-0.06546867123436634</v>
      </c>
      <c r="JF266">
        <v>-0.004605065362839568</v>
      </c>
      <c r="JG266">
        <v>0.0008613744513886047</v>
      </c>
      <c r="JH266">
        <v>-1.299212498533341E-05</v>
      </c>
      <c r="JI266">
        <v>3</v>
      </c>
      <c r="JJ266">
        <v>2327</v>
      </c>
      <c r="JK266">
        <v>1</v>
      </c>
      <c r="JL266">
        <v>27</v>
      </c>
      <c r="JM266">
        <v>187142</v>
      </c>
      <c r="JN266">
        <v>187142.1</v>
      </c>
      <c r="JO266">
        <v>2.0166</v>
      </c>
      <c r="JP266">
        <v>2.25586</v>
      </c>
      <c r="JQ266">
        <v>1.39648</v>
      </c>
      <c r="JR266">
        <v>2.35229</v>
      </c>
      <c r="JS266">
        <v>1.49536</v>
      </c>
      <c r="JT266">
        <v>2.57324</v>
      </c>
      <c r="JU266">
        <v>37.027</v>
      </c>
      <c r="JV266">
        <v>24.0787</v>
      </c>
      <c r="JW266">
        <v>18</v>
      </c>
      <c r="JX266">
        <v>491.155</v>
      </c>
      <c r="JY266">
        <v>443.073</v>
      </c>
      <c r="JZ266">
        <v>28.82</v>
      </c>
      <c r="KA266">
        <v>29.0409</v>
      </c>
      <c r="KB266">
        <v>29.9999</v>
      </c>
      <c r="KC266">
        <v>28.9287</v>
      </c>
      <c r="KD266">
        <v>28.8606</v>
      </c>
      <c r="KE266">
        <v>40.3919</v>
      </c>
      <c r="KF266">
        <v>22.0235</v>
      </c>
      <c r="KG266">
        <v>44.1242</v>
      </c>
      <c r="KH266">
        <v>28.7744</v>
      </c>
      <c r="KI266">
        <v>975.207</v>
      </c>
      <c r="KJ266">
        <v>19.5717</v>
      </c>
      <c r="KK266">
        <v>101.062</v>
      </c>
      <c r="KL266">
        <v>100.539</v>
      </c>
    </row>
    <row r="267" spans="1:298">
      <c r="A267">
        <v>251</v>
      </c>
      <c r="B267">
        <v>1758475954.5</v>
      </c>
      <c r="C267">
        <v>7079</v>
      </c>
      <c r="D267" t="s">
        <v>948</v>
      </c>
      <c r="E267" t="s">
        <v>949</v>
      </c>
      <c r="F267">
        <v>5</v>
      </c>
      <c r="G267" t="s">
        <v>833</v>
      </c>
      <c r="H267" t="s">
        <v>437</v>
      </c>
      <c r="I267" t="s">
        <v>438</v>
      </c>
      <c r="J267">
        <v>1758475947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977.1978386243424</v>
      </c>
      <c r="AL267">
        <v>936.3276969696966</v>
      </c>
      <c r="AM267">
        <v>3.301396917789574</v>
      </c>
      <c r="AN267">
        <v>65.31046595780866</v>
      </c>
      <c r="AO267">
        <f>(AQ267 - AP267 + DZ267*1E3/(8.314*(EB267+273.15)) * AS267/DY267 * AR267) * DY267/(100*DM267) * 1000/(1000 - AQ267)</f>
        <v>0</v>
      </c>
      <c r="AP267">
        <v>19.43637526559893</v>
      </c>
      <c r="AQ267">
        <v>23.93770484848485</v>
      </c>
      <c r="AR267">
        <v>-0.0004907019096970699</v>
      </c>
      <c r="AS267">
        <v>111.5903759942397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6</v>
      </c>
      <c r="DN267">
        <v>0.5</v>
      </c>
      <c r="DO267" t="s">
        <v>440</v>
      </c>
      <c r="DP267">
        <v>2</v>
      </c>
      <c r="DQ267" t="b">
        <v>1</v>
      </c>
      <c r="DR267">
        <v>1758475947</v>
      </c>
      <c r="DS267">
        <v>891.2714074074073</v>
      </c>
      <c r="DT267">
        <v>943.9298888888887</v>
      </c>
      <c r="DU267">
        <v>23.95856296296296</v>
      </c>
      <c r="DV267">
        <v>19.31357037037037</v>
      </c>
      <c r="DW267">
        <v>891.8138148148149</v>
      </c>
      <c r="DX267">
        <v>23.82056296296296</v>
      </c>
      <c r="DY267">
        <v>500.0238518518519</v>
      </c>
      <c r="DZ267">
        <v>90.35154444444443</v>
      </c>
      <c r="EA267">
        <v>0.05442965925925926</v>
      </c>
      <c r="EB267">
        <v>30.50190740740741</v>
      </c>
      <c r="EC267">
        <v>30.07476666666667</v>
      </c>
      <c r="ED267">
        <v>999.9000000000001</v>
      </c>
      <c r="EE267">
        <v>0</v>
      </c>
      <c r="EF267">
        <v>0</v>
      </c>
      <c r="EG267">
        <v>9999.395185185185</v>
      </c>
      <c r="EH267">
        <v>0</v>
      </c>
      <c r="EI267">
        <v>11.5788</v>
      </c>
      <c r="EJ267">
        <v>-52.6584888888889</v>
      </c>
      <c r="EK267">
        <v>913.149</v>
      </c>
      <c r="EL267">
        <v>962.5209259259261</v>
      </c>
      <c r="EM267">
        <v>4.644992222222222</v>
      </c>
      <c r="EN267">
        <v>943.9298888888887</v>
      </c>
      <c r="EO267">
        <v>19.31357037037037</v>
      </c>
      <c r="EP267">
        <v>2.164693333333333</v>
      </c>
      <c r="EQ267">
        <v>1.745011851851852</v>
      </c>
      <c r="ER267">
        <v>18.70338888888889</v>
      </c>
      <c r="ES267">
        <v>15.30257777777778</v>
      </c>
      <c r="ET267">
        <v>1999.98962962963</v>
      </c>
      <c r="EU267">
        <v>0.9800062222222223</v>
      </c>
      <c r="EV267">
        <v>0.01999349259259259</v>
      </c>
      <c r="EW267">
        <v>0</v>
      </c>
      <c r="EX267">
        <v>1104.806666666667</v>
      </c>
      <c r="EY267">
        <v>5.00097</v>
      </c>
      <c r="EZ267">
        <v>22109.21111111111</v>
      </c>
      <c r="FA267">
        <v>16707.52592592593</v>
      </c>
      <c r="FB267">
        <v>41.0551111111111</v>
      </c>
      <c r="FC267">
        <v>41.33999999999998</v>
      </c>
      <c r="FD267">
        <v>41</v>
      </c>
      <c r="FE267">
        <v>40.875</v>
      </c>
      <c r="FF267">
        <v>41.625</v>
      </c>
      <c r="FG267">
        <v>1955.09962962963</v>
      </c>
      <c r="FH267">
        <v>39.89000000000001</v>
      </c>
      <c r="FI267">
        <v>0</v>
      </c>
      <c r="FJ267">
        <v>1758475954.4</v>
      </c>
      <c r="FK267">
        <v>0</v>
      </c>
      <c r="FL267">
        <v>1104.8348</v>
      </c>
      <c r="FM267">
        <v>2.883846163005884</v>
      </c>
      <c r="FN267">
        <v>53.24615380572808</v>
      </c>
      <c r="FO267">
        <v>22109.436</v>
      </c>
      <c r="FP267">
        <v>15</v>
      </c>
      <c r="FQ267">
        <v>0</v>
      </c>
      <c r="FR267" t="s">
        <v>441</v>
      </c>
      <c r="FS267">
        <v>1747247426.5</v>
      </c>
      <c r="FT267">
        <v>1747247420.5</v>
      </c>
      <c r="FU267">
        <v>0</v>
      </c>
      <c r="FV267">
        <v>1.027</v>
      </c>
      <c r="FW267">
        <v>0.031</v>
      </c>
      <c r="FX267">
        <v>0.02</v>
      </c>
      <c r="FY267">
        <v>0.05</v>
      </c>
      <c r="FZ267">
        <v>420</v>
      </c>
      <c r="GA267">
        <v>16</v>
      </c>
      <c r="GB267">
        <v>0.01</v>
      </c>
      <c r="GC267">
        <v>0.1</v>
      </c>
      <c r="GD267">
        <v>-52.809555</v>
      </c>
      <c r="GE267">
        <v>3.283103189493494</v>
      </c>
      <c r="GF267">
        <v>0.3919262270823425</v>
      </c>
      <c r="GG267">
        <v>0</v>
      </c>
      <c r="GH267">
        <v>1104.694705882353</v>
      </c>
      <c r="GI267">
        <v>2.75110772622563</v>
      </c>
      <c r="GJ267">
        <v>0.3772519465050618</v>
      </c>
      <c r="GK267">
        <v>-1</v>
      </c>
      <c r="GL267">
        <v>4.73831675</v>
      </c>
      <c r="GM267">
        <v>-1.455914409005643</v>
      </c>
      <c r="GN267">
        <v>0.1402510549762016</v>
      </c>
      <c r="GO267">
        <v>0</v>
      </c>
      <c r="GP267">
        <v>0</v>
      </c>
      <c r="GQ267">
        <v>2</v>
      </c>
      <c r="GR267" t="s">
        <v>452</v>
      </c>
      <c r="GS267">
        <v>3.13542</v>
      </c>
      <c r="GT267">
        <v>2.71454</v>
      </c>
      <c r="GU267">
        <v>0.162126</v>
      </c>
      <c r="GV267">
        <v>0.166417</v>
      </c>
      <c r="GW267">
        <v>0.105911</v>
      </c>
      <c r="GX267">
        <v>0.0905902</v>
      </c>
      <c r="GY267">
        <v>26646</v>
      </c>
      <c r="GZ267">
        <v>26542.6</v>
      </c>
      <c r="HA267">
        <v>29566.4</v>
      </c>
      <c r="HB267">
        <v>29428.4</v>
      </c>
      <c r="HC267">
        <v>34934.8</v>
      </c>
      <c r="HD267">
        <v>35454</v>
      </c>
      <c r="HE267">
        <v>41614.8</v>
      </c>
      <c r="HF267">
        <v>41810.7</v>
      </c>
      <c r="HG267">
        <v>1.92143</v>
      </c>
      <c r="HH267">
        <v>1.86095</v>
      </c>
      <c r="HI267">
        <v>0.108972</v>
      </c>
      <c r="HJ267">
        <v>0</v>
      </c>
      <c r="HK267">
        <v>28.3235</v>
      </c>
      <c r="HL267">
        <v>999.9</v>
      </c>
      <c r="HM267">
        <v>45.5</v>
      </c>
      <c r="HN267">
        <v>32</v>
      </c>
      <c r="HO267">
        <v>24.0467</v>
      </c>
      <c r="HP267">
        <v>62.0221</v>
      </c>
      <c r="HQ267">
        <v>28.0529</v>
      </c>
      <c r="HR267">
        <v>1</v>
      </c>
      <c r="HS267">
        <v>0.109863</v>
      </c>
      <c r="HT267">
        <v>-0.153668</v>
      </c>
      <c r="HU267">
        <v>20.3387</v>
      </c>
      <c r="HV267">
        <v>5.21594</v>
      </c>
      <c r="HW267">
        <v>12.0105</v>
      </c>
      <c r="HX267">
        <v>4.98795</v>
      </c>
      <c r="HY267">
        <v>3.28748</v>
      </c>
      <c r="HZ267">
        <v>9999</v>
      </c>
      <c r="IA267">
        <v>9999</v>
      </c>
      <c r="IB267">
        <v>9999</v>
      </c>
      <c r="IC267">
        <v>999.9</v>
      </c>
      <c r="ID267">
        <v>1.86765</v>
      </c>
      <c r="IE267">
        <v>1.86676</v>
      </c>
      <c r="IF267">
        <v>1.86613</v>
      </c>
      <c r="IG267">
        <v>1.86602</v>
      </c>
      <c r="IH267">
        <v>1.8679</v>
      </c>
      <c r="II267">
        <v>1.87029</v>
      </c>
      <c r="IJ267">
        <v>1.86899</v>
      </c>
      <c r="IK267">
        <v>1.87044</v>
      </c>
      <c r="IL267">
        <v>0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-0.5620000000000001</v>
      </c>
      <c r="IZ267">
        <v>0.1377</v>
      </c>
      <c r="JA267">
        <v>-0.08705980112953694</v>
      </c>
      <c r="JB267">
        <v>-0.0002224285535733669</v>
      </c>
      <c r="JC267">
        <v>-3.124052291438484E-07</v>
      </c>
      <c r="JD267">
        <v>-1.20421793702977E-11</v>
      </c>
      <c r="JE267">
        <v>-0.06546867123436634</v>
      </c>
      <c r="JF267">
        <v>-0.004605065362839568</v>
      </c>
      <c r="JG267">
        <v>0.0008613744513886047</v>
      </c>
      <c r="JH267">
        <v>-1.299212498533341E-05</v>
      </c>
      <c r="JI267">
        <v>3</v>
      </c>
      <c r="JJ267">
        <v>2327</v>
      </c>
      <c r="JK267">
        <v>1</v>
      </c>
      <c r="JL267">
        <v>27</v>
      </c>
      <c r="JM267">
        <v>187142.1</v>
      </c>
      <c r="JN267">
        <v>187142.2</v>
      </c>
      <c r="JO267">
        <v>2.0459</v>
      </c>
      <c r="JP267">
        <v>2.26074</v>
      </c>
      <c r="JQ267">
        <v>1.39648</v>
      </c>
      <c r="JR267">
        <v>2.35229</v>
      </c>
      <c r="JS267">
        <v>1.49536</v>
      </c>
      <c r="JT267">
        <v>2.54395</v>
      </c>
      <c r="JU267">
        <v>37.027</v>
      </c>
      <c r="JV267">
        <v>24.07</v>
      </c>
      <c r="JW267">
        <v>18</v>
      </c>
      <c r="JX267">
        <v>491.33</v>
      </c>
      <c r="JY267">
        <v>443.217</v>
      </c>
      <c r="JZ267">
        <v>28.7507</v>
      </c>
      <c r="KA267">
        <v>29.037</v>
      </c>
      <c r="KB267">
        <v>29.9998</v>
      </c>
      <c r="KC267">
        <v>28.9249</v>
      </c>
      <c r="KD267">
        <v>28.8571</v>
      </c>
      <c r="KE267">
        <v>40.9976</v>
      </c>
      <c r="KF267">
        <v>21.7356</v>
      </c>
      <c r="KG267">
        <v>44.1242</v>
      </c>
      <c r="KH267">
        <v>28.6977</v>
      </c>
      <c r="KI267">
        <v>988.572</v>
      </c>
      <c r="KJ267">
        <v>19.6865</v>
      </c>
      <c r="KK267">
        <v>101.062</v>
      </c>
      <c r="KL267">
        <v>100.539</v>
      </c>
    </row>
    <row r="268" spans="1:298">
      <c r="A268">
        <v>252</v>
      </c>
      <c r="B268">
        <v>1758475959.5</v>
      </c>
      <c r="C268">
        <v>7084</v>
      </c>
      <c r="D268" t="s">
        <v>950</v>
      </c>
      <c r="E268" t="s">
        <v>951</v>
      </c>
      <c r="F268">
        <v>5</v>
      </c>
      <c r="G268" t="s">
        <v>833</v>
      </c>
      <c r="H268" t="s">
        <v>437</v>
      </c>
      <c r="I268" t="s">
        <v>438</v>
      </c>
      <c r="J268">
        <v>1758475951.714286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994.4587966770038</v>
      </c>
      <c r="AL268">
        <v>953.2042242424241</v>
      </c>
      <c r="AM268">
        <v>3.399713831141417</v>
      </c>
      <c r="AN268">
        <v>65.31046595780866</v>
      </c>
      <c r="AO268">
        <f>(AQ268 - AP268 + DZ268*1E3/(8.314*(EB268+273.15)) * AS268/DY268 * AR268) * DY268/(100*DM268) * 1000/(1000 - AQ268)</f>
        <v>0</v>
      </c>
      <c r="AP268">
        <v>19.57620510871331</v>
      </c>
      <c r="AQ268">
        <v>23.93728181818181</v>
      </c>
      <c r="AR268">
        <v>5.915892108043911E-05</v>
      </c>
      <c r="AS268">
        <v>111.5903759942397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6</v>
      </c>
      <c r="DN268">
        <v>0.5</v>
      </c>
      <c r="DO268" t="s">
        <v>440</v>
      </c>
      <c r="DP268">
        <v>2</v>
      </c>
      <c r="DQ268" t="b">
        <v>1</v>
      </c>
      <c r="DR268">
        <v>1758475951.714286</v>
      </c>
      <c r="DS268">
        <v>906.5942499999999</v>
      </c>
      <c r="DT268">
        <v>959.2292142857143</v>
      </c>
      <c r="DU268">
        <v>23.94776428571429</v>
      </c>
      <c r="DV268">
        <v>19.42380714285714</v>
      </c>
      <c r="DW268">
        <v>907.1491785714287</v>
      </c>
      <c r="DX268">
        <v>23.80990714285715</v>
      </c>
      <c r="DY268">
        <v>500.0118571428571</v>
      </c>
      <c r="DZ268">
        <v>90.35124642857146</v>
      </c>
      <c r="EA268">
        <v>0.05443777142857143</v>
      </c>
      <c r="EB268">
        <v>30.48210357142856</v>
      </c>
      <c r="EC268">
        <v>30.08211428571429</v>
      </c>
      <c r="ED268">
        <v>999.9000000000002</v>
      </c>
      <c r="EE268">
        <v>0</v>
      </c>
      <c r="EF268">
        <v>0</v>
      </c>
      <c r="EG268">
        <v>9999.298928571428</v>
      </c>
      <c r="EH268">
        <v>0</v>
      </c>
      <c r="EI268">
        <v>11.5788</v>
      </c>
      <c r="EJ268">
        <v>-52.63494285714285</v>
      </c>
      <c r="EK268">
        <v>928.83775</v>
      </c>
      <c r="EL268">
        <v>978.2319642857143</v>
      </c>
      <c r="EM268">
        <v>4.5239425</v>
      </c>
      <c r="EN268">
        <v>959.2292142857143</v>
      </c>
      <c r="EO268">
        <v>19.42380714285714</v>
      </c>
      <c r="EP268">
        <v>2.163709642857143</v>
      </c>
      <c r="EQ268">
        <v>1.754966071428571</v>
      </c>
      <c r="ER268">
        <v>18.69611785714286</v>
      </c>
      <c r="ES268">
        <v>15.391125</v>
      </c>
      <c r="ET268">
        <v>1999.998571428571</v>
      </c>
      <c r="EU268">
        <v>0.980006392857143</v>
      </c>
      <c r="EV268">
        <v>0.01999332142857143</v>
      </c>
      <c r="EW268">
        <v>0</v>
      </c>
      <c r="EX268">
        <v>1105.045714285714</v>
      </c>
      <c r="EY268">
        <v>5.00097</v>
      </c>
      <c r="EZ268">
        <v>22111.8</v>
      </c>
      <c r="FA268">
        <v>16707.60357142857</v>
      </c>
      <c r="FB268">
        <v>41.04428571428571</v>
      </c>
      <c r="FC268">
        <v>41.32549999999998</v>
      </c>
      <c r="FD268">
        <v>41</v>
      </c>
      <c r="FE268">
        <v>40.875</v>
      </c>
      <c r="FF268">
        <v>41.625</v>
      </c>
      <c r="FG268">
        <v>1955.108571428571</v>
      </c>
      <c r="FH268">
        <v>39.89000000000001</v>
      </c>
      <c r="FI268">
        <v>0</v>
      </c>
      <c r="FJ268">
        <v>1758475959.8</v>
      </c>
      <c r="FK268">
        <v>0</v>
      </c>
      <c r="FL268">
        <v>1105.059615384615</v>
      </c>
      <c r="FM268">
        <v>1.698119673950396</v>
      </c>
      <c r="FN268">
        <v>17.51452994329993</v>
      </c>
      <c r="FO268">
        <v>22111.91153846154</v>
      </c>
      <c r="FP268">
        <v>15</v>
      </c>
      <c r="FQ268">
        <v>0</v>
      </c>
      <c r="FR268" t="s">
        <v>441</v>
      </c>
      <c r="FS268">
        <v>1747247426.5</v>
      </c>
      <c r="FT268">
        <v>1747247420.5</v>
      </c>
      <c r="FU268">
        <v>0</v>
      </c>
      <c r="FV268">
        <v>1.027</v>
      </c>
      <c r="FW268">
        <v>0.031</v>
      </c>
      <c r="FX268">
        <v>0.02</v>
      </c>
      <c r="FY268">
        <v>0.05</v>
      </c>
      <c r="FZ268">
        <v>420</v>
      </c>
      <c r="GA268">
        <v>16</v>
      </c>
      <c r="GB268">
        <v>0.01</v>
      </c>
      <c r="GC268">
        <v>0.1</v>
      </c>
      <c r="GD268">
        <v>-52.755735</v>
      </c>
      <c r="GE268">
        <v>0.1271887429645459</v>
      </c>
      <c r="GF268">
        <v>0.3589132747266392</v>
      </c>
      <c r="GG268">
        <v>0</v>
      </c>
      <c r="GH268">
        <v>1104.947352941176</v>
      </c>
      <c r="GI268">
        <v>2.511688319902009</v>
      </c>
      <c r="GJ268">
        <v>0.3547269772285553</v>
      </c>
      <c r="GK268">
        <v>-1</v>
      </c>
      <c r="GL268">
        <v>4.583815</v>
      </c>
      <c r="GM268">
        <v>-1.52863339587243</v>
      </c>
      <c r="GN268">
        <v>0.1474916750532043</v>
      </c>
      <c r="GO268">
        <v>0</v>
      </c>
      <c r="GP268">
        <v>0</v>
      </c>
      <c r="GQ268">
        <v>2</v>
      </c>
      <c r="GR268" t="s">
        <v>452</v>
      </c>
      <c r="GS268">
        <v>3.13547</v>
      </c>
      <c r="GT268">
        <v>2.71467</v>
      </c>
      <c r="GU268">
        <v>0.164022</v>
      </c>
      <c r="GV268">
        <v>0.168272</v>
      </c>
      <c r="GW268">
        <v>0.10591</v>
      </c>
      <c r="GX268">
        <v>0.0909827</v>
      </c>
      <c r="GY268">
        <v>26585.6</v>
      </c>
      <c r="GZ268">
        <v>26483.4</v>
      </c>
      <c r="HA268">
        <v>29566.3</v>
      </c>
      <c r="HB268">
        <v>29428.3</v>
      </c>
      <c r="HC268">
        <v>34934.7</v>
      </c>
      <c r="HD268">
        <v>35438.6</v>
      </c>
      <c r="HE268">
        <v>41614.7</v>
      </c>
      <c r="HF268">
        <v>41810.8</v>
      </c>
      <c r="HG268">
        <v>1.9214</v>
      </c>
      <c r="HH268">
        <v>1.86108</v>
      </c>
      <c r="HI268">
        <v>0.109352</v>
      </c>
      <c r="HJ268">
        <v>0</v>
      </c>
      <c r="HK268">
        <v>28.3212</v>
      </c>
      <c r="HL268">
        <v>999.9</v>
      </c>
      <c r="HM268">
        <v>45.5</v>
      </c>
      <c r="HN268">
        <v>32</v>
      </c>
      <c r="HO268">
        <v>24.0454</v>
      </c>
      <c r="HP268">
        <v>61.7921</v>
      </c>
      <c r="HQ268">
        <v>28.0369</v>
      </c>
      <c r="HR268">
        <v>1</v>
      </c>
      <c r="HS268">
        <v>0.109708</v>
      </c>
      <c r="HT268">
        <v>-0.0637881</v>
      </c>
      <c r="HU268">
        <v>20.3388</v>
      </c>
      <c r="HV268">
        <v>5.21684</v>
      </c>
      <c r="HW268">
        <v>12.0116</v>
      </c>
      <c r="HX268">
        <v>4.98805</v>
      </c>
      <c r="HY268">
        <v>3.28758</v>
      </c>
      <c r="HZ268">
        <v>9999</v>
      </c>
      <c r="IA268">
        <v>9999</v>
      </c>
      <c r="IB268">
        <v>9999</v>
      </c>
      <c r="IC268">
        <v>999.9</v>
      </c>
      <c r="ID268">
        <v>1.86764</v>
      </c>
      <c r="IE268">
        <v>1.86676</v>
      </c>
      <c r="IF268">
        <v>1.8661</v>
      </c>
      <c r="IG268">
        <v>1.86602</v>
      </c>
      <c r="IH268">
        <v>1.86787</v>
      </c>
      <c r="II268">
        <v>1.8703</v>
      </c>
      <c r="IJ268">
        <v>1.86901</v>
      </c>
      <c r="IK268">
        <v>1.87042</v>
      </c>
      <c r="IL268">
        <v>0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-0.576</v>
      </c>
      <c r="IZ268">
        <v>0.1377</v>
      </c>
      <c r="JA268">
        <v>-0.08705980112953694</v>
      </c>
      <c r="JB268">
        <v>-0.0002224285535733669</v>
      </c>
      <c r="JC268">
        <v>-3.124052291438484E-07</v>
      </c>
      <c r="JD268">
        <v>-1.20421793702977E-11</v>
      </c>
      <c r="JE268">
        <v>-0.06546867123436634</v>
      </c>
      <c r="JF268">
        <v>-0.004605065362839568</v>
      </c>
      <c r="JG268">
        <v>0.0008613744513886047</v>
      </c>
      <c r="JH268">
        <v>-1.299212498533341E-05</v>
      </c>
      <c r="JI268">
        <v>3</v>
      </c>
      <c r="JJ268">
        <v>2327</v>
      </c>
      <c r="JK268">
        <v>1</v>
      </c>
      <c r="JL268">
        <v>27</v>
      </c>
      <c r="JM268">
        <v>187142.2</v>
      </c>
      <c r="JN268">
        <v>187142.3</v>
      </c>
      <c r="JO268">
        <v>2.07275</v>
      </c>
      <c r="JP268">
        <v>2.26196</v>
      </c>
      <c r="JQ268">
        <v>1.39648</v>
      </c>
      <c r="JR268">
        <v>2.35229</v>
      </c>
      <c r="JS268">
        <v>1.49536</v>
      </c>
      <c r="JT268">
        <v>2.53296</v>
      </c>
      <c r="JU268">
        <v>37.027</v>
      </c>
      <c r="JV268">
        <v>24.07</v>
      </c>
      <c r="JW268">
        <v>18</v>
      </c>
      <c r="JX268">
        <v>491.29</v>
      </c>
      <c r="JY268">
        <v>443.27</v>
      </c>
      <c r="JZ268">
        <v>28.6789</v>
      </c>
      <c r="KA268">
        <v>29.0334</v>
      </c>
      <c r="KB268">
        <v>29.9998</v>
      </c>
      <c r="KC268">
        <v>28.9219</v>
      </c>
      <c r="KD268">
        <v>28.8539</v>
      </c>
      <c r="KE268">
        <v>41.5289</v>
      </c>
      <c r="KF268">
        <v>21.4158</v>
      </c>
      <c r="KG268">
        <v>44.1242</v>
      </c>
      <c r="KH268">
        <v>28.5975</v>
      </c>
      <c r="KI268">
        <v>1008.61</v>
      </c>
      <c r="KJ268">
        <v>19.7909</v>
      </c>
      <c r="KK268">
        <v>101.062</v>
      </c>
      <c r="KL268">
        <v>100.539</v>
      </c>
    </row>
    <row r="269" spans="1:298">
      <c r="A269">
        <v>253</v>
      </c>
      <c r="B269">
        <v>1758475964.5</v>
      </c>
      <c r="C269">
        <v>7089</v>
      </c>
      <c r="D269" t="s">
        <v>952</v>
      </c>
      <c r="E269" t="s">
        <v>953</v>
      </c>
      <c r="F269">
        <v>5</v>
      </c>
      <c r="G269" t="s">
        <v>833</v>
      </c>
      <c r="H269" t="s">
        <v>437</v>
      </c>
      <c r="I269" t="s">
        <v>438</v>
      </c>
      <c r="J269">
        <v>1758475957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1011.565377403146</v>
      </c>
      <c r="AL269">
        <v>970.208896969697</v>
      </c>
      <c r="AM269">
        <v>3.407811570168209</v>
      </c>
      <c r="AN269">
        <v>65.31046595780866</v>
      </c>
      <c r="AO269">
        <f>(AQ269 - AP269 + DZ269*1E3/(8.314*(EB269+273.15)) * AS269/DY269 * AR269) * DY269/(100*DM269) * 1000/(1000 - AQ269)</f>
        <v>0</v>
      </c>
      <c r="AP269">
        <v>19.71838905015749</v>
      </c>
      <c r="AQ269">
        <v>23.93702242424241</v>
      </c>
      <c r="AR269">
        <v>6.779370223263902E-05</v>
      </c>
      <c r="AS269">
        <v>111.5903759942397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6</v>
      </c>
      <c r="DN269">
        <v>0.5</v>
      </c>
      <c r="DO269" t="s">
        <v>440</v>
      </c>
      <c r="DP269">
        <v>2</v>
      </c>
      <c r="DQ269" t="b">
        <v>1</v>
      </c>
      <c r="DR269">
        <v>1758475957</v>
      </c>
      <c r="DS269">
        <v>923.8402592592591</v>
      </c>
      <c r="DT269">
        <v>976.7626666666666</v>
      </c>
      <c r="DU269">
        <v>23.93877407407408</v>
      </c>
      <c r="DV269">
        <v>19.55877407407407</v>
      </c>
      <c r="DW269">
        <v>924.4095925925925</v>
      </c>
      <c r="DX269">
        <v>23.80106296296297</v>
      </c>
      <c r="DY269">
        <v>500.0192962962963</v>
      </c>
      <c r="DZ269">
        <v>90.35011851851851</v>
      </c>
      <c r="EA269">
        <v>0.05437114444444444</v>
      </c>
      <c r="EB269">
        <v>30.46171851851852</v>
      </c>
      <c r="EC269">
        <v>30.09547037037037</v>
      </c>
      <c r="ED269">
        <v>999.9000000000001</v>
      </c>
      <c r="EE269">
        <v>0</v>
      </c>
      <c r="EF269">
        <v>0</v>
      </c>
      <c r="EG269">
        <v>10000.75925925926</v>
      </c>
      <c r="EH269">
        <v>0</v>
      </c>
      <c r="EI269">
        <v>11.5788</v>
      </c>
      <c r="EJ269">
        <v>-52.92225925925926</v>
      </c>
      <c r="EK269">
        <v>946.4983333333336</v>
      </c>
      <c r="EL269">
        <v>996.250148148148</v>
      </c>
      <c r="EM269">
        <v>4.379995555555555</v>
      </c>
      <c r="EN269">
        <v>976.7626666666666</v>
      </c>
      <c r="EO269">
        <v>19.55877407407407</v>
      </c>
      <c r="EP269">
        <v>2.162872222222223</v>
      </c>
      <c r="EQ269">
        <v>1.767137777777778</v>
      </c>
      <c r="ER269">
        <v>18.68991481481482</v>
      </c>
      <c r="ES269">
        <v>15.49886296296296</v>
      </c>
      <c r="ET269">
        <v>1999.984814814815</v>
      </c>
      <c r="EU269">
        <v>0.9800052222222222</v>
      </c>
      <c r="EV269">
        <v>0.0199945037037037</v>
      </c>
      <c r="EW269">
        <v>0</v>
      </c>
      <c r="EX269">
        <v>1105.049259259259</v>
      </c>
      <c r="EY269">
        <v>5.00097</v>
      </c>
      <c r="EZ269">
        <v>22111.12222222222</v>
      </c>
      <c r="FA269">
        <v>16707.47777777778</v>
      </c>
      <c r="FB269">
        <v>41.02755555555555</v>
      </c>
      <c r="FC269">
        <v>41.31199999999999</v>
      </c>
      <c r="FD269">
        <v>40.99766666666666</v>
      </c>
      <c r="FE269">
        <v>40.86333333333333</v>
      </c>
      <c r="FF269">
        <v>41.62033333333333</v>
      </c>
      <c r="FG269">
        <v>1955.092592592592</v>
      </c>
      <c r="FH269">
        <v>39.89222222222223</v>
      </c>
      <c r="FI269">
        <v>0</v>
      </c>
      <c r="FJ269">
        <v>1758475964.6</v>
      </c>
      <c r="FK269">
        <v>0</v>
      </c>
      <c r="FL269">
        <v>1105.058076923077</v>
      </c>
      <c r="FM269">
        <v>-0.590427334311829</v>
      </c>
      <c r="FN269">
        <v>-31.30256400076607</v>
      </c>
      <c r="FO269">
        <v>22111.17692307692</v>
      </c>
      <c r="FP269">
        <v>15</v>
      </c>
      <c r="FQ269">
        <v>0</v>
      </c>
      <c r="FR269" t="s">
        <v>441</v>
      </c>
      <c r="FS269">
        <v>1747247426.5</v>
      </c>
      <c r="FT269">
        <v>1747247420.5</v>
      </c>
      <c r="FU269">
        <v>0</v>
      </c>
      <c r="FV269">
        <v>1.027</v>
      </c>
      <c r="FW269">
        <v>0.031</v>
      </c>
      <c r="FX269">
        <v>0.02</v>
      </c>
      <c r="FY269">
        <v>0.05</v>
      </c>
      <c r="FZ269">
        <v>420</v>
      </c>
      <c r="GA269">
        <v>16</v>
      </c>
      <c r="GB269">
        <v>0.01</v>
      </c>
      <c r="GC269">
        <v>0.1</v>
      </c>
      <c r="GD269">
        <v>-52.7572625</v>
      </c>
      <c r="GE269">
        <v>-3.434828893058102</v>
      </c>
      <c r="GF269">
        <v>0.3519651010309831</v>
      </c>
      <c r="GG269">
        <v>0</v>
      </c>
      <c r="GH269">
        <v>1105.023823529412</v>
      </c>
      <c r="GI269">
        <v>0.5394958066355275</v>
      </c>
      <c r="GJ269">
        <v>0.2948081600143962</v>
      </c>
      <c r="GK269">
        <v>-1</v>
      </c>
      <c r="GL269">
        <v>4.45424175</v>
      </c>
      <c r="GM269">
        <v>-1.643916135084452</v>
      </c>
      <c r="GN269">
        <v>0.1583383759845904</v>
      </c>
      <c r="GO269">
        <v>0</v>
      </c>
      <c r="GP269">
        <v>0</v>
      </c>
      <c r="GQ269">
        <v>2</v>
      </c>
      <c r="GR269" t="s">
        <v>452</v>
      </c>
      <c r="GS269">
        <v>3.13539</v>
      </c>
      <c r="GT269">
        <v>2.71485</v>
      </c>
      <c r="GU269">
        <v>0.165925</v>
      </c>
      <c r="GV269">
        <v>0.170133</v>
      </c>
      <c r="GW269">
        <v>0.105918</v>
      </c>
      <c r="GX269">
        <v>0.09141349999999999</v>
      </c>
      <c r="GY269">
        <v>26525.2</v>
      </c>
      <c r="GZ269">
        <v>26424.4</v>
      </c>
      <c r="HA269">
        <v>29566.4</v>
      </c>
      <c r="HB269">
        <v>29428.6</v>
      </c>
      <c r="HC269">
        <v>34934.8</v>
      </c>
      <c r="HD269">
        <v>35422</v>
      </c>
      <c r="HE269">
        <v>41615.1</v>
      </c>
      <c r="HF269">
        <v>41811.3</v>
      </c>
      <c r="HG269">
        <v>1.92118</v>
      </c>
      <c r="HH269">
        <v>1.86132</v>
      </c>
      <c r="HI269">
        <v>0.10898</v>
      </c>
      <c r="HJ269">
        <v>0</v>
      </c>
      <c r="HK269">
        <v>28.3175</v>
      </c>
      <c r="HL269">
        <v>999.9</v>
      </c>
      <c r="HM269">
        <v>45.5</v>
      </c>
      <c r="HN269">
        <v>32</v>
      </c>
      <c r="HO269">
        <v>24.049</v>
      </c>
      <c r="HP269">
        <v>61.7721</v>
      </c>
      <c r="HQ269">
        <v>27.9728</v>
      </c>
      <c r="HR269">
        <v>1</v>
      </c>
      <c r="HS269">
        <v>0.109474</v>
      </c>
      <c r="HT269">
        <v>0.059055</v>
      </c>
      <c r="HU269">
        <v>20.3387</v>
      </c>
      <c r="HV269">
        <v>5.21699</v>
      </c>
      <c r="HW269">
        <v>12.0111</v>
      </c>
      <c r="HX269">
        <v>4.98815</v>
      </c>
      <c r="HY269">
        <v>3.28765</v>
      </c>
      <c r="HZ269">
        <v>9999</v>
      </c>
      <c r="IA269">
        <v>9999</v>
      </c>
      <c r="IB269">
        <v>9999</v>
      </c>
      <c r="IC269">
        <v>999.9</v>
      </c>
      <c r="ID269">
        <v>1.86765</v>
      </c>
      <c r="IE269">
        <v>1.86676</v>
      </c>
      <c r="IF269">
        <v>1.86611</v>
      </c>
      <c r="IG269">
        <v>1.866</v>
      </c>
      <c r="IH269">
        <v>1.86791</v>
      </c>
      <c r="II269">
        <v>1.8703</v>
      </c>
      <c r="IJ269">
        <v>1.86898</v>
      </c>
      <c r="IK269">
        <v>1.87044</v>
      </c>
      <c r="IL269">
        <v>0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-0.59</v>
      </c>
      <c r="IZ269">
        <v>0.1377</v>
      </c>
      <c r="JA269">
        <v>-0.08705980112953694</v>
      </c>
      <c r="JB269">
        <v>-0.0002224285535733669</v>
      </c>
      <c r="JC269">
        <v>-3.124052291438484E-07</v>
      </c>
      <c r="JD269">
        <v>-1.20421793702977E-11</v>
      </c>
      <c r="JE269">
        <v>-0.06546867123436634</v>
      </c>
      <c r="JF269">
        <v>-0.004605065362839568</v>
      </c>
      <c r="JG269">
        <v>0.0008613744513886047</v>
      </c>
      <c r="JH269">
        <v>-1.299212498533341E-05</v>
      </c>
      <c r="JI269">
        <v>3</v>
      </c>
      <c r="JJ269">
        <v>2327</v>
      </c>
      <c r="JK269">
        <v>1</v>
      </c>
      <c r="JL269">
        <v>27</v>
      </c>
      <c r="JM269">
        <v>187142.3</v>
      </c>
      <c r="JN269">
        <v>187142.4</v>
      </c>
      <c r="JO269">
        <v>2.10205</v>
      </c>
      <c r="JP269">
        <v>2.24365</v>
      </c>
      <c r="JQ269">
        <v>1.39648</v>
      </c>
      <c r="JR269">
        <v>2.35229</v>
      </c>
      <c r="JS269">
        <v>1.49536</v>
      </c>
      <c r="JT269">
        <v>2.71973</v>
      </c>
      <c r="JU269">
        <v>37.027</v>
      </c>
      <c r="JV269">
        <v>24.0875</v>
      </c>
      <c r="JW269">
        <v>18</v>
      </c>
      <c r="JX269">
        <v>491.117</v>
      </c>
      <c r="JY269">
        <v>443.4</v>
      </c>
      <c r="JZ269">
        <v>28.5794</v>
      </c>
      <c r="KA269">
        <v>29.0296</v>
      </c>
      <c r="KB269">
        <v>29.9998</v>
      </c>
      <c r="KC269">
        <v>28.9182</v>
      </c>
      <c r="KD269">
        <v>28.8508</v>
      </c>
      <c r="KE269">
        <v>42.1283</v>
      </c>
      <c r="KF269">
        <v>21.1396</v>
      </c>
      <c r="KG269">
        <v>44.1242</v>
      </c>
      <c r="KH269">
        <v>28.4963</v>
      </c>
      <c r="KI269">
        <v>1021.97</v>
      </c>
      <c r="KJ269">
        <v>19.8863</v>
      </c>
      <c r="KK269">
        <v>101.063</v>
      </c>
      <c r="KL269">
        <v>100.54</v>
      </c>
    </row>
    <row r="270" spans="1:298">
      <c r="A270">
        <v>254</v>
      </c>
      <c r="B270">
        <v>1758475969.5</v>
      </c>
      <c r="C270">
        <v>7094</v>
      </c>
      <c r="D270" t="s">
        <v>954</v>
      </c>
      <c r="E270" t="s">
        <v>955</v>
      </c>
      <c r="F270">
        <v>5</v>
      </c>
      <c r="G270" t="s">
        <v>833</v>
      </c>
      <c r="H270" t="s">
        <v>437</v>
      </c>
      <c r="I270" t="s">
        <v>438</v>
      </c>
      <c r="J270">
        <v>1758475961.714286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1028.802498284098</v>
      </c>
      <c r="AL270">
        <v>987.2674060606059</v>
      </c>
      <c r="AM270">
        <v>3.400710057837761</v>
      </c>
      <c r="AN270">
        <v>65.31046595780866</v>
      </c>
      <c r="AO270">
        <f>(AQ270 - AP270 + DZ270*1E3/(8.314*(EB270+273.15)) * AS270/DY270 * AR270) * DY270/(100*DM270) * 1000/(1000 - AQ270)</f>
        <v>0</v>
      </c>
      <c r="AP270">
        <v>19.81451643937375</v>
      </c>
      <c r="AQ270">
        <v>23.93485575757575</v>
      </c>
      <c r="AR270">
        <v>-5.548882609303608E-05</v>
      </c>
      <c r="AS270">
        <v>111.5903759942397</v>
      </c>
      <c r="AT270">
        <v>1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6</v>
      </c>
      <c r="DN270">
        <v>0.5</v>
      </c>
      <c r="DO270" t="s">
        <v>440</v>
      </c>
      <c r="DP270">
        <v>2</v>
      </c>
      <c r="DQ270" t="b">
        <v>1</v>
      </c>
      <c r="DR270">
        <v>1758475961.714286</v>
      </c>
      <c r="DS270">
        <v>939.4060357142858</v>
      </c>
      <c r="DT270">
        <v>992.5409285714285</v>
      </c>
      <c r="DU270">
        <v>23.9359</v>
      </c>
      <c r="DV270">
        <v>19.67749285714286</v>
      </c>
      <c r="DW270">
        <v>939.9883214285713</v>
      </c>
      <c r="DX270">
        <v>23.79823214285715</v>
      </c>
      <c r="DY270">
        <v>500.0173214285714</v>
      </c>
      <c r="DZ270">
        <v>90.3500642857143</v>
      </c>
      <c r="EA270">
        <v>0.05426856071428572</v>
      </c>
      <c r="EB270">
        <v>30.45369285714287</v>
      </c>
      <c r="EC270">
        <v>30.09718214285714</v>
      </c>
      <c r="ED270">
        <v>999.9000000000002</v>
      </c>
      <c r="EE270">
        <v>0</v>
      </c>
      <c r="EF270">
        <v>0</v>
      </c>
      <c r="EG270">
        <v>10000.89107142857</v>
      </c>
      <c r="EH270">
        <v>0</v>
      </c>
      <c r="EI270">
        <v>11.5788</v>
      </c>
      <c r="EJ270">
        <v>-53.13486071428571</v>
      </c>
      <c r="EK270">
        <v>962.4430357142855</v>
      </c>
      <c r="EL270">
        <v>1012.466464285714</v>
      </c>
      <c r="EM270">
        <v>4.258410714285715</v>
      </c>
      <c r="EN270">
        <v>992.5409285714285</v>
      </c>
      <c r="EO270">
        <v>19.67749285714286</v>
      </c>
      <c r="EP270">
        <v>2.162611071428572</v>
      </c>
      <c r="EQ270">
        <v>1.7778625</v>
      </c>
      <c r="ER270">
        <v>18.68798928571428</v>
      </c>
      <c r="ES270">
        <v>15.5933</v>
      </c>
      <c r="ET270">
        <v>1999.997142857143</v>
      </c>
      <c r="EU270">
        <v>0.9800032857142857</v>
      </c>
      <c r="EV270">
        <v>0.01999646785714286</v>
      </c>
      <c r="EW270">
        <v>0</v>
      </c>
      <c r="EX270">
        <v>1104.929285714286</v>
      </c>
      <c r="EY270">
        <v>5.00097</v>
      </c>
      <c r="EZ270">
        <v>22108.06428571428</v>
      </c>
      <c r="FA270">
        <v>16707.57142857143</v>
      </c>
      <c r="FB270">
        <v>41.01328571428571</v>
      </c>
      <c r="FC270">
        <v>41.31199999999999</v>
      </c>
      <c r="FD270">
        <v>40.99325</v>
      </c>
      <c r="FE270">
        <v>40.85025</v>
      </c>
      <c r="FF270">
        <v>41.61149999999999</v>
      </c>
      <c r="FG270">
        <v>1955.100714285714</v>
      </c>
      <c r="FH270">
        <v>39.89642857142858</v>
      </c>
      <c r="FI270">
        <v>0</v>
      </c>
      <c r="FJ270">
        <v>1758475970</v>
      </c>
      <c r="FK270">
        <v>0</v>
      </c>
      <c r="FL270">
        <v>1104.8628</v>
      </c>
      <c r="FM270">
        <v>-3.909230751661658</v>
      </c>
      <c r="FN270">
        <v>-58.13076904156499</v>
      </c>
      <c r="FO270">
        <v>22107.28</v>
      </c>
      <c r="FP270">
        <v>15</v>
      </c>
      <c r="FQ270">
        <v>0</v>
      </c>
      <c r="FR270" t="s">
        <v>441</v>
      </c>
      <c r="FS270">
        <v>1747247426.5</v>
      </c>
      <c r="FT270">
        <v>1747247420.5</v>
      </c>
      <c r="FU270">
        <v>0</v>
      </c>
      <c r="FV270">
        <v>1.027</v>
      </c>
      <c r="FW270">
        <v>0.031</v>
      </c>
      <c r="FX270">
        <v>0.02</v>
      </c>
      <c r="FY270">
        <v>0.05</v>
      </c>
      <c r="FZ270">
        <v>420</v>
      </c>
      <c r="GA270">
        <v>16</v>
      </c>
      <c r="GB270">
        <v>0.01</v>
      </c>
      <c r="GC270">
        <v>0.1</v>
      </c>
      <c r="GD270">
        <v>-52.9446925</v>
      </c>
      <c r="GE270">
        <v>-2.876608255159379</v>
      </c>
      <c r="GF270">
        <v>0.2984622332787685</v>
      </c>
      <c r="GG270">
        <v>0</v>
      </c>
      <c r="GH270">
        <v>1105.002352941176</v>
      </c>
      <c r="GI270">
        <v>-1.203666913602347</v>
      </c>
      <c r="GJ270">
        <v>0.3243188230151684</v>
      </c>
      <c r="GK270">
        <v>-1</v>
      </c>
      <c r="GL270">
        <v>4.35144625</v>
      </c>
      <c r="GM270">
        <v>-1.582982926829279</v>
      </c>
      <c r="GN270">
        <v>0.152757849842283</v>
      </c>
      <c r="GO270">
        <v>0</v>
      </c>
      <c r="GP270">
        <v>0</v>
      </c>
      <c r="GQ270">
        <v>2</v>
      </c>
      <c r="GR270" t="s">
        <v>452</v>
      </c>
      <c r="GS270">
        <v>3.13552</v>
      </c>
      <c r="GT270">
        <v>2.71411</v>
      </c>
      <c r="GU270">
        <v>0.167811</v>
      </c>
      <c r="GV270">
        <v>0.171963</v>
      </c>
      <c r="GW270">
        <v>0.105908</v>
      </c>
      <c r="GX270">
        <v>0.0917468</v>
      </c>
      <c r="GY270">
        <v>26465.4</v>
      </c>
      <c r="GZ270">
        <v>26366.6</v>
      </c>
      <c r="HA270">
        <v>29566.6</v>
      </c>
      <c r="HB270">
        <v>29429.1</v>
      </c>
      <c r="HC270">
        <v>34935.4</v>
      </c>
      <c r="HD270">
        <v>35409.5</v>
      </c>
      <c r="HE270">
        <v>41615.3</v>
      </c>
      <c r="HF270">
        <v>41812</v>
      </c>
      <c r="HG270">
        <v>1.92127</v>
      </c>
      <c r="HH270">
        <v>1.86155</v>
      </c>
      <c r="HI270">
        <v>0.107892</v>
      </c>
      <c r="HJ270">
        <v>0</v>
      </c>
      <c r="HK270">
        <v>28.314</v>
      </c>
      <c r="HL270">
        <v>999.9</v>
      </c>
      <c r="HM270">
        <v>45.5</v>
      </c>
      <c r="HN270">
        <v>32</v>
      </c>
      <c r="HO270">
        <v>24.0489</v>
      </c>
      <c r="HP270">
        <v>61.9621</v>
      </c>
      <c r="HQ270">
        <v>27.8646</v>
      </c>
      <c r="HR270">
        <v>1</v>
      </c>
      <c r="HS270">
        <v>0.109172</v>
      </c>
      <c r="HT270">
        <v>0.130545</v>
      </c>
      <c r="HU270">
        <v>20.3388</v>
      </c>
      <c r="HV270">
        <v>5.21744</v>
      </c>
      <c r="HW270">
        <v>12.0123</v>
      </c>
      <c r="HX270">
        <v>4.988</v>
      </c>
      <c r="HY270">
        <v>3.28788</v>
      </c>
      <c r="HZ270">
        <v>9999</v>
      </c>
      <c r="IA270">
        <v>9999</v>
      </c>
      <c r="IB270">
        <v>9999</v>
      </c>
      <c r="IC270">
        <v>999.9</v>
      </c>
      <c r="ID270">
        <v>1.86761</v>
      </c>
      <c r="IE270">
        <v>1.86676</v>
      </c>
      <c r="IF270">
        <v>1.86609</v>
      </c>
      <c r="IG270">
        <v>1.866</v>
      </c>
      <c r="IH270">
        <v>1.86788</v>
      </c>
      <c r="II270">
        <v>1.87029</v>
      </c>
      <c r="IJ270">
        <v>1.86896</v>
      </c>
      <c r="IK270">
        <v>1.87042</v>
      </c>
      <c r="IL270">
        <v>0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-0.604</v>
      </c>
      <c r="IZ270">
        <v>0.1377</v>
      </c>
      <c r="JA270">
        <v>-0.08705980112953694</v>
      </c>
      <c r="JB270">
        <v>-0.0002224285535733669</v>
      </c>
      <c r="JC270">
        <v>-3.124052291438484E-07</v>
      </c>
      <c r="JD270">
        <v>-1.20421793702977E-11</v>
      </c>
      <c r="JE270">
        <v>-0.06546867123436634</v>
      </c>
      <c r="JF270">
        <v>-0.004605065362839568</v>
      </c>
      <c r="JG270">
        <v>0.0008613744513886047</v>
      </c>
      <c r="JH270">
        <v>-1.299212498533341E-05</v>
      </c>
      <c r="JI270">
        <v>3</v>
      </c>
      <c r="JJ270">
        <v>2327</v>
      </c>
      <c r="JK270">
        <v>1</v>
      </c>
      <c r="JL270">
        <v>27</v>
      </c>
      <c r="JM270">
        <v>187142.4</v>
      </c>
      <c r="JN270">
        <v>187142.5</v>
      </c>
      <c r="JO270">
        <v>2.12891</v>
      </c>
      <c r="JP270">
        <v>2.26196</v>
      </c>
      <c r="JQ270">
        <v>1.39771</v>
      </c>
      <c r="JR270">
        <v>2.35229</v>
      </c>
      <c r="JS270">
        <v>1.49536</v>
      </c>
      <c r="JT270">
        <v>2.54639</v>
      </c>
      <c r="JU270">
        <v>37.027</v>
      </c>
      <c r="JV270">
        <v>24.07</v>
      </c>
      <c r="JW270">
        <v>18</v>
      </c>
      <c r="JX270">
        <v>491.157</v>
      </c>
      <c r="JY270">
        <v>443.512</v>
      </c>
      <c r="JZ270">
        <v>28.4789</v>
      </c>
      <c r="KA270">
        <v>29.0262</v>
      </c>
      <c r="KB270">
        <v>29.9999</v>
      </c>
      <c r="KC270">
        <v>28.9152</v>
      </c>
      <c r="KD270">
        <v>28.8472</v>
      </c>
      <c r="KE270">
        <v>42.6499</v>
      </c>
      <c r="KF270">
        <v>20.8638</v>
      </c>
      <c r="KG270">
        <v>44.1242</v>
      </c>
      <c r="KH270">
        <v>28.402</v>
      </c>
      <c r="KI270">
        <v>1042.02</v>
      </c>
      <c r="KJ270">
        <v>19.9968</v>
      </c>
      <c r="KK270">
        <v>101.063</v>
      </c>
      <c r="KL270">
        <v>100.542</v>
      </c>
    </row>
    <row r="271" spans="1:298">
      <c r="A271">
        <v>255</v>
      </c>
      <c r="B271">
        <v>1758475974.5</v>
      </c>
      <c r="C271">
        <v>7099</v>
      </c>
      <c r="D271" t="s">
        <v>956</v>
      </c>
      <c r="E271" t="s">
        <v>957</v>
      </c>
      <c r="F271">
        <v>5</v>
      </c>
      <c r="G271" t="s">
        <v>833</v>
      </c>
      <c r="H271" t="s">
        <v>437</v>
      </c>
      <c r="I271" t="s">
        <v>438</v>
      </c>
      <c r="J271">
        <v>1758475967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1046.020772636281</v>
      </c>
      <c r="AL271">
        <v>1004.459933333333</v>
      </c>
      <c r="AM271">
        <v>3.444231841063555</v>
      </c>
      <c r="AN271">
        <v>65.31046595780866</v>
      </c>
      <c r="AO271">
        <f>(AQ271 - AP271 + DZ271*1E3/(8.314*(EB271+273.15)) * AS271/DY271 * AR271) * DY271/(100*DM271) * 1000/(1000 - AQ271)</f>
        <v>0</v>
      </c>
      <c r="AP271">
        <v>19.91180076618665</v>
      </c>
      <c r="AQ271">
        <v>23.92688121212121</v>
      </c>
      <c r="AR271">
        <v>-7.286995590821021E-05</v>
      </c>
      <c r="AS271">
        <v>111.5903759942397</v>
      </c>
      <c r="AT271">
        <v>1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6</v>
      </c>
      <c r="DN271">
        <v>0.5</v>
      </c>
      <c r="DO271" t="s">
        <v>440</v>
      </c>
      <c r="DP271">
        <v>2</v>
      </c>
      <c r="DQ271" t="b">
        <v>1</v>
      </c>
      <c r="DR271">
        <v>1758475967</v>
      </c>
      <c r="DS271">
        <v>957.0064444444444</v>
      </c>
      <c r="DT271">
        <v>1010.249814814815</v>
      </c>
      <c r="DU271">
        <v>23.93362592592593</v>
      </c>
      <c r="DV271">
        <v>19.7973037037037</v>
      </c>
      <c r="DW271">
        <v>957.6036296296296</v>
      </c>
      <c r="DX271">
        <v>23.7960037037037</v>
      </c>
      <c r="DY271">
        <v>500.0365185185186</v>
      </c>
      <c r="DZ271">
        <v>90.35033333333334</v>
      </c>
      <c r="EA271">
        <v>0.05414470740740741</v>
      </c>
      <c r="EB271">
        <v>30.4493037037037</v>
      </c>
      <c r="EC271">
        <v>30.08458518518518</v>
      </c>
      <c r="ED271">
        <v>999.9000000000001</v>
      </c>
      <c r="EE271">
        <v>0</v>
      </c>
      <c r="EF271">
        <v>0</v>
      </c>
      <c r="EG271">
        <v>10000.43703703704</v>
      </c>
      <c r="EH271">
        <v>0</v>
      </c>
      <c r="EI271">
        <v>11.5788</v>
      </c>
      <c r="EJ271">
        <v>-53.24324074074074</v>
      </c>
      <c r="EK271">
        <v>980.4725555555556</v>
      </c>
      <c r="EL271">
        <v>1030.655925925926</v>
      </c>
      <c r="EM271">
        <v>4.136329999999999</v>
      </c>
      <c r="EN271">
        <v>1010.249814814815</v>
      </c>
      <c r="EO271">
        <v>19.7973037037037</v>
      </c>
      <c r="EP271">
        <v>2.162412962962963</v>
      </c>
      <c r="EQ271">
        <v>1.788692222222222</v>
      </c>
      <c r="ER271">
        <v>18.68652222222222</v>
      </c>
      <c r="ES271">
        <v>15.68818888888889</v>
      </c>
      <c r="ET271">
        <v>1999.998148148148</v>
      </c>
      <c r="EU271">
        <v>0.9800009999999999</v>
      </c>
      <c r="EV271">
        <v>0.01999880370370371</v>
      </c>
      <c r="EW271">
        <v>0</v>
      </c>
      <c r="EX271">
        <v>1104.604814814815</v>
      </c>
      <c r="EY271">
        <v>5.00097</v>
      </c>
      <c r="EZ271">
        <v>22102.8111111111</v>
      </c>
      <c r="FA271">
        <v>16707.57037037037</v>
      </c>
      <c r="FB271">
        <v>41.00459259259259</v>
      </c>
      <c r="FC271">
        <v>41.31199999999999</v>
      </c>
      <c r="FD271">
        <v>40.97899999999999</v>
      </c>
      <c r="FE271">
        <v>40.82833333333333</v>
      </c>
      <c r="FF271">
        <v>41.59466666666666</v>
      </c>
      <c r="FG271">
        <v>1955.097037037037</v>
      </c>
      <c r="FH271">
        <v>39.90111111111111</v>
      </c>
      <c r="FI271">
        <v>0</v>
      </c>
      <c r="FJ271">
        <v>1758475974.8</v>
      </c>
      <c r="FK271">
        <v>0</v>
      </c>
      <c r="FL271">
        <v>1104.5864</v>
      </c>
      <c r="FM271">
        <v>-3.859230762871124</v>
      </c>
      <c r="FN271">
        <v>-56.96923070127339</v>
      </c>
      <c r="FO271">
        <v>22102.272</v>
      </c>
      <c r="FP271">
        <v>15</v>
      </c>
      <c r="FQ271">
        <v>0</v>
      </c>
      <c r="FR271" t="s">
        <v>441</v>
      </c>
      <c r="FS271">
        <v>1747247426.5</v>
      </c>
      <c r="FT271">
        <v>1747247420.5</v>
      </c>
      <c r="FU271">
        <v>0</v>
      </c>
      <c r="FV271">
        <v>1.027</v>
      </c>
      <c r="FW271">
        <v>0.031</v>
      </c>
      <c r="FX271">
        <v>0.02</v>
      </c>
      <c r="FY271">
        <v>0.05</v>
      </c>
      <c r="FZ271">
        <v>420</v>
      </c>
      <c r="GA271">
        <v>16</v>
      </c>
      <c r="GB271">
        <v>0.01</v>
      </c>
      <c r="GC271">
        <v>0.1</v>
      </c>
      <c r="GD271">
        <v>-53.15818536585365</v>
      </c>
      <c r="GE271">
        <v>-1.525459233449576</v>
      </c>
      <c r="GF271">
        <v>0.1680829304038903</v>
      </c>
      <c r="GG271">
        <v>0</v>
      </c>
      <c r="GH271">
        <v>1104.817352941177</v>
      </c>
      <c r="GI271">
        <v>-3.308632539072282</v>
      </c>
      <c r="GJ271">
        <v>0.423961074958078</v>
      </c>
      <c r="GK271">
        <v>-1</v>
      </c>
      <c r="GL271">
        <v>4.220773658536586</v>
      </c>
      <c r="GM271">
        <v>-1.397130731707305</v>
      </c>
      <c r="GN271">
        <v>0.1382044082943122</v>
      </c>
      <c r="GO271">
        <v>0</v>
      </c>
      <c r="GP271">
        <v>0</v>
      </c>
      <c r="GQ271">
        <v>2</v>
      </c>
      <c r="GR271" t="s">
        <v>452</v>
      </c>
      <c r="GS271">
        <v>3.1356</v>
      </c>
      <c r="GT271">
        <v>2.71443</v>
      </c>
      <c r="GU271">
        <v>0.169694</v>
      </c>
      <c r="GV271">
        <v>0.17377</v>
      </c>
      <c r="GW271">
        <v>0.105884</v>
      </c>
      <c r="GX271">
        <v>0.0920882</v>
      </c>
      <c r="GY271">
        <v>26405.3</v>
      </c>
      <c r="GZ271">
        <v>26308.9</v>
      </c>
      <c r="HA271">
        <v>29566.4</v>
      </c>
      <c r="HB271">
        <v>29429</v>
      </c>
      <c r="HC271">
        <v>34936.3</v>
      </c>
      <c r="HD271">
        <v>35395.6</v>
      </c>
      <c r="HE271">
        <v>41615.3</v>
      </c>
      <c r="HF271">
        <v>41811.5</v>
      </c>
      <c r="HG271">
        <v>1.92145</v>
      </c>
      <c r="HH271">
        <v>1.8624</v>
      </c>
      <c r="HI271">
        <v>0.107542</v>
      </c>
      <c r="HJ271">
        <v>0</v>
      </c>
      <c r="HK271">
        <v>28.3108</v>
      </c>
      <c r="HL271">
        <v>999.9</v>
      </c>
      <c r="HM271">
        <v>45.5</v>
      </c>
      <c r="HN271">
        <v>32</v>
      </c>
      <c r="HO271">
        <v>24.0499</v>
      </c>
      <c r="HP271">
        <v>62.1521</v>
      </c>
      <c r="HQ271">
        <v>27.9647</v>
      </c>
      <c r="HR271">
        <v>1</v>
      </c>
      <c r="HS271">
        <v>0.109134</v>
      </c>
      <c r="HT271">
        <v>0.140215</v>
      </c>
      <c r="HU271">
        <v>20.3389</v>
      </c>
      <c r="HV271">
        <v>5.21774</v>
      </c>
      <c r="HW271">
        <v>12.0129</v>
      </c>
      <c r="HX271">
        <v>4.98795</v>
      </c>
      <c r="HY271">
        <v>3.28785</v>
      </c>
      <c r="HZ271">
        <v>9999</v>
      </c>
      <c r="IA271">
        <v>9999</v>
      </c>
      <c r="IB271">
        <v>9999</v>
      </c>
      <c r="IC271">
        <v>999.9</v>
      </c>
      <c r="ID271">
        <v>1.86765</v>
      </c>
      <c r="IE271">
        <v>1.86676</v>
      </c>
      <c r="IF271">
        <v>1.86608</v>
      </c>
      <c r="IG271">
        <v>1.86601</v>
      </c>
      <c r="IH271">
        <v>1.86787</v>
      </c>
      <c r="II271">
        <v>1.87029</v>
      </c>
      <c r="IJ271">
        <v>1.86897</v>
      </c>
      <c r="IK271">
        <v>1.87043</v>
      </c>
      <c r="IL271">
        <v>0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-0.618</v>
      </c>
      <c r="IZ271">
        <v>0.1376</v>
      </c>
      <c r="JA271">
        <v>-0.08705980112953694</v>
      </c>
      <c r="JB271">
        <v>-0.0002224285535733669</v>
      </c>
      <c r="JC271">
        <v>-3.124052291438484E-07</v>
      </c>
      <c r="JD271">
        <v>-1.20421793702977E-11</v>
      </c>
      <c r="JE271">
        <v>-0.06546867123436634</v>
      </c>
      <c r="JF271">
        <v>-0.004605065362839568</v>
      </c>
      <c r="JG271">
        <v>0.0008613744513886047</v>
      </c>
      <c r="JH271">
        <v>-1.299212498533341E-05</v>
      </c>
      <c r="JI271">
        <v>3</v>
      </c>
      <c r="JJ271">
        <v>2327</v>
      </c>
      <c r="JK271">
        <v>1</v>
      </c>
      <c r="JL271">
        <v>27</v>
      </c>
      <c r="JM271">
        <v>187142.5</v>
      </c>
      <c r="JN271">
        <v>187142.6</v>
      </c>
      <c r="JO271">
        <v>2.1582</v>
      </c>
      <c r="JP271">
        <v>2.24243</v>
      </c>
      <c r="JQ271">
        <v>1.39648</v>
      </c>
      <c r="JR271">
        <v>2.34253</v>
      </c>
      <c r="JS271">
        <v>1.49536</v>
      </c>
      <c r="JT271">
        <v>2.62695</v>
      </c>
      <c r="JU271">
        <v>37.027</v>
      </c>
      <c r="JV271">
        <v>24.0787</v>
      </c>
      <c r="JW271">
        <v>18</v>
      </c>
      <c r="JX271">
        <v>491.237</v>
      </c>
      <c r="JY271">
        <v>444.008</v>
      </c>
      <c r="JZ271">
        <v>28.3792</v>
      </c>
      <c r="KA271">
        <v>29.0221</v>
      </c>
      <c r="KB271">
        <v>29.9999</v>
      </c>
      <c r="KC271">
        <v>28.9114</v>
      </c>
      <c r="KD271">
        <v>28.8434</v>
      </c>
      <c r="KE271">
        <v>43.2522</v>
      </c>
      <c r="KF271">
        <v>20.5937</v>
      </c>
      <c r="KG271">
        <v>44.1242</v>
      </c>
      <c r="KH271">
        <v>28.3344</v>
      </c>
      <c r="KI271">
        <v>1055.39</v>
      </c>
      <c r="KJ271">
        <v>20.1075</v>
      </c>
      <c r="KK271">
        <v>101.063</v>
      </c>
      <c r="KL271">
        <v>100.541</v>
      </c>
    </row>
    <row r="272" spans="1:298">
      <c r="A272">
        <v>256</v>
      </c>
      <c r="B272">
        <v>1758475979.5</v>
      </c>
      <c r="C272">
        <v>7104</v>
      </c>
      <c r="D272" t="s">
        <v>958</v>
      </c>
      <c r="E272" t="s">
        <v>959</v>
      </c>
      <c r="F272">
        <v>5</v>
      </c>
      <c r="G272" t="s">
        <v>833</v>
      </c>
      <c r="H272" t="s">
        <v>437</v>
      </c>
      <c r="I272" t="s">
        <v>438</v>
      </c>
      <c r="J272">
        <v>1758475971.714286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1062.899069205688</v>
      </c>
      <c r="AL272">
        <v>1021.435333333334</v>
      </c>
      <c r="AM272">
        <v>3.38351037830832</v>
      </c>
      <c r="AN272">
        <v>65.31046595780866</v>
      </c>
      <c r="AO272">
        <f>(AQ272 - AP272 + DZ272*1E3/(8.314*(EB272+273.15)) * AS272/DY272 * AR272) * DY272/(100*DM272) * 1000/(1000 - AQ272)</f>
        <v>0</v>
      </c>
      <c r="AP272">
        <v>19.9997946420853</v>
      </c>
      <c r="AQ272">
        <v>23.91189575757575</v>
      </c>
      <c r="AR272">
        <v>-0.0001965134029705201</v>
      </c>
      <c r="AS272">
        <v>111.5903759942397</v>
      </c>
      <c r="AT272">
        <v>1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6</v>
      </c>
      <c r="DN272">
        <v>0.5</v>
      </c>
      <c r="DO272" t="s">
        <v>440</v>
      </c>
      <c r="DP272">
        <v>2</v>
      </c>
      <c r="DQ272" t="b">
        <v>1</v>
      </c>
      <c r="DR272">
        <v>1758475971.714286</v>
      </c>
      <c r="DS272">
        <v>972.7460357142857</v>
      </c>
      <c r="DT272">
        <v>1025.978214285714</v>
      </c>
      <c r="DU272">
        <v>23.92902142857142</v>
      </c>
      <c r="DV272">
        <v>19.89044642857143</v>
      </c>
      <c r="DW272">
        <v>973.3567499999999</v>
      </c>
      <c r="DX272">
        <v>23.79145</v>
      </c>
      <c r="DY272">
        <v>500.0110714285714</v>
      </c>
      <c r="DZ272">
        <v>90.35075000000002</v>
      </c>
      <c r="EA272">
        <v>0.05408296785714286</v>
      </c>
      <c r="EB272">
        <v>30.43282142857143</v>
      </c>
      <c r="EC272">
        <v>30.07621071428571</v>
      </c>
      <c r="ED272">
        <v>999.9000000000002</v>
      </c>
      <c r="EE272">
        <v>0</v>
      </c>
      <c r="EF272">
        <v>0</v>
      </c>
      <c r="EG272">
        <v>10001.35535714286</v>
      </c>
      <c r="EH272">
        <v>0</v>
      </c>
      <c r="EI272">
        <v>11.5788</v>
      </c>
      <c r="EJ272">
        <v>-53.23228928571429</v>
      </c>
      <c r="EK272">
        <v>996.5937142857144</v>
      </c>
      <c r="EL272">
        <v>1046.801071428571</v>
      </c>
      <c r="EM272">
        <v>4.038575</v>
      </c>
      <c r="EN272">
        <v>1025.978214285714</v>
      </c>
      <c r="EO272">
        <v>19.89044642857143</v>
      </c>
      <c r="EP272">
        <v>2.162005</v>
      </c>
      <c r="EQ272">
        <v>1.797115714285714</v>
      </c>
      <c r="ER272">
        <v>18.68351785714286</v>
      </c>
      <c r="ES272">
        <v>15.76159642857143</v>
      </c>
      <c r="ET272">
        <v>2000.018928571429</v>
      </c>
      <c r="EU272">
        <v>0.9800003928571429</v>
      </c>
      <c r="EV272">
        <v>0.01999943928571429</v>
      </c>
      <c r="EW272">
        <v>0</v>
      </c>
      <c r="EX272">
        <v>1104.427142857143</v>
      </c>
      <c r="EY272">
        <v>5.00097</v>
      </c>
      <c r="EZ272">
        <v>22099.79285714286</v>
      </c>
      <c r="FA272">
        <v>16707.74285714285</v>
      </c>
      <c r="FB272">
        <v>41</v>
      </c>
      <c r="FC272">
        <v>41.31199999999999</v>
      </c>
      <c r="FD272">
        <v>40.95949999999998</v>
      </c>
      <c r="FE272">
        <v>40.81874999999999</v>
      </c>
      <c r="FF272">
        <v>41.57999999999998</v>
      </c>
      <c r="FG272">
        <v>1955.116071428572</v>
      </c>
      <c r="FH272">
        <v>39.90285714285715</v>
      </c>
      <c r="FI272">
        <v>0</v>
      </c>
      <c r="FJ272">
        <v>1758475979.6</v>
      </c>
      <c r="FK272">
        <v>0</v>
      </c>
      <c r="FL272">
        <v>1104.4128</v>
      </c>
      <c r="FM272">
        <v>-1.709230771826869</v>
      </c>
      <c r="FN272">
        <v>-37.10769223216831</v>
      </c>
      <c r="FO272">
        <v>22099.032</v>
      </c>
      <c r="FP272">
        <v>15</v>
      </c>
      <c r="FQ272">
        <v>0</v>
      </c>
      <c r="FR272" t="s">
        <v>441</v>
      </c>
      <c r="FS272">
        <v>1747247426.5</v>
      </c>
      <c r="FT272">
        <v>1747247420.5</v>
      </c>
      <c r="FU272">
        <v>0</v>
      </c>
      <c r="FV272">
        <v>1.027</v>
      </c>
      <c r="FW272">
        <v>0.031</v>
      </c>
      <c r="FX272">
        <v>0.02</v>
      </c>
      <c r="FY272">
        <v>0.05</v>
      </c>
      <c r="FZ272">
        <v>420</v>
      </c>
      <c r="GA272">
        <v>16</v>
      </c>
      <c r="GB272">
        <v>0.01</v>
      </c>
      <c r="GC272">
        <v>0.1</v>
      </c>
      <c r="GD272">
        <v>-53.211175</v>
      </c>
      <c r="GE272">
        <v>-0.1226296435269691</v>
      </c>
      <c r="GF272">
        <v>0.1046878019398636</v>
      </c>
      <c r="GG272">
        <v>0</v>
      </c>
      <c r="GH272">
        <v>1104.560882352941</v>
      </c>
      <c r="GI272">
        <v>-2.543468290559428</v>
      </c>
      <c r="GJ272">
        <v>0.3698359544690024</v>
      </c>
      <c r="GK272">
        <v>-1</v>
      </c>
      <c r="GL272">
        <v>4.0903325</v>
      </c>
      <c r="GM272">
        <v>-1.268355872420262</v>
      </c>
      <c r="GN272">
        <v>0.1222552731940426</v>
      </c>
      <c r="GO272">
        <v>0</v>
      </c>
      <c r="GP272">
        <v>0</v>
      </c>
      <c r="GQ272">
        <v>2</v>
      </c>
      <c r="GR272" t="s">
        <v>452</v>
      </c>
      <c r="GS272">
        <v>3.13554</v>
      </c>
      <c r="GT272">
        <v>2.71413</v>
      </c>
      <c r="GU272">
        <v>0.171541</v>
      </c>
      <c r="GV272">
        <v>0.175568</v>
      </c>
      <c r="GW272">
        <v>0.105833</v>
      </c>
      <c r="GX272">
        <v>0.09236419999999999</v>
      </c>
      <c r="GY272">
        <v>26346.3</v>
      </c>
      <c r="GZ272">
        <v>26251.4</v>
      </c>
      <c r="HA272">
        <v>29566.2</v>
      </c>
      <c r="HB272">
        <v>29428.7</v>
      </c>
      <c r="HC272">
        <v>34937.9</v>
      </c>
      <c r="HD272">
        <v>35384.7</v>
      </c>
      <c r="HE272">
        <v>41614.8</v>
      </c>
      <c r="HF272">
        <v>41811.4</v>
      </c>
      <c r="HG272">
        <v>1.92115</v>
      </c>
      <c r="HH272">
        <v>1.86252</v>
      </c>
      <c r="HI272">
        <v>0.109076</v>
      </c>
      <c r="HJ272">
        <v>0</v>
      </c>
      <c r="HK272">
        <v>28.3065</v>
      </c>
      <c r="HL272">
        <v>999.9</v>
      </c>
      <c r="HM272">
        <v>45.4</v>
      </c>
      <c r="HN272">
        <v>32</v>
      </c>
      <c r="HO272">
        <v>23.9935</v>
      </c>
      <c r="HP272">
        <v>61.8621</v>
      </c>
      <c r="HQ272">
        <v>27.8766</v>
      </c>
      <c r="HR272">
        <v>1</v>
      </c>
      <c r="HS272">
        <v>0.10858</v>
      </c>
      <c r="HT272">
        <v>0.113268</v>
      </c>
      <c r="HU272">
        <v>20.3385</v>
      </c>
      <c r="HV272">
        <v>5.21594</v>
      </c>
      <c r="HW272">
        <v>12.0116</v>
      </c>
      <c r="HX272">
        <v>4.98755</v>
      </c>
      <c r="HY272">
        <v>3.2876</v>
      </c>
      <c r="HZ272">
        <v>9999</v>
      </c>
      <c r="IA272">
        <v>9999</v>
      </c>
      <c r="IB272">
        <v>9999</v>
      </c>
      <c r="IC272">
        <v>999.9</v>
      </c>
      <c r="ID272">
        <v>1.86761</v>
      </c>
      <c r="IE272">
        <v>1.86677</v>
      </c>
      <c r="IF272">
        <v>1.86609</v>
      </c>
      <c r="IG272">
        <v>1.86602</v>
      </c>
      <c r="IH272">
        <v>1.86787</v>
      </c>
      <c r="II272">
        <v>1.87029</v>
      </c>
      <c r="IJ272">
        <v>1.86895</v>
      </c>
      <c r="IK272">
        <v>1.87043</v>
      </c>
      <c r="IL272">
        <v>0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-0.633</v>
      </c>
      <c r="IZ272">
        <v>0.1373</v>
      </c>
      <c r="JA272">
        <v>-0.08705980112953694</v>
      </c>
      <c r="JB272">
        <v>-0.0002224285535733669</v>
      </c>
      <c r="JC272">
        <v>-3.124052291438484E-07</v>
      </c>
      <c r="JD272">
        <v>-1.20421793702977E-11</v>
      </c>
      <c r="JE272">
        <v>-0.06546867123436634</v>
      </c>
      <c r="JF272">
        <v>-0.004605065362839568</v>
      </c>
      <c r="JG272">
        <v>0.0008613744513886047</v>
      </c>
      <c r="JH272">
        <v>-1.299212498533341E-05</v>
      </c>
      <c r="JI272">
        <v>3</v>
      </c>
      <c r="JJ272">
        <v>2327</v>
      </c>
      <c r="JK272">
        <v>1</v>
      </c>
      <c r="JL272">
        <v>27</v>
      </c>
      <c r="JM272">
        <v>187142.5</v>
      </c>
      <c r="JN272">
        <v>187142.6</v>
      </c>
      <c r="JO272">
        <v>2.18628</v>
      </c>
      <c r="JP272">
        <v>2.24121</v>
      </c>
      <c r="JQ272">
        <v>1.39648</v>
      </c>
      <c r="JR272">
        <v>2.35107</v>
      </c>
      <c r="JS272">
        <v>1.49536</v>
      </c>
      <c r="JT272">
        <v>2.69409</v>
      </c>
      <c r="JU272">
        <v>37.027</v>
      </c>
      <c r="JV272">
        <v>24.0875</v>
      </c>
      <c r="JW272">
        <v>18</v>
      </c>
      <c r="JX272">
        <v>491.016</v>
      </c>
      <c r="JY272">
        <v>444.056</v>
      </c>
      <c r="JZ272">
        <v>28.3076</v>
      </c>
      <c r="KA272">
        <v>29.0182</v>
      </c>
      <c r="KB272">
        <v>29.9996</v>
      </c>
      <c r="KC272">
        <v>28.9075</v>
      </c>
      <c r="KD272">
        <v>28.8396</v>
      </c>
      <c r="KE272">
        <v>43.7747</v>
      </c>
      <c r="KF272">
        <v>20.3039</v>
      </c>
      <c r="KG272">
        <v>44.1242</v>
      </c>
      <c r="KH272">
        <v>28.2659</v>
      </c>
      <c r="KI272">
        <v>1075.43</v>
      </c>
      <c r="KJ272">
        <v>20.0975</v>
      </c>
      <c r="KK272">
        <v>101.062</v>
      </c>
      <c r="KL272">
        <v>100.541</v>
      </c>
    </row>
    <row r="273" spans="1:298">
      <c r="A273">
        <v>257</v>
      </c>
      <c r="B273">
        <v>1758475984.5</v>
      </c>
      <c r="C273">
        <v>7109</v>
      </c>
      <c r="D273" t="s">
        <v>960</v>
      </c>
      <c r="E273" t="s">
        <v>961</v>
      </c>
      <c r="F273">
        <v>5</v>
      </c>
      <c r="G273" t="s">
        <v>833</v>
      </c>
      <c r="H273" t="s">
        <v>437</v>
      </c>
      <c r="I273" t="s">
        <v>438</v>
      </c>
      <c r="J273">
        <v>1758475977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1080.373111513477</v>
      </c>
      <c r="AL273">
        <v>1038.691757575757</v>
      </c>
      <c r="AM273">
        <v>3.445414807598464</v>
      </c>
      <c r="AN273">
        <v>65.31046595780866</v>
      </c>
      <c r="AO273">
        <f>(AQ273 - AP273 + DZ273*1E3/(8.314*(EB273+273.15)) * AS273/DY273 * AR273) * DY273/(100*DM273) * 1000/(1000 - AQ273)</f>
        <v>0</v>
      </c>
      <c r="AP273">
        <v>20.10709722180754</v>
      </c>
      <c r="AQ273">
        <v>23.88931999999999</v>
      </c>
      <c r="AR273">
        <v>-0.00210186639662343</v>
      </c>
      <c r="AS273">
        <v>111.5903759942397</v>
      </c>
      <c r="AT273">
        <v>1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6</v>
      </c>
      <c r="DN273">
        <v>0.5</v>
      </c>
      <c r="DO273" t="s">
        <v>440</v>
      </c>
      <c r="DP273">
        <v>2</v>
      </c>
      <c r="DQ273" t="b">
        <v>1</v>
      </c>
      <c r="DR273">
        <v>1758475977</v>
      </c>
      <c r="DS273">
        <v>990.4129259259259</v>
      </c>
      <c r="DT273">
        <v>1043.694814814815</v>
      </c>
      <c r="DU273">
        <v>23.9156962962963</v>
      </c>
      <c r="DV273">
        <v>19.99329259259259</v>
      </c>
      <c r="DW273">
        <v>991.0395185185188</v>
      </c>
      <c r="DX273">
        <v>23.7783074074074</v>
      </c>
      <c r="DY273">
        <v>500.0165925925926</v>
      </c>
      <c r="DZ273">
        <v>90.35052962962962</v>
      </c>
      <c r="EA273">
        <v>0.05395381851851852</v>
      </c>
      <c r="EB273">
        <v>30.40338518518518</v>
      </c>
      <c r="EC273">
        <v>30.07587037037037</v>
      </c>
      <c r="ED273">
        <v>999.9000000000001</v>
      </c>
      <c r="EE273">
        <v>0</v>
      </c>
      <c r="EF273">
        <v>0</v>
      </c>
      <c r="EG273">
        <v>10000.17777777778</v>
      </c>
      <c r="EH273">
        <v>0</v>
      </c>
      <c r="EI273">
        <v>11.5788</v>
      </c>
      <c r="EJ273">
        <v>-53.28195925925926</v>
      </c>
      <c r="EK273">
        <v>1014.679592592592</v>
      </c>
      <c r="EL273">
        <v>1064.988148148148</v>
      </c>
      <c r="EM273">
        <v>3.922391111111111</v>
      </c>
      <c r="EN273">
        <v>1043.694814814815</v>
      </c>
      <c r="EO273">
        <v>19.99329259259259</v>
      </c>
      <c r="EP273">
        <v>2.160794814814815</v>
      </c>
      <c r="EQ273">
        <v>1.806403703703704</v>
      </c>
      <c r="ER273">
        <v>18.67456296296296</v>
      </c>
      <c r="ES273">
        <v>15.84219259259259</v>
      </c>
      <c r="ET273">
        <v>1999.991481481482</v>
      </c>
      <c r="EU273">
        <v>0.9800016666666665</v>
      </c>
      <c r="EV273">
        <v>0.01999814444444445</v>
      </c>
      <c r="EW273">
        <v>0</v>
      </c>
      <c r="EX273">
        <v>1104.278888888889</v>
      </c>
      <c r="EY273">
        <v>5.00097</v>
      </c>
      <c r="EZ273">
        <v>22095.33333333334</v>
      </c>
      <c r="FA273">
        <v>16707.52222222222</v>
      </c>
      <c r="FB273">
        <v>41</v>
      </c>
      <c r="FC273">
        <v>41.31199999999999</v>
      </c>
      <c r="FD273">
        <v>40.944</v>
      </c>
      <c r="FE273">
        <v>40.81199999999999</v>
      </c>
      <c r="FF273">
        <v>41.56666666666666</v>
      </c>
      <c r="FG273">
        <v>1955.091481481481</v>
      </c>
      <c r="FH273">
        <v>39.9</v>
      </c>
      <c r="FI273">
        <v>0</v>
      </c>
      <c r="FJ273">
        <v>1758475984.4</v>
      </c>
      <c r="FK273">
        <v>0</v>
      </c>
      <c r="FL273">
        <v>1104.2976</v>
      </c>
      <c r="FM273">
        <v>-0.8630769263659258</v>
      </c>
      <c r="FN273">
        <v>-40.43076905943509</v>
      </c>
      <c r="FO273">
        <v>22095.14399999999</v>
      </c>
      <c r="FP273">
        <v>15</v>
      </c>
      <c r="FQ273">
        <v>0</v>
      </c>
      <c r="FR273" t="s">
        <v>441</v>
      </c>
      <c r="FS273">
        <v>1747247426.5</v>
      </c>
      <c r="FT273">
        <v>1747247420.5</v>
      </c>
      <c r="FU273">
        <v>0</v>
      </c>
      <c r="FV273">
        <v>1.027</v>
      </c>
      <c r="FW273">
        <v>0.031</v>
      </c>
      <c r="FX273">
        <v>0.02</v>
      </c>
      <c r="FY273">
        <v>0.05</v>
      </c>
      <c r="FZ273">
        <v>420</v>
      </c>
      <c r="GA273">
        <v>16</v>
      </c>
      <c r="GB273">
        <v>0.01</v>
      </c>
      <c r="GC273">
        <v>0.1</v>
      </c>
      <c r="GD273">
        <v>-53.274985</v>
      </c>
      <c r="GE273">
        <v>-0.332172607879802</v>
      </c>
      <c r="GF273">
        <v>0.1166677152214787</v>
      </c>
      <c r="GG273">
        <v>0</v>
      </c>
      <c r="GH273">
        <v>1104.403235294118</v>
      </c>
      <c r="GI273">
        <v>-1.635294119332534</v>
      </c>
      <c r="GJ273">
        <v>0.3140318510282261</v>
      </c>
      <c r="GK273">
        <v>-1</v>
      </c>
      <c r="GL273">
        <v>3.98147325</v>
      </c>
      <c r="GM273">
        <v>-1.312864727954965</v>
      </c>
      <c r="GN273">
        <v>0.12645353321255</v>
      </c>
      <c r="GO273">
        <v>0</v>
      </c>
      <c r="GP273">
        <v>0</v>
      </c>
      <c r="GQ273">
        <v>2</v>
      </c>
      <c r="GR273" t="s">
        <v>452</v>
      </c>
      <c r="GS273">
        <v>3.13556</v>
      </c>
      <c r="GT273">
        <v>2.71424</v>
      </c>
      <c r="GU273">
        <v>0.173399</v>
      </c>
      <c r="GV273">
        <v>0.177387</v>
      </c>
      <c r="GW273">
        <v>0.105767</v>
      </c>
      <c r="GX273">
        <v>0.0926308</v>
      </c>
      <c r="GY273">
        <v>26287.7</v>
      </c>
      <c r="GZ273">
        <v>26193.7</v>
      </c>
      <c r="HA273">
        <v>29566.7</v>
      </c>
      <c r="HB273">
        <v>29429</v>
      </c>
      <c r="HC273">
        <v>34941</v>
      </c>
      <c r="HD273">
        <v>35374.4</v>
      </c>
      <c r="HE273">
        <v>41615.3</v>
      </c>
      <c r="HF273">
        <v>41811.6</v>
      </c>
      <c r="HG273">
        <v>1.92118</v>
      </c>
      <c r="HH273">
        <v>1.86235</v>
      </c>
      <c r="HI273">
        <v>0.109982</v>
      </c>
      <c r="HJ273">
        <v>0</v>
      </c>
      <c r="HK273">
        <v>28.3018</v>
      </c>
      <c r="HL273">
        <v>999.9</v>
      </c>
      <c r="HM273">
        <v>45.4</v>
      </c>
      <c r="HN273">
        <v>32</v>
      </c>
      <c r="HO273">
        <v>23.993</v>
      </c>
      <c r="HP273">
        <v>61.7221</v>
      </c>
      <c r="HQ273">
        <v>27.8926</v>
      </c>
      <c r="HR273">
        <v>1</v>
      </c>
      <c r="HS273">
        <v>0.108384</v>
      </c>
      <c r="HT273">
        <v>0.166324</v>
      </c>
      <c r="HU273">
        <v>20.3386</v>
      </c>
      <c r="HV273">
        <v>5.21729</v>
      </c>
      <c r="HW273">
        <v>12.0117</v>
      </c>
      <c r="HX273">
        <v>4.98795</v>
      </c>
      <c r="HY273">
        <v>3.28768</v>
      </c>
      <c r="HZ273">
        <v>9999</v>
      </c>
      <c r="IA273">
        <v>9999</v>
      </c>
      <c r="IB273">
        <v>9999</v>
      </c>
      <c r="IC273">
        <v>999.9</v>
      </c>
      <c r="ID273">
        <v>1.86761</v>
      </c>
      <c r="IE273">
        <v>1.86676</v>
      </c>
      <c r="IF273">
        <v>1.8661</v>
      </c>
      <c r="IG273">
        <v>1.86602</v>
      </c>
      <c r="IH273">
        <v>1.86788</v>
      </c>
      <c r="II273">
        <v>1.8703</v>
      </c>
      <c r="IJ273">
        <v>1.86895</v>
      </c>
      <c r="IK273">
        <v>1.87042</v>
      </c>
      <c r="IL273">
        <v>0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-0.65</v>
      </c>
      <c r="IZ273">
        <v>0.137</v>
      </c>
      <c r="JA273">
        <v>-0.08705980112953694</v>
      </c>
      <c r="JB273">
        <v>-0.0002224285535733669</v>
      </c>
      <c r="JC273">
        <v>-3.124052291438484E-07</v>
      </c>
      <c r="JD273">
        <v>-1.20421793702977E-11</v>
      </c>
      <c r="JE273">
        <v>-0.06546867123436634</v>
      </c>
      <c r="JF273">
        <v>-0.004605065362839568</v>
      </c>
      <c r="JG273">
        <v>0.0008613744513886047</v>
      </c>
      <c r="JH273">
        <v>-1.299212498533341E-05</v>
      </c>
      <c r="JI273">
        <v>3</v>
      </c>
      <c r="JJ273">
        <v>2327</v>
      </c>
      <c r="JK273">
        <v>1</v>
      </c>
      <c r="JL273">
        <v>27</v>
      </c>
      <c r="JM273">
        <v>187142.6</v>
      </c>
      <c r="JN273">
        <v>187142.7</v>
      </c>
      <c r="JO273">
        <v>2.21436</v>
      </c>
      <c r="JP273">
        <v>2.23999</v>
      </c>
      <c r="JQ273">
        <v>1.39648</v>
      </c>
      <c r="JR273">
        <v>2.35107</v>
      </c>
      <c r="JS273">
        <v>1.49536</v>
      </c>
      <c r="JT273">
        <v>2.66846</v>
      </c>
      <c r="JU273">
        <v>37.027</v>
      </c>
      <c r="JV273">
        <v>24.07</v>
      </c>
      <c r="JW273">
        <v>18</v>
      </c>
      <c r="JX273">
        <v>491.006</v>
      </c>
      <c r="JY273">
        <v>443.922</v>
      </c>
      <c r="JZ273">
        <v>28.24</v>
      </c>
      <c r="KA273">
        <v>29.0147</v>
      </c>
      <c r="KB273">
        <v>29.9998</v>
      </c>
      <c r="KC273">
        <v>28.9042</v>
      </c>
      <c r="KD273">
        <v>28.8361</v>
      </c>
      <c r="KE273">
        <v>44.3682</v>
      </c>
      <c r="KF273">
        <v>20.3039</v>
      </c>
      <c r="KG273">
        <v>44.1242</v>
      </c>
      <c r="KH273">
        <v>28.1784</v>
      </c>
      <c r="KI273">
        <v>1089</v>
      </c>
      <c r="KJ273">
        <v>20.1732</v>
      </c>
      <c r="KK273">
        <v>101.063</v>
      </c>
      <c r="KL273">
        <v>100.541</v>
      </c>
    </row>
    <row r="274" spans="1:298">
      <c r="A274">
        <v>258</v>
      </c>
      <c r="B274">
        <v>1758475989.5</v>
      </c>
      <c r="C274">
        <v>7114</v>
      </c>
      <c r="D274" t="s">
        <v>962</v>
      </c>
      <c r="E274" t="s">
        <v>963</v>
      </c>
      <c r="F274">
        <v>5</v>
      </c>
      <c r="G274" t="s">
        <v>833</v>
      </c>
      <c r="H274" t="s">
        <v>437</v>
      </c>
      <c r="I274" t="s">
        <v>438</v>
      </c>
      <c r="J274">
        <v>1758475981.714286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1097.874158782343</v>
      </c>
      <c r="AL274">
        <v>1056.172</v>
      </c>
      <c r="AM274">
        <v>3.497687423282938</v>
      </c>
      <c r="AN274">
        <v>65.31046595780866</v>
      </c>
      <c r="AO274">
        <f>(AQ274 - AP274 + DZ274*1E3/(8.314*(EB274+273.15)) * AS274/DY274 * AR274) * DY274/(100*DM274) * 1000/(1000 - AQ274)</f>
        <v>0</v>
      </c>
      <c r="AP274">
        <v>20.13102483760295</v>
      </c>
      <c r="AQ274">
        <v>23.85736424242424</v>
      </c>
      <c r="AR274">
        <v>-0.008137310293461117</v>
      </c>
      <c r="AS274">
        <v>111.5903759942397</v>
      </c>
      <c r="AT274">
        <v>1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6</v>
      </c>
      <c r="DN274">
        <v>0.5</v>
      </c>
      <c r="DO274" t="s">
        <v>440</v>
      </c>
      <c r="DP274">
        <v>2</v>
      </c>
      <c r="DQ274" t="b">
        <v>1</v>
      </c>
      <c r="DR274">
        <v>1758475981.714286</v>
      </c>
      <c r="DS274">
        <v>1006.270892857143</v>
      </c>
      <c r="DT274">
        <v>1059.579642857143</v>
      </c>
      <c r="DU274">
        <v>23.89836785714286</v>
      </c>
      <c r="DV274">
        <v>20.06591785714286</v>
      </c>
      <c r="DW274">
        <v>1006.911321428571</v>
      </c>
      <c r="DX274">
        <v>23.76122857142857</v>
      </c>
      <c r="DY274">
        <v>500.001</v>
      </c>
      <c r="DZ274">
        <v>90.35007857142857</v>
      </c>
      <c r="EA274">
        <v>0.05404485</v>
      </c>
      <c r="EB274">
        <v>30.37395357142857</v>
      </c>
      <c r="EC274">
        <v>30.08324285714285</v>
      </c>
      <c r="ED274">
        <v>999.9000000000002</v>
      </c>
      <c r="EE274">
        <v>0</v>
      </c>
      <c r="EF274">
        <v>0</v>
      </c>
      <c r="EG274">
        <v>10001.20321428572</v>
      </c>
      <c r="EH274">
        <v>0</v>
      </c>
      <c r="EI274">
        <v>11.5788</v>
      </c>
      <c r="EJ274">
        <v>-53.30920357142856</v>
      </c>
      <c r="EK274">
        <v>1030.908214285714</v>
      </c>
      <c r="EL274">
        <v>1081.277857142857</v>
      </c>
      <c r="EM274">
        <v>3.832452142857143</v>
      </c>
      <c r="EN274">
        <v>1059.579642857143</v>
      </c>
      <c r="EO274">
        <v>20.06591785714286</v>
      </c>
      <c r="EP274">
        <v>2.159218928571429</v>
      </c>
      <c r="EQ274">
        <v>1.812956428571428</v>
      </c>
      <c r="ER274">
        <v>18.66290357142858</v>
      </c>
      <c r="ES274">
        <v>15.89887142857143</v>
      </c>
      <c r="ET274">
        <v>1999.996785714286</v>
      </c>
      <c r="EU274">
        <v>0.980002</v>
      </c>
      <c r="EV274">
        <v>0.01999779642857143</v>
      </c>
      <c r="EW274">
        <v>0</v>
      </c>
      <c r="EX274">
        <v>1104.1525</v>
      </c>
      <c r="EY274">
        <v>5.00097</v>
      </c>
      <c r="EZ274">
        <v>22092.125</v>
      </c>
      <c r="FA274">
        <v>16707.56428571428</v>
      </c>
      <c r="FB274">
        <v>41</v>
      </c>
      <c r="FC274">
        <v>41.30535714285713</v>
      </c>
      <c r="FD274">
        <v>40.93699999999999</v>
      </c>
      <c r="FE274">
        <v>40.81199999999999</v>
      </c>
      <c r="FF274">
        <v>41.56199999999999</v>
      </c>
      <c r="FG274">
        <v>1955.097142857143</v>
      </c>
      <c r="FH274">
        <v>39.89964285714287</v>
      </c>
      <c r="FI274">
        <v>0</v>
      </c>
      <c r="FJ274">
        <v>1758475989.8</v>
      </c>
      <c r="FK274">
        <v>0</v>
      </c>
      <c r="FL274">
        <v>1104.178461538462</v>
      </c>
      <c r="FM274">
        <v>-1.662222231499897</v>
      </c>
      <c r="FN274">
        <v>-54.58803419396524</v>
      </c>
      <c r="FO274">
        <v>22091.76538461538</v>
      </c>
      <c r="FP274">
        <v>15</v>
      </c>
      <c r="FQ274">
        <v>0</v>
      </c>
      <c r="FR274" t="s">
        <v>441</v>
      </c>
      <c r="FS274">
        <v>1747247426.5</v>
      </c>
      <c r="FT274">
        <v>1747247420.5</v>
      </c>
      <c r="FU274">
        <v>0</v>
      </c>
      <c r="FV274">
        <v>1.027</v>
      </c>
      <c r="FW274">
        <v>0.031</v>
      </c>
      <c r="FX274">
        <v>0.02</v>
      </c>
      <c r="FY274">
        <v>0.05</v>
      </c>
      <c r="FZ274">
        <v>420</v>
      </c>
      <c r="GA274">
        <v>16</v>
      </c>
      <c r="GB274">
        <v>0.01</v>
      </c>
      <c r="GC274">
        <v>0.1</v>
      </c>
      <c r="GD274">
        <v>-53.32135853658536</v>
      </c>
      <c r="GE274">
        <v>-0.6306376306620962</v>
      </c>
      <c r="GF274">
        <v>0.1417872469679006</v>
      </c>
      <c r="GG274">
        <v>0</v>
      </c>
      <c r="GH274">
        <v>1104.229117647059</v>
      </c>
      <c r="GI274">
        <v>-1.058365166267475</v>
      </c>
      <c r="GJ274">
        <v>0.2508851113564597</v>
      </c>
      <c r="GK274">
        <v>-1</v>
      </c>
      <c r="GL274">
        <v>3.897005609756098</v>
      </c>
      <c r="GM274">
        <v>-1.203661672473859</v>
      </c>
      <c r="GN274">
        <v>0.1195413800597074</v>
      </c>
      <c r="GO274">
        <v>0</v>
      </c>
      <c r="GP274">
        <v>0</v>
      </c>
      <c r="GQ274">
        <v>2</v>
      </c>
      <c r="GR274" t="s">
        <v>452</v>
      </c>
      <c r="GS274">
        <v>3.13551</v>
      </c>
      <c r="GT274">
        <v>2.71472</v>
      </c>
      <c r="GU274">
        <v>0.175267</v>
      </c>
      <c r="GV274">
        <v>0.179151</v>
      </c>
      <c r="GW274">
        <v>0.105656</v>
      </c>
      <c r="GX274">
        <v>0.0926785</v>
      </c>
      <c r="GY274">
        <v>26228.5</v>
      </c>
      <c r="GZ274">
        <v>26138.1</v>
      </c>
      <c r="HA274">
        <v>29567</v>
      </c>
      <c r="HB274">
        <v>29429.7</v>
      </c>
      <c r="HC274">
        <v>34945.6</v>
      </c>
      <c r="HD274">
        <v>35373.5</v>
      </c>
      <c r="HE274">
        <v>41615.5</v>
      </c>
      <c r="HF274">
        <v>41812.7</v>
      </c>
      <c r="HG274">
        <v>1.92095</v>
      </c>
      <c r="HH274">
        <v>1.86273</v>
      </c>
      <c r="HI274">
        <v>0.109814</v>
      </c>
      <c r="HJ274">
        <v>0</v>
      </c>
      <c r="HK274">
        <v>28.2961</v>
      </c>
      <c r="HL274">
        <v>999.9</v>
      </c>
      <c r="HM274">
        <v>45.5</v>
      </c>
      <c r="HN274">
        <v>32</v>
      </c>
      <c r="HO274">
        <v>24.0461</v>
      </c>
      <c r="HP274">
        <v>62.0021</v>
      </c>
      <c r="HQ274">
        <v>27.9087</v>
      </c>
      <c r="HR274">
        <v>1</v>
      </c>
      <c r="HS274">
        <v>0.108135</v>
      </c>
      <c r="HT274">
        <v>0.255801</v>
      </c>
      <c r="HU274">
        <v>20.3386</v>
      </c>
      <c r="HV274">
        <v>5.21804</v>
      </c>
      <c r="HW274">
        <v>12.0117</v>
      </c>
      <c r="HX274">
        <v>4.9885</v>
      </c>
      <c r="HY274">
        <v>3.28783</v>
      </c>
      <c r="HZ274">
        <v>9999</v>
      </c>
      <c r="IA274">
        <v>9999</v>
      </c>
      <c r="IB274">
        <v>9999</v>
      </c>
      <c r="IC274">
        <v>999.9</v>
      </c>
      <c r="ID274">
        <v>1.86762</v>
      </c>
      <c r="IE274">
        <v>1.86676</v>
      </c>
      <c r="IF274">
        <v>1.86609</v>
      </c>
      <c r="IG274">
        <v>1.86601</v>
      </c>
      <c r="IH274">
        <v>1.86787</v>
      </c>
      <c r="II274">
        <v>1.87031</v>
      </c>
      <c r="IJ274">
        <v>1.86896</v>
      </c>
      <c r="IK274">
        <v>1.87042</v>
      </c>
      <c r="IL274">
        <v>0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-0.66</v>
      </c>
      <c r="IZ274">
        <v>0.1364</v>
      </c>
      <c r="JA274">
        <v>-0.08705980112953694</v>
      </c>
      <c r="JB274">
        <v>-0.0002224285535733669</v>
      </c>
      <c r="JC274">
        <v>-3.124052291438484E-07</v>
      </c>
      <c r="JD274">
        <v>-1.20421793702977E-11</v>
      </c>
      <c r="JE274">
        <v>-0.06546867123436634</v>
      </c>
      <c r="JF274">
        <v>-0.004605065362839568</v>
      </c>
      <c r="JG274">
        <v>0.0008613744513886047</v>
      </c>
      <c r="JH274">
        <v>-1.299212498533341E-05</v>
      </c>
      <c r="JI274">
        <v>3</v>
      </c>
      <c r="JJ274">
        <v>2327</v>
      </c>
      <c r="JK274">
        <v>1</v>
      </c>
      <c r="JL274">
        <v>27</v>
      </c>
      <c r="JM274">
        <v>187142.7</v>
      </c>
      <c r="JN274">
        <v>187142.8</v>
      </c>
      <c r="JO274">
        <v>2.23999</v>
      </c>
      <c r="JP274">
        <v>2.24609</v>
      </c>
      <c r="JQ274">
        <v>1.39648</v>
      </c>
      <c r="JR274">
        <v>2.34985</v>
      </c>
      <c r="JS274">
        <v>1.49536</v>
      </c>
      <c r="JT274">
        <v>2.59277</v>
      </c>
      <c r="JU274">
        <v>37.027</v>
      </c>
      <c r="JV274">
        <v>24.0787</v>
      </c>
      <c r="JW274">
        <v>18</v>
      </c>
      <c r="JX274">
        <v>490.831</v>
      </c>
      <c r="JY274">
        <v>444.126</v>
      </c>
      <c r="JZ274">
        <v>28.1584</v>
      </c>
      <c r="KA274">
        <v>29.0111</v>
      </c>
      <c r="KB274">
        <v>29.9999</v>
      </c>
      <c r="KC274">
        <v>28.9003</v>
      </c>
      <c r="KD274">
        <v>28.8325</v>
      </c>
      <c r="KE274">
        <v>44.8858</v>
      </c>
      <c r="KF274">
        <v>20</v>
      </c>
      <c r="KG274">
        <v>44.1242</v>
      </c>
      <c r="KH274">
        <v>28.0881</v>
      </c>
      <c r="KI274">
        <v>1102.36</v>
      </c>
      <c r="KJ274">
        <v>20.279</v>
      </c>
      <c r="KK274">
        <v>101.064</v>
      </c>
      <c r="KL274">
        <v>100.544</v>
      </c>
    </row>
    <row r="275" spans="1:298">
      <c r="A275">
        <v>259</v>
      </c>
      <c r="B275">
        <v>1758475994.5</v>
      </c>
      <c r="C275">
        <v>7119</v>
      </c>
      <c r="D275" t="s">
        <v>964</v>
      </c>
      <c r="E275" t="s">
        <v>965</v>
      </c>
      <c r="F275">
        <v>5</v>
      </c>
      <c r="G275" t="s">
        <v>833</v>
      </c>
      <c r="H275" t="s">
        <v>437</v>
      </c>
      <c r="I275" t="s">
        <v>438</v>
      </c>
      <c r="J275">
        <v>1758475987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1114.754102597647</v>
      </c>
      <c r="AL275">
        <v>1073.312424242425</v>
      </c>
      <c r="AM275">
        <v>3.422618443109557</v>
      </c>
      <c r="AN275">
        <v>65.31046595780866</v>
      </c>
      <c r="AO275">
        <f>(AQ275 - AP275 + DZ275*1E3/(8.314*(EB275+273.15)) * AS275/DY275 * AR275) * DY275/(100*DM275) * 1000/(1000 - AQ275)</f>
        <v>0</v>
      </c>
      <c r="AP275">
        <v>20.14876840772391</v>
      </c>
      <c r="AQ275">
        <v>23.80176787878789</v>
      </c>
      <c r="AR275">
        <v>-0.01126619753765054</v>
      </c>
      <c r="AS275">
        <v>111.5903759942397</v>
      </c>
      <c r="AT275">
        <v>1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6</v>
      </c>
      <c r="DN275">
        <v>0.5</v>
      </c>
      <c r="DO275" t="s">
        <v>440</v>
      </c>
      <c r="DP275">
        <v>2</v>
      </c>
      <c r="DQ275" t="b">
        <v>1</v>
      </c>
      <c r="DR275">
        <v>1758475987</v>
      </c>
      <c r="DS275">
        <v>1024.114814814815</v>
      </c>
      <c r="DT275">
        <v>1077.413703703704</v>
      </c>
      <c r="DU275">
        <v>23.86536296296297</v>
      </c>
      <c r="DV275">
        <v>20.12235185185185</v>
      </c>
      <c r="DW275">
        <v>1024.771851851852</v>
      </c>
      <c r="DX275">
        <v>23.72868888888889</v>
      </c>
      <c r="DY275">
        <v>500.0191111111111</v>
      </c>
      <c r="DZ275">
        <v>90.35037037037038</v>
      </c>
      <c r="EA275">
        <v>0.05406800370370371</v>
      </c>
      <c r="EB275">
        <v>30.34611851851852</v>
      </c>
      <c r="EC275">
        <v>30.08658888888889</v>
      </c>
      <c r="ED275">
        <v>999.9000000000001</v>
      </c>
      <c r="EE275">
        <v>0</v>
      </c>
      <c r="EF275">
        <v>0</v>
      </c>
      <c r="EG275">
        <v>10000.88111111111</v>
      </c>
      <c r="EH275">
        <v>0</v>
      </c>
      <c r="EI275">
        <v>11.5788</v>
      </c>
      <c r="EJ275">
        <v>-53.29930740740741</v>
      </c>
      <c r="EK275">
        <v>1049.153703703704</v>
      </c>
      <c r="EL275">
        <v>1099.54</v>
      </c>
      <c r="EM275">
        <v>3.743012592592593</v>
      </c>
      <c r="EN275">
        <v>1077.413703703704</v>
      </c>
      <c r="EO275">
        <v>20.12235185185185</v>
      </c>
      <c r="EP275">
        <v>2.156244074074074</v>
      </c>
      <c r="EQ275">
        <v>1.818061481481482</v>
      </c>
      <c r="ER275">
        <v>18.64085555555556</v>
      </c>
      <c r="ES275">
        <v>15.94292592592593</v>
      </c>
      <c r="ET275">
        <v>2000.002222222222</v>
      </c>
      <c r="EU275">
        <v>0.980000888888889</v>
      </c>
      <c r="EV275">
        <v>0.01999891111111111</v>
      </c>
      <c r="EW275">
        <v>0</v>
      </c>
      <c r="EX275">
        <v>1103.991851851852</v>
      </c>
      <c r="EY275">
        <v>5.00097</v>
      </c>
      <c r="EZ275">
        <v>22087.48518518519</v>
      </c>
      <c r="FA275">
        <v>16707.6037037037</v>
      </c>
      <c r="FB275">
        <v>41</v>
      </c>
      <c r="FC275">
        <v>41.29362962962963</v>
      </c>
      <c r="FD275">
        <v>40.93699999999999</v>
      </c>
      <c r="FE275">
        <v>40.81199999999999</v>
      </c>
      <c r="FF275">
        <v>41.56199999999999</v>
      </c>
      <c r="FG275">
        <v>1955.1</v>
      </c>
      <c r="FH275">
        <v>39.90111111111111</v>
      </c>
      <c r="FI275">
        <v>0</v>
      </c>
      <c r="FJ275">
        <v>1758475994.6</v>
      </c>
      <c r="FK275">
        <v>0</v>
      </c>
      <c r="FL275">
        <v>1103.975384615385</v>
      </c>
      <c r="FM275">
        <v>-3.157606842008944</v>
      </c>
      <c r="FN275">
        <v>-52.64273497804763</v>
      </c>
      <c r="FO275">
        <v>22087.4076923077</v>
      </c>
      <c r="FP275">
        <v>15</v>
      </c>
      <c r="FQ275">
        <v>0</v>
      </c>
      <c r="FR275" t="s">
        <v>441</v>
      </c>
      <c r="FS275">
        <v>1747247426.5</v>
      </c>
      <c r="FT275">
        <v>1747247420.5</v>
      </c>
      <c r="FU275">
        <v>0</v>
      </c>
      <c r="FV275">
        <v>1.027</v>
      </c>
      <c r="FW275">
        <v>0.031</v>
      </c>
      <c r="FX275">
        <v>0.02</v>
      </c>
      <c r="FY275">
        <v>0.05</v>
      </c>
      <c r="FZ275">
        <v>420</v>
      </c>
      <c r="GA275">
        <v>16</v>
      </c>
      <c r="GB275">
        <v>0.01</v>
      </c>
      <c r="GC275">
        <v>0.1</v>
      </c>
      <c r="GD275">
        <v>-53.26720731707317</v>
      </c>
      <c r="GE275">
        <v>0.0974989547039346</v>
      </c>
      <c r="GF275">
        <v>0.1724751666681095</v>
      </c>
      <c r="GG275">
        <v>1</v>
      </c>
      <c r="GH275">
        <v>1104.074411764706</v>
      </c>
      <c r="GI275">
        <v>-2.079908332257921</v>
      </c>
      <c r="GJ275">
        <v>0.3116860333588951</v>
      </c>
      <c r="GK275">
        <v>-1</v>
      </c>
      <c r="GL275">
        <v>3.807277073170732</v>
      </c>
      <c r="GM275">
        <v>-1.005302299651579</v>
      </c>
      <c r="GN275">
        <v>0.1006655257007304</v>
      </c>
      <c r="GO275">
        <v>0</v>
      </c>
      <c r="GP275">
        <v>1</v>
      </c>
      <c r="GQ275">
        <v>2</v>
      </c>
      <c r="GR275" t="s">
        <v>442</v>
      </c>
      <c r="GS275">
        <v>3.13565</v>
      </c>
      <c r="GT275">
        <v>2.71409</v>
      </c>
      <c r="GU275">
        <v>0.177086</v>
      </c>
      <c r="GV275">
        <v>0.180909</v>
      </c>
      <c r="GW275">
        <v>0.105486</v>
      </c>
      <c r="GX275">
        <v>0.0928421</v>
      </c>
      <c r="GY275">
        <v>26171.3</v>
      </c>
      <c r="GZ275">
        <v>26082.2</v>
      </c>
      <c r="HA275">
        <v>29567.7</v>
      </c>
      <c r="HB275">
        <v>29429.8</v>
      </c>
      <c r="HC275">
        <v>34953.3</v>
      </c>
      <c r="HD275">
        <v>35367.1</v>
      </c>
      <c r="HE275">
        <v>41616.6</v>
      </c>
      <c r="HF275">
        <v>41812.7</v>
      </c>
      <c r="HG275">
        <v>1.9211</v>
      </c>
      <c r="HH275">
        <v>1.86273</v>
      </c>
      <c r="HI275">
        <v>0.109851</v>
      </c>
      <c r="HJ275">
        <v>0</v>
      </c>
      <c r="HK275">
        <v>28.2899</v>
      </c>
      <c r="HL275">
        <v>999.9</v>
      </c>
      <c r="HM275">
        <v>45.5</v>
      </c>
      <c r="HN275">
        <v>32</v>
      </c>
      <c r="HO275">
        <v>24.0486</v>
      </c>
      <c r="HP275">
        <v>61.9521</v>
      </c>
      <c r="HQ275">
        <v>27.9127</v>
      </c>
      <c r="HR275">
        <v>1</v>
      </c>
      <c r="HS275">
        <v>0.108056</v>
      </c>
      <c r="HT275">
        <v>0.321089</v>
      </c>
      <c r="HU275">
        <v>20.3383</v>
      </c>
      <c r="HV275">
        <v>5.21804</v>
      </c>
      <c r="HW275">
        <v>12.0128</v>
      </c>
      <c r="HX275">
        <v>4.98835</v>
      </c>
      <c r="HY275">
        <v>3.28772</v>
      </c>
      <c r="HZ275">
        <v>9999</v>
      </c>
      <c r="IA275">
        <v>9999</v>
      </c>
      <c r="IB275">
        <v>9999</v>
      </c>
      <c r="IC275">
        <v>999.9</v>
      </c>
      <c r="ID275">
        <v>1.86764</v>
      </c>
      <c r="IE275">
        <v>1.86676</v>
      </c>
      <c r="IF275">
        <v>1.86611</v>
      </c>
      <c r="IG275">
        <v>1.86602</v>
      </c>
      <c r="IH275">
        <v>1.86788</v>
      </c>
      <c r="II275">
        <v>1.87029</v>
      </c>
      <c r="IJ275">
        <v>1.86899</v>
      </c>
      <c r="IK275">
        <v>1.87042</v>
      </c>
      <c r="IL275">
        <v>0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-0.68</v>
      </c>
      <c r="IZ275">
        <v>0.1357</v>
      </c>
      <c r="JA275">
        <v>-0.08705980112953694</v>
      </c>
      <c r="JB275">
        <v>-0.0002224285535733669</v>
      </c>
      <c r="JC275">
        <v>-3.124052291438484E-07</v>
      </c>
      <c r="JD275">
        <v>-1.20421793702977E-11</v>
      </c>
      <c r="JE275">
        <v>-0.06546867123436634</v>
      </c>
      <c r="JF275">
        <v>-0.004605065362839568</v>
      </c>
      <c r="JG275">
        <v>0.0008613744513886047</v>
      </c>
      <c r="JH275">
        <v>-1.299212498533341E-05</v>
      </c>
      <c r="JI275">
        <v>3</v>
      </c>
      <c r="JJ275">
        <v>2327</v>
      </c>
      <c r="JK275">
        <v>1</v>
      </c>
      <c r="JL275">
        <v>27</v>
      </c>
      <c r="JM275">
        <v>187142.8</v>
      </c>
      <c r="JN275">
        <v>187142.9</v>
      </c>
      <c r="JO275">
        <v>2.26929</v>
      </c>
      <c r="JP275">
        <v>2.24243</v>
      </c>
      <c r="JQ275">
        <v>1.39648</v>
      </c>
      <c r="JR275">
        <v>2.35229</v>
      </c>
      <c r="JS275">
        <v>1.49536</v>
      </c>
      <c r="JT275">
        <v>2.70874</v>
      </c>
      <c r="JU275">
        <v>37.027</v>
      </c>
      <c r="JV275">
        <v>24.0787</v>
      </c>
      <c r="JW275">
        <v>18</v>
      </c>
      <c r="JX275">
        <v>490.896</v>
      </c>
      <c r="JY275">
        <v>444.098</v>
      </c>
      <c r="JZ275">
        <v>28.0691</v>
      </c>
      <c r="KA275">
        <v>29.0078</v>
      </c>
      <c r="KB275">
        <v>30</v>
      </c>
      <c r="KC275">
        <v>28.8966</v>
      </c>
      <c r="KD275">
        <v>28.8288</v>
      </c>
      <c r="KE275">
        <v>45.4737</v>
      </c>
      <c r="KF275">
        <v>19.4283</v>
      </c>
      <c r="KG275">
        <v>44.1242</v>
      </c>
      <c r="KH275">
        <v>28.0057</v>
      </c>
      <c r="KI275">
        <v>1122.41</v>
      </c>
      <c r="KJ275">
        <v>20.4088</v>
      </c>
      <c r="KK275">
        <v>101.067</v>
      </c>
      <c r="KL275">
        <v>100.544</v>
      </c>
    </row>
    <row r="276" spans="1:298">
      <c r="A276">
        <v>260</v>
      </c>
      <c r="B276">
        <v>1758475999.5</v>
      </c>
      <c r="C276">
        <v>7124</v>
      </c>
      <c r="D276" t="s">
        <v>966</v>
      </c>
      <c r="E276" t="s">
        <v>967</v>
      </c>
      <c r="F276">
        <v>5</v>
      </c>
      <c r="G276" t="s">
        <v>833</v>
      </c>
      <c r="H276" t="s">
        <v>437</v>
      </c>
      <c r="I276" t="s">
        <v>438</v>
      </c>
      <c r="J276">
        <v>1758475991.714286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1132.144950452574</v>
      </c>
      <c r="AL276">
        <v>1090.401454545455</v>
      </c>
      <c r="AM276">
        <v>3.412260171745077</v>
      </c>
      <c r="AN276">
        <v>65.31046595780866</v>
      </c>
      <c r="AO276">
        <f>(AQ276 - AP276 + DZ276*1E3/(8.314*(EB276+273.15)) * AS276/DY276 * AR276) * DY276/(100*DM276) * 1000/(1000 - AQ276)</f>
        <v>0</v>
      </c>
      <c r="AP276">
        <v>20.27043039339117</v>
      </c>
      <c r="AQ276">
        <v>23.77359393939393</v>
      </c>
      <c r="AR276">
        <v>-0.002264301127387372</v>
      </c>
      <c r="AS276">
        <v>111.5903759942397</v>
      </c>
      <c r="AT276">
        <v>1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6</v>
      </c>
      <c r="DN276">
        <v>0.5</v>
      </c>
      <c r="DO276" t="s">
        <v>440</v>
      </c>
      <c r="DP276">
        <v>2</v>
      </c>
      <c r="DQ276" t="b">
        <v>1</v>
      </c>
      <c r="DR276">
        <v>1758475991.714286</v>
      </c>
      <c r="DS276">
        <v>1040.039285714286</v>
      </c>
      <c r="DT276">
        <v>1093.262142857143</v>
      </c>
      <c r="DU276">
        <v>23.82836785714285</v>
      </c>
      <c r="DV276">
        <v>20.17376785714286</v>
      </c>
      <c r="DW276">
        <v>1040.71</v>
      </c>
      <c r="DX276">
        <v>23.692225</v>
      </c>
      <c r="DY276">
        <v>500.0331428571429</v>
      </c>
      <c r="DZ276">
        <v>90.34989642857144</v>
      </c>
      <c r="EA276">
        <v>0.05414331071428572</v>
      </c>
      <c r="EB276">
        <v>30.33344285714286</v>
      </c>
      <c r="EC276">
        <v>30.07828571428572</v>
      </c>
      <c r="ED276">
        <v>999.9000000000002</v>
      </c>
      <c r="EE276">
        <v>0</v>
      </c>
      <c r="EF276">
        <v>0</v>
      </c>
      <c r="EG276">
        <v>9998.839285714286</v>
      </c>
      <c r="EH276">
        <v>0</v>
      </c>
      <c r="EI276">
        <v>11.5788</v>
      </c>
      <c r="EJ276">
        <v>-53.22313214285714</v>
      </c>
      <c r="EK276">
        <v>1065.427142857143</v>
      </c>
      <c r="EL276">
        <v>1115.772857142857</v>
      </c>
      <c r="EM276">
        <v>3.654614642857143</v>
      </c>
      <c r="EN276">
        <v>1093.262142857143</v>
      </c>
      <c r="EO276">
        <v>20.17376785714286</v>
      </c>
      <c r="EP276">
        <v>2.152891428571428</v>
      </c>
      <c r="EQ276">
        <v>1.8226975</v>
      </c>
      <c r="ER276">
        <v>18.61598214285715</v>
      </c>
      <c r="ES276">
        <v>15.98275357142857</v>
      </c>
      <c r="ET276">
        <v>2000.012857142857</v>
      </c>
      <c r="EU276">
        <v>0.9800008214285715</v>
      </c>
      <c r="EV276">
        <v>0.01999898928571429</v>
      </c>
      <c r="EW276">
        <v>0</v>
      </c>
      <c r="EX276">
        <v>1103.720714285714</v>
      </c>
      <c r="EY276">
        <v>5.00097</v>
      </c>
      <c r="EZ276">
        <v>22082.73928571429</v>
      </c>
      <c r="FA276">
        <v>16707.69642857143</v>
      </c>
      <c r="FB276">
        <v>40.99099999999999</v>
      </c>
      <c r="FC276">
        <v>41.27435714285714</v>
      </c>
      <c r="FD276">
        <v>40.93699999999999</v>
      </c>
      <c r="FE276">
        <v>40.80757142857142</v>
      </c>
      <c r="FF276">
        <v>41.56199999999999</v>
      </c>
      <c r="FG276">
        <v>1955.11</v>
      </c>
      <c r="FH276">
        <v>39.89928571428572</v>
      </c>
      <c r="FI276">
        <v>0</v>
      </c>
      <c r="FJ276">
        <v>1758475999.4</v>
      </c>
      <c r="FK276">
        <v>0</v>
      </c>
      <c r="FL276">
        <v>1103.677307692308</v>
      </c>
      <c r="FM276">
        <v>-4.231452990172929</v>
      </c>
      <c r="FN276">
        <v>-63.13504268856269</v>
      </c>
      <c r="FO276">
        <v>22082.62692307692</v>
      </c>
      <c r="FP276">
        <v>15</v>
      </c>
      <c r="FQ276">
        <v>0</v>
      </c>
      <c r="FR276" t="s">
        <v>441</v>
      </c>
      <c r="FS276">
        <v>1747247426.5</v>
      </c>
      <c r="FT276">
        <v>1747247420.5</v>
      </c>
      <c r="FU276">
        <v>0</v>
      </c>
      <c r="FV276">
        <v>1.027</v>
      </c>
      <c r="FW276">
        <v>0.031</v>
      </c>
      <c r="FX276">
        <v>0.02</v>
      </c>
      <c r="FY276">
        <v>0.05</v>
      </c>
      <c r="FZ276">
        <v>420</v>
      </c>
      <c r="GA276">
        <v>16</v>
      </c>
      <c r="GB276">
        <v>0.01</v>
      </c>
      <c r="GC276">
        <v>0.1</v>
      </c>
      <c r="GD276">
        <v>-53.26505</v>
      </c>
      <c r="GE276">
        <v>1.328084803002009</v>
      </c>
      <c r="GF276">
        <v>0.1721108378342281</v>
      </c>
      <c r="GG276">
        <v>0</v>
      </c>
      <c r="GH276">
        <v>1103.864117647059</v>
      </c>
      <c r="GI276">
        <v>-3.43223834811671</v>
      </c>
      <c r="GJ276">
        <v>0.4152824527606956</v>
      </c>
      <c r="GK276">
        <v>-1</v>
      </c>
      <c r="GL276">
        <v>3.6944655</v>
      </c>
      <c r="GM276">
        <v>-1.081630694183866</v>
      </c>
      <c r="GN276">
        <v>0.106953530936337</v>
      </c>
      <c r="GO276">
        <v>0</v>
      </c>
      <c r="GP276">
        <v>0</v>
      </c>
      <c r="GQ276">
        <v>2</v>
      </c>
      <c r="GR276" t="s">
        <v>452</v>
      </c>
      <c r="GS276">
        <v>3.13543</v>
      </c>
      <c r="GT276">
        <v>2.71436</v>
      </c>
      <c r="GU276">
        <v>0.178879</v>
      </c>
      <c r="GV276">
        <v>0.182622</v>
      </c>
      <c r="GW276">
        <v>0.105412</v>
      </c>
      <c r="GX276">
        <v>0.09319959999999999</v>
      </c>
      <c r="GY276">
        <v>26114.3</v>
      </c>
      <c r="GZ276">
        <v>26027.6</v>
      </c>
      <c r="HA276">
        <v>29567.7</v>
      </c>
      <c r="HB276">
        <v>29429.7</v>
      </c>
      <c r="HC276">
        <v>34956.3</v>
      </c>
      <c r="HD276">
        <v>35353</v>
      </c>
      <c r="HE276">
        <v>41616.7</v>
      </c>
      <c r="HF276">
        <v>41812.8</v>
      </c>
      <c r="HG276">
        <v>1.9207</v>
      </c>
      <c r="HH276">
        <v>1.86357</v>
      </c>
      <c r="HI276">
        <v>0.108317</v>
      </c>
      <c r="HJ276">
        <v>0</v>
      </c>
      <c r="HK276">
        <v>28.2833</v>
      </c>
      <c r="HL276">
        <v>999.9</v>
      </c>
      <c r="HM276">
        <v>45.4</v>
      </c>
      <c r="HN276">
        <v>32</v>
      </c>
      <c r="HO276">
        <v>23.9945</v>
      </c>
      <c r="HP276">
        <v>62.0221</v>
      </c>
      <c r="HQ276">
        <v>27.9928</v>
      </c>
      <c r="HR276">
        <v>1</v>
      </c>
      <c r="HS276">
        <v>0.108006</v>
      </c>
      <c r="HT276">
        <v>0.344395</v>
      </c>
      <c r="HU276">
        <v>20.3382</v>
      </c>
      <c r="HV276">
        <v>5.21729</v>
      </c>
      <c r="HW276">
        <v>12.0128</v>
      </c>
      <c r="HX276">
        <v>4.98825</v>
      </c>
      <c r="HY276">
        <v>3.28763</v>
      </c>
      <c r="HZ276">
        <v>9999</v>
      </c>
      <c r="IA276">
        <v>9999</v>
      </c>
      <c r="IB276">
        <v>9999</v>
      </c>
      <c r="IC276">
        <v>999.9</v>
      </c>
      <c r="ID276">
        <v>1.86765</v>
      </c>
      <c r="IE276">
        <v>1.86676</v>
      </c>
      <c r="IF276">
        <v>1.86612</v>
      </c>
      <c r="IG276">
        <v>1.86602</v>
      </c>
      <c r="IH276">
        <v>1.86786</v>
      </c>
      <c r="II276">
        <v>1.87028</v>
      </c>
      <c r="IJ276">
        <v>1.86893</v>
      </c>
      <c r="IK276">
        <v>1.87042</v>
      </c>
      <c r="IL276">
        <v>0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-0.6899999999999999</v>
      </c>
      <c r="IZ276">
        <v>0.1353</v>
      </c>
      <c r="JA276">
        <v>-0.08705980112953694</v>
      </c>
      <c r="JB276">
        <v>-0.0002224285535733669</v>
      </c>
      <c r="JC276">
        <v>-3.124052291438484E-07</v>
      </c>
      <c r="JD276">
        <v>-1.20421793702977E-11</v>
      </c>
      <c r="JE276">
        <v>-0.06546867123436634</v>
      </c>
      <c r="JF276">
        <v>-0.004605065362839568</v>
      </c>
      <c r="JG276">
        <v>0.0008613744513886047</v>
      </c>
      <c r="JH276">
        <v>-1.299212498533341E-05</v>
      </c>
      <c r="JI276">
        <v>3</v>
      </c>
      <c r="JJ276">
        <v>2327</v>
      </c>
      <c r="JK276">
        <v>1</v>
      </c>
      <c r="JL276">
        <v>27</v>
      </c>
      <c r="JM276">
        <v>187142.9</v>
      </c>
      <c r="JN276">
        <v>187143</v>
      </c>
      <c r="JO276">
        <v>2.29614</v>
      </c>
      <c r="JP276">
        <v>2.24731</v>
      </c>
      <c r="JQ276">
        <v>1.39648</v>
      </c>
      <c r="JR276">
        <v>2.34985</v>
      </c>
      <c r="JS276">
        <v>1.49536</v>
      </c>
      <c r="JT276">
        <v>2.65259</v>
      </c>
      <c r="JU276">
        <v>37.027</v>
      </c>
      <c r="JV276">
        <v>24.0787</v>
      </c>
      <c r="JW276">
        <v>18</v>
      </c>
      <c r="JX276">
        <v>490.613</v>
      </c>
      <c r="JY276">
        <v>444.598</v>
      </c>
      <c r="JZ276">
        <v>27.9843</v>
      </c>
      <c r="KA276">
        <v>29.0036</v>
      </c>
      <c r="KB276">
        <v>30</v>
      </c>
      <c r="KC276">
        <v>28.8929</v>
      </c>
      <c r="KD276">
        <v>28.8253</v>
      </c>
      <c r="KE276">
        <v>45.9938</v>
      </c>
      <c r="KF276">
        <v>18.8207</v>
      </c>
      <c r="KG276">
        <v>44.5147</v>
      </c>
      <c r="KH276">
        <v>27.934</v>
      </c>
      <c r="KI276">
        <v>1135.77</v>
      </c>
      <c r="KJ276">
        <v>20.5209</v>
      </c>
      <c r="KK276">
        <v>101.067</v>
      </c>
      <c r="KL276">
        <v>100.544</v>
      </c>
    </row>
    <row r="277" spans="1:298">
      <c r="A277">
        <v>261</v>
      </c>
      <c r="B277">
        <v>1758476004.5</v>
      </c>
      <c r="C277">
        <v>7129</v>
      </c>
      <c r="D277" t="s">
        <v>968</v>
      </c>
      <c r="E277" t="s">
        <v>969</v>
      </c>
      <c r="F277">
        <v>5</v>
      </c>
      <c r="G277" t="s">
        <v>833</v>
      </c>
      <c r="H277" t="s">
        <v>437</v>
      </c>
      <c r="I277" t="s">
        <v>438</v>
      </c>
      <c r="J277">
        <v>1758475997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1149.259752689829</v>
      </c>
      <c r="AL277">
        <v>1107.488606060606</v>
      </c>
      <c r="AM277">
        <v>3.420055709981615</v>
      </c>
      <c r="AN277">
        <v>65.31046595780866</v>
      </c>
      <c r="AO277">
        <f>(AQ277 - AP277 + DZ277*1E3/(8.314*(EB277+273.15)) * AS277/DY277 * AR277) * DY277/(100*DM277) * 1000/(1000 - AQ277)</f>
        <v>0</v>
      </c>
      <c r="AP277">
        <v>20.35153785213952</v>
      </c>
      <c r="AQ277">
        <v>23.75601212121212</v>
      </c>
      <c r="AR277">
        <v>-0.0009136634491257723</v>
      </c>
      <c r="AS277">
        <v>111.5903759942397</v>
      </c>
      <c r="AT277">
        <v>1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6</v>
      </c>
      <c r="DN277">
        <v>0.5</v>
      </c>
      <c r="DO277" t="s">
        <v>440</v>
      </c>
      <c r="DP277">
        <v>2</v>
      </c>
      <c r="DQ277" t="b">
        <v>1</v>
      </c>
      <c r="DR277">
        <v>1758475997</v>
      </c>
      <c r="DS277">
        <v>1057.787777777778</v>
      </c>
      <c r="DT277">
        <v>1110.947777777778</v>
      </c>
      <c r="DU277">
        <v>23.78913703703704</v>
      </c>
      <c r="DV277">
        <v>20.24636666666666</v>
      </c>
      <c r="DW277">
        <v>1058.475185185185</v>
      </c>
      <c r="DX277">
        <v>23.65353333333333</v>
      </c>
      <c r="DY277">
        <v>500.0127777777778</v>
      </c>
      <c r="DZ277">
        <v>90.3493148148148</v>
      </c>
      <c r="EA277">
        <v>0.05415298518518519</v>
      </c>
      <c r="EB277">
        <v>30.31478518518518</v>
      </c>
      <c r="EC277">
        <v>30.06351851851852</v>
      </c>
      <c r="ED277">
        <v>999.9000000000001</v>
      </c>
      <c r="EE277">
        <v>0</v>
      </c>
      <c r="EF277">
        <v>0</v>
      </c>
      <c r="EG277">
        <v>9998.723333333335</v>
      </c>
      <c r="EH277">
        <v>0</v>
      </c>
      <c r="EI277">
        <v>11.5788</v>
      </c>
      <c r="EJ277">
        <v>-53.15980740740741</v>
      </c>
      <c r="EK277">
        <v>1083.565555555556</v>
      </c>
      <c r="EL277">
        <v>1133.907037037037</v>
      </c>
      <c r="EM277">
        <v>3.542761851851851</v>
      </c>
      <c r="EN277">
        <v>1110.947777777778</v>
      </c>
      <c r="EO277">
        <v>20.24636666666666</v>
      </c>
      <c r="EP277">
        <v>2.149331481481482</v>
      </c>
      <c r="EQ277">
        <v>1.829245925925926</v>
      </c>
      <c r="ER277">
        <v>18.58955555555556</v>
      </c>
      <c r="ES277">
        <v>16.03885185185185</v>
      </c>
      <c r="ET277">
        <v>2000.012592592592</v>
      </c>
      <c r="EU277">
        <v>0.9800024444444445</v>
      </c>
      <c r="EV277">
        <v>0.01999735555555555</v>
      </c>
      <c r="EW277">
        <v>0</v>
      </c>
      <c r="EX277">
        <v>1103.441111111111</v>
      </c>
      <c r="EY277">
        <v>5.00097</v>
      </c>
      <c r="EZ277">
        <v>22078.55925925926</v>
      </c>
      <c r="FA277">
        <v>16707.7</v>
      </c>
      <c r="FB277">
        <v>40.99066666666667</v>
      </c>
      <c r="FC277">
        <v>41.25918518518519</v>
      </c>
      <c r="FD277">
        <v>40.93699999999999</v>
      </c>
      <c r="FE277">
        <v>40.80281481481481</v>
      </c>
      <c r="FF277">
        <v>41.56199999999999</v>
      </c>
      <c r="FG277">
        <v>1955.112592592593</v>
      </c>
      <c r="FH277">
        <v>39.89370370370371</v>
      </c>
      <c r="FI277">
        <v>0</v>
      </c>
      <c r="FJ277">
        <v>1758476004.8</v>
      </c>
      <c r="FK277">
        <v>0</v>
      </c>
      <c r="FL277">
        <v>1103.372</v>
      </c>
      <c r="FM277">
        <v>-3.153076914496271</v>
      </c>
      <c r="FN277">
        <v>-41.96923075141959</v>
      </c>
      <c r="FO277">
        <v>22078.156</v>
      </c>
      <c r="FP277">
        <v>15</v>
      </c>
      <c r="FQ277">
        <v>0</v>
      </c>
      <c r="FR277" t="s">
        <v>441</v>
      </c>
      <c r="FS277">
        <v>1747247426.5</v>
      </c>
      <c r="FT277">
        <v>1747247420.5</v>
      </c>
      <c r="FU277">
        <v>0</v>
      </c>
      <c r="FV277">
        <v>1.027</v>
      </c>
      <c r="FW277">
        <v>0.031</v>
      </c>
      <c r="FX277">
        <v>0.02</v>
      </c>
      <c r="FY277">
        <v>0.05</v>
      </c>
      <c r="FZ277">
        <v>420</v>
      </c>
      <c r="GA277">
        <v>16</v>
      </c>
      <c r="GB277">
        <v>0.01</v>
      </c>
      <c r="GC277">
        <v>0.1</v>
      </c>
      <c r="GD277">
        <v>-53.2236625</v>
      </c>
      <c r="GE277">
        <v>0.6387748592871124</v>
      </c>
      <c r="GF277">
        <v>0.1760064269955789</v>
      </c>
      <c r="GG277">
        <v>0</v>
      </c>
      <c r="GH277">
        <v>1103.572058823529</v>
      </c>
      <c r="GI277">
        <v>-3.304048890167867</v>
      </c>
      <c r="GJ277">
        <v>0.4393161759167911</v>
      </c>
      <c r="GK277">
        <v>-1</v>
      </c>
      <c r="GL277">
        <v>3.5983335</v>
      </c>
      <c r="GM277">
        <v>-1.318487729831156</v>
      </c>
      <c r="GN277">
        <v>0.1284705790356298</v>
      </c>
      <c r="GO277">
        <v>0</v>
      </c>
      <c r="GP277">
        <v>0</v>
      </c>
      <c r="GQ277">
        <v>2</v>
      </c>
      <c r="GR277" t="s">
        <v>452</v>
      </c>
      <c r="GS277">
        <v>3.13567</v>
      </c>
      <c r="GT277">
        <v>2.71448</v>
      </c>
      <c r="GU277">
        <v>0.18066</v>
      </c>
      <c r="GV277">
        <v>0.184395</v>
      </c>
      <c r="GW277">
        <v>0.105363</v>
      </c>
      <c r="GX277">
        <v>0.09356390000000001</v>
      </c>
      <c r="GY277">
        <v>26057.7</v>
      </c>
      <c r="GZ277">
        <v>25971.6</v>
      </c>
      <c r="HA277">
        <v>29567.7</v>
      </c>
      <c r="HB277">
        <v>29430.3</v>
      </c>
      <c r="HC277">
        <v>34958.3</v>
      </c>
      <c r="HD277">
        <v>35339.1</v>
      </c>
      <c r="HE277">
        <v>41616.7</v>
      </c>
      <c r="HF277">
        <v>41813.3</v>
      </c>
      <c r="HG277">
        <v>1.92087</v>
      </c>
      <c r="HH277">
        <v>1.8636</v>
      </c>
      <c r="HI277">
        <v>0.108726</v>
      </c>
      <c r="HJ277">
        <v>0</v>
      </c>
      <c r="HK277">
        <v>28.2751</v>
      </c>
      <c r="HL277">
        <v>999.9</v>
      </c>
      <c r="HM277">
        <v>45.4</v>
      </c>
      <c r="HN277">
        <v>32</v>
      </c>
      <c r="HO277">
        <v>23.9965</v>
      </c>
      <c r="HP277">
        <v>61.5221</v>
      </c>
      <c r="HQ277">
        <v>27.9207</v>
      </c>
      <c r="HR277">
        <v>1</v>
      </c>
      <c r="HS277">
        <v>0.107891</v>
      </c>
      <c r="HT277">
        <v>0.312868</v>
      </c>
      <c r="HU277">
        <v>20.3384</v>
      </c>
      <c r="HV277">
        <v>5.21714</v>
      </c>
      <c r="HW277">
        <v>12.0122</v>
      </c>
      <c r="HX277">
        <v>4.98865</v>
      </c>
      <c r="HY277">
        <v>3.2876</v>
      </c>
      <c r="HZ277">
        <v>9999</v>
      </c>
      <c r="IA277">
        <v>9999</v>
      </c>
      <c r="IB277">
        <v>9999</v>
      </c>
      <c r="IC277">
        <v>999.9</v>
      </c>
      <c r="ID277">
        <v>1.86764</v>
      </c>
      <c r="IE277">
        <v>1.86676</v>
      </c>
      <c r="IF277">
        <v>1.86609</v>
      </c>
      <c r="IG277">
        <v>1.866</v>
      </c>
      <c r="IH277">
        <v>1.86784</v>
      </c>
      <c r="II277">
        <v>1.87027</v>
      </c>
      <c r="IJ277">
        <v>1.86891</v>
      </c>
      <c r="IK277">
        <v>1.87042</v>
      </c>
      <c r="IL277">
        <v>0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-0.71</v>
      </c>
      <c r="IZ277">
        <v>0.1351</v>
      </c>
      <c r="JA277">
        <v>-0.08705980112953694</v>
      </c>
      <c r="JB277">
        <v>-0.0002224285535733669</v>
      </c>
      <c r="JC277">
        <v>-3.124052291438484E-07</v>
      </c>
      <c r="JD277">
        <v>-1.20421793702977E-11</v>
      </c>
      <c r="JE277">
        <v>-0.06546867123436634</v>
      </c>
      <c r="JF277">
        <v>-0.004605065362839568</v>
      </c>
      <c r="JG277">
        <v>0.0008613744513886047</v>
      </c>
      <c r="JH277">
        <v>-1.299212498533341E-05</v>
      </c>
      <c r="JI277">
        <v>3</v>
      </c>
      <c r="JJ277">
        <v>2327</v>
      </c>
      <c r="JK277">
        <v>1</v>
      </c>
      <c r="JL277">
        <v>27</v>
      </c>
      <c r="JM277">
        <v>187143</v>
      </c>
      <c r="JN277">
        <v>187143.1</v>
      </c>
      <c r="JO277">
        <v>2.32544</v>
      </c>
      <c r="JP277">
        <v>2.2522</v>
      </c>
      <c r="JQ277">
        <v>1.39648</v>
      </c>
      <c r="JR277">
        <v>2.35229</v>
      </c>
      <c r="JS277">
        <v>1.49536</v>
      </c>
      <c r="JT277">
        <v>2.54272</v>
      </c>
      <c r="JU277">
        <v>37.027</v>
      </c>
      <c r="JV277">
        <v>24.0787</v>
      </c>
      <c r="JW277">
        <v>18</v>
      </c>
      <c r="JX277">
        <v>490.695</v>
      </c>
      <c r="JY277">
        <v>444.588</v>
      </c>
      <c r="JZ277">
        <v>27.911</v>
      </c>
      <c r="KA277">
        <v>29.0003</v>
      </c>
      <c r="KB277">
        <v>29.9999</v>
      </c>
      <c r="KC277">
        <v>28.8893</v>
      </c>
      <c r="KD277">
        <v>28.822</v>
      </c>
      <c r="KE277">
        <v>46.5722</v>
      </c>
      <c r="KF277">
        <v>18.5354</v>
      </c>
      <c r="KG277">
        <v>44.5147</v>
      </c>
      <c r="KH277">
        <v>27.8871</v>
      </c>
      <c r="KI277">
        <v>1155.8</v>
      </c>
      <c r="KJ277">
        <v>20.6304</v>
      </c>
      <c r="KK277">
        <v>101.067</v>
      </c>
      <c r="KL277">
        <v>100.546</v>
      </c>
    </row>
    <row r="278" spans="1:298">
      <c r="A278">
        <v>262</v>
      </c>
      <c r="B278">
        <v>1758476009.5</v>
      </c>
      <c r="C278">
        <v>7134</v>
      </c>
      <c r="D278" t="s">
        <v>970</v>
      </c>
      <c r="E278" t="s">
        <v>971</v>
      </c>
      <c r="F278">
        <v>5</v>
      </c>
      <c r="G278" t="s">
        <v>833</v>
      </c>
      <c r="H278" t="s">
        <v>437</v>
      </c>
      <c r="I278" t="s">
        <v>438</v>
      </c>
      <c r="J278">
        <v>1758476001.714286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1166.577806320588</v>
      </c>
      <c r="AL278">
        <v>1124.774909090909</v>
      </c>
      <c r="AM278">
        <v>3.460956784109535</v>
      </c>
      <c r="AN278">
        <v>65.31046595780866</v>
      </c>
      <c r="AO278">
        <f>(AQ278 - AP278 + DZ278*1E3/(8.314*(EB278+273.15)) * AS278/DY278 * AR278) * DY278/(100*DM278) * 1000/(1000 - AQ278)</f>
        <v>0</v>
      </c>
      <c r="AP278">
        <v>20.48115122272299</v>
      </c>
      <c r="AQ278">
        <v>23.76207393939393</v>
      </c>
      <c r="AR278">
        <v>0.0002396774138562704</v>
      </c>
      <c r="AS278">
        <v>111.5903759942397</v>
      </c>
      <c r="AT278">
        <v>1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6</v>
      </c>
      <c r="DN278">
        <v>0.5</v>
      </c>
      <c r="DO278" t="s">
        <v>440</v>
      </c>
      <c r="DP278">
        <v>2</v>
      </c>
      <c r="DQ278" t="b">
        <v>1</v>
      </c>
      <c r="DR278">
        <v>1758476001.714286</v>
      </c>
      <c r="DS278">
        <v>1073.572857142857</v>
      </c>
      <c r="DT278">
        <v>1126.770357142857</v>
      </c>
      <c r="DU278">
        <v>23.76859642857143</v>
      </c>
      <c r="DV278">
        <v>20.34638928571428</v>
      </c>
      <c r="DW278">
        <v>1074.274285714286</v>
      </c>
      <c r="DX278">
        <v>23.63328928571428</v>
      </c>
      <c r="DY278">
        <v>500.0325714285714</v>
      </c>
      <c r="DZ278">
        <v>90.34843214285713</v>
      </c>
      <c r="EA278">
        <v>0.05396278214285714</v>
      </c>
      <c r="EB278">
        <v>30.29516785714285</v>
      </c>
      <c r="EC278">
        <v>30.05426785714286</v>
      </c>
      <c r="ED278">
        <v>999.9000000000002</v>
      </c>
      <c r="EE278">
        <v>0</v>
      </c>
      <c r="EF278">
        <v>0</v>
      </c>
      <c r="EG278">
        <v>9996.579642857143</v>
      </c>
      <c r="EH278">
        <v>0</v>
      </c>
      <c r="EI278">
        <v>11.5788</v>
      </c>
      <c r="EJ278">
        <v>-53.19665</v>
      </c>
      <c r="EK278">
        <v>1099.712142857143</v>
      </c>
      <c r="EL278">
        <v>1150.173928571429</v>
      </c>
      <c r="EM278">
        <v>3.422203571428572</v>
      </c>
      <c r="EN278">
        <v>1126.770357142857</v>
      </c>
      <c r="EO278">
        <v>20.34638928571428</v>
      </c>
      <c r="EP278">
        <v>2.147455357142857</v>
      </c>
      <c r="EQ278">
        <v>1.838265</v>
      </c>
      <c r="ER278">
        <v>18.57562142857143</v>
      </c>
      <c r="ES278">
        <v>16.11586785714286</v>
      </c>
      <c r="ET278">
        <v>1999.998214285715</v>
      </c>
      <c r="EU278">
        <v>0.9800047857142858</v>
      </c>
      <c r="EV278">
        <v>0.01999497857142857</v>
      </c>
      <c r="EW278">
        <v>0</v>
      </c>
      <c r="EX278">
        <v>1103.201785714286</v>
      </c>
      <c r="EY278">
        <v>5.00097</v>
      </c>
      <c r="EZ278">
        <v>22075.03214285714</v>
      </c>
      <c r="FA278">
        <v>16707.58214285714</v>
      </c>
      <c r="FB278">
        <v>40.97974999999999</v>
      </c>
      <c r="FC278">
        <v>41.25</v>
      </c>
      <c r="FD278">
        <v>40.93699999999999</v>
      </c>
      <c r="FE278">
        <v>40.79428571428571</v>
      </c>
      <c r="FF278">
        <v>41.55757142857142</v>
      </c>
      <c r="FG278">
        <v>1955.102857142857</v>
      </c>
      <c r="FH278">
        <v>39.88678571428573</v>
      </c>
      <c r="FI278">
        <v>0</v>
      </c>
      <c r="FJ278">
        <v>1758476009.6</v>
      </c>
      <c r="FK278">
        <v>0</v>
      </c>
      <c r="FL278">
        <v>1103.1608</v>
      </c>
      <c r="FM278">
        <v>-1.897692303528492</v>
      </c>
      <c r="FN278">
        <v>-23.4384616394964</v>
      </c>
      <c r="FO278">
        <v>22074.816</v>
      </c>
      <c r="FP278">
        <v>15</v>
      </c>
      <c r="FQ278">
        <v>0</v>
      </c>
      <c r="FR278" t="s">
        <v>441</v>
      </c>
      <c r="FS278">
        <v>1747247426.5</v>
      </c>
      <c r="FT278">
        <v>1747247420.5</v>
      </c>
      <c r="FU278">
        <v>0</v>
      </c>
      <c r="FV278">
        <v>1.027</v>
      </c>
      <c r="FW278">
        <v>0.031</v>
      </c>
      <c r="FX278">
        <v>0.02</v>
      </c>
      <c r="FY278">
        <v>0.05</v>
      </c>
      <c r="FZ278">
        <v>420</v>
      </c>
      <c r="GA278">
        <v>16</v>
      </c>
      <c r="GB278">
        <v>0.01</v>
      </c>
      <c r="GC278">
        <v>0.1</v>
      </c>
      <c r="GD278">
        <v>-53.18116999999999</v>
      </c>
      <c r="GE278">
        <v>-0.5330746716697478</v>
      </c>
      <c r="GF278">
        <v>0.130815058766184</v>
      </c>
      <c r="GG278">
        <v>0</v>
      </c>
      <c r="GH278">
        <v>1103.393823529412</v>
      </c>
      <c r="GI278">
        <v>-3.253934300297262</v>
      </c>
      <c r="GJ278">
        <v>0.4408015073228875</v>
      </c>
      <c r="GK278">
        <v>-1</v>
      </c>
      <c r="GL278">
        <v>3.508776500000001</v>
      </c>
      <c r="GM278">
        <v>-1.501801575984995</v>
      </c>
      <c r="GN278">
        <v>0.1449816764896516</v>
      </c>
      <c r="GO278">
        <v>0</v>
      </c>
      <c r="GP278">
        <v>0</v>
      </c>
      <c r="GQ278">
        <v>2</v>
      </c>
      <c r="GR278" t="s">
        <v>452</v>
      </c>
      <c r="GS278">
        <v>3.13562</v>
      </c>
      <c r="GT278">
        <v>2.71438</v>
      </c>
      <c r="GU278">
        <v>0.182452</v>
      </c>
      <c r="GV278">
        <v>0.186093</v>
      </c>
      <c r="GW278">
        <v>0.105386</v>
      </c>
      <c r="GX278">
        <v>0.0938421</v>
      </c>
      <c r="GY278">
        <v>26000.8</v>
      </c>
      <c r="GZ278">
        <v>25917.7</v>
      </c>
      <c r="HA278">
        <v>29568</v>
      </c>
      <c r="HB278">
        <v>29430.5</v>
      </c>
      <c r="HC278">
        <v>34957.6</v>
      </c>
      <c r="HD278">
        <v>35328.5</v>
      </c>
      <c r="HE278">
        <v>41617</v>
      </c>
      <c r="HF278">
        <v>41813.7</v>
      </c>
      <c r="HG278">
        <v>1.92038</v>
      </c>
      <c r="HH278">
        <v>1.86405</v>
      </c>
      <c r="HI278">
        <v>0.109579</v>
      </c>
      <c r="HJ278">
        <v>0</v>
      </c>
      <c r="HK278">
        <v>28.2674</v>
      </c>
      <c r="HL278">
        <v>999.9</v>
      </c>
      <c r="HM278">
        <v>45.5</v>
      </c>
      <c r="HN278">
        <v>32</v>
      </c>
      <c r="HO278">
        <v>24.0474</v>
      </c>
      <c r="HP278">
        <v>62.0421</v>
      </c>
      <c r="HQ278">
        <v>27.8125</v>
      </c>
      <c r="HR278">
        <v>1</v>
      </c>
      <c r="HS278">
        <v>0.107251</v>
      </c>
      <c r="HT278">
        <v>0.267832</v>
      </c>
      <c r="HU278">
        <v>20.3387</v>
      </c>
      <c r="HV278">
        <v>5.21684</v>
      </c>
      <c r="HW278">
        <v>12.0117</v>
      </c>
      <c r="HX278">
        <v>4.98835</v>
      </c>
      <c r="HY278">
        <v>3.2875</v>
      </c>
      <c r="HZ278">
        <v>9999</v>
      </c>
      <c r="IA278">
        <v>9999</v>
      </c>
      <c r="IB278">
        <v>9999</v>
      </c>
      <c r="IC278">
        <v>999.9</v>
      </c>
      <c r="ID278">
        <v>1.86761</v>
      </c>
      <c r="IE278">
        <v>1.86676</v>
      </c>
      <c r="IF278">
        <v>1.86609</v>
      </c>
      <c r="IG278">
        <v>1.866</v>
      </c>
      <c r="IH278">
        <v>1.86785</v>
      </c>
      <c r="II278">
        <v>1.87027</v>
      </c>
      <c r="IJ278">
        <v>1.86893</v>
      </c>
      <c r="IK278">
        <v>1.87042</v>
      </c>
      <c r="IL278">
        <v>0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-0.73</v>
      </c>
      <c r="IZ278">
        <v>0.1353</v>
      </c>
      <c r="JA278">
        <v>-0.08705980112953694</v>
      </c>
      <c r="JB278">
        <v>-0.0002224285535733669</v>
      </c>
      <c r="JC278">
        <v>-3.124052291438484E-07</v>
      </c>
      <c r="JD278">
        <v>-1.20421793702977E-11</v>
      </c>
      <c r="JE278">
        <v>-0.06546867123436634</v>
      </c>
      <c r="JF278">
        <v>-0.004605065362839568</v>
      </c>
      <c r="JG278">
        <v>0.0008613744513886047</v>
      </c>
      <c r="JH278">
        <v>-1.299212498533341E-05</v>
      </c>
      <c r="JI278">
        <v>3</v>
      </c>
      <c r="JJ278">
        <v>2327</v>
      </c>
      <c r="JK278">
        <v>1</v>
      </c>
      <c r="JL278">
        <v>27</v>
      </c>
      <c r="JM278">
        <v>187143</v>
      </c>
      <c r="JN278">
        <v>187143.1</v>
      </c>
      <c r="JO278">
        <v>2.35107</v>
      </c>
      <c r="JP278">
        <v>2.23511</v>
      </c>
      <c r="JQ278">
        <v>1.39648</v>
      </c>
      <c r="JR278">
        <v>2.35229</v>
      </c>
      <c r="JS278">
        <v>1.49536</v>
      </c>
      <c r="JT278">
        <v>2.66724</v>
      </c>
      <c r="JU278">
        <v>37.027</v>
      </c>
      <c r="JV278">
        <v>24.0875</v>
      </c>
      <c r="JW278">
        <v>18</v>
      </c>
      <c r="JX278">
        <v>490.353</v>
      </c>
      <c r="JY278">
        <v>444.839</v>
      </c>
      <c r="JZ278">
        <v>27.8611</v>
      </c>
      <c r="KA278">
        <v>28.9966</v>
      </c>
      <c r="KB278">
        <v>29.9998</v>
      </c>
      <c r="KC278">
        <v>28.8862</v>
      </c>
      <c r="KD278">
        <v>28.8184</v>
      </c>
      <c r="KE278">
        <v>47.0803</v>
      </c>
      <c r="KF278">
        <v>18.5354</v>
      </c>
      <c r="KG278">
        <v>44.5147</v>
      </c>
      <c r="KH278">
        <v>27.839</v>
      </c>
      <c r="KI278">
        <v>1169.16</v>
      </c>
      <c r="KJ278">
        <v>20.5588</v>
      </c>
      <c r="KK278">
        <v>101.068</v>
      </c>
      <c r="KL278">
        <v>100.546</v>
      </c>
    </row>
    <row r="279" spans="1:298">
      <c r="A279">
        <v>263</v>
      </c>
      <c r="B279">
        <v>1758476014.5</v>
      </c>
      <c r="C279">
        <v>7139</v>
      </c>
      <c r="D279" t="s">
        <v>972</v>
      </c>
      <c r="E279" t="s">
        <v>973</v>
      </c>
      <c r="F279">
        <v>5</v>
      </c>
      <c r="G279" t="s">
        <v>833</v>
      </c>
      <c r="H279" t="s">
        <v>437</v>
      </c>
      <c r="I279" t="s">
        <v>438</v>
      </c>
      <c r="J279">
        <v>1758476007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1183.746440652732</v>
      </c>
      <c r="AL279">
        <v>1141.787939393939</v>
      </c>
      <c r="AM279">
        <v>3.39138904331515</v>
      </c>
      <c r="AN279">
        <v>65.31046595780866</v>
      </c>
      <c r="AO279">
        <f>(AQ279 - AP279 + DZ279*1E3/(8.314*(EB279+273.15)) * AS279/DY279 * AR279) * DY279/(100*DM279) * 1000/(1000 - AQ279)</f>
        <v>0</v>
      </c>
      <c r="AP279">
        <v>20.50241940959608</v>
      </c>
      <c r="AQ279">
        <v>23.7468909090909</v>
      </c>
      <c r="AR279">
        <v>-0.0004972628083715385</v>
      </c>
      <c r="AS279">
        <v>111.5903759942397</v>
      </c>
      <c r="AT279">
        <v>1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6</v>
      </c>
      <c r="DN279">
        <v>0.5</v>
      </c>
      <c r="DO279" t="s">
        <v>440</v>
      </c>
      <c r="DP279">
        <v>2</v>
      </c>
      <c r="DQ279" t="b">
        <v>1</v>
      </c>
      <c r="DR279">
        <v>1758476007</v>
      </c>
      <c r="DS279">
        <v>1091.267037037037</v>
      </c>
      <c r="DT279">
        <v>1144.494074074074</v>
      </c>
      <c r="DU279">
        <v>23.75945925925926</v>
      </c>
      <c r="DV279">
        <v>20.43588518518519</v>
      </c>
      <c r="DW279">
        <v>1091.984814814815</v>
      </c>
      <c r="DX279">
        <v>23.62427407407407</v>
      </c>
      <c r="DY279">
        <v>499.9969259259261</v>
      </c>
      <c r="DZ279">
        <v>90.34907037037037</v>
      </c>
      <c r="EA279">
        <v>0.05403714074074074</v>
      </c>
      <c r="EB279">
        <v>30.26707037037037</v>
      </c>
      <c r="EC279">
        <v>30.04781481481482</v>
      </c>
      <c r="ED279">
        <v>999.9000000000001</v>
      </c>
      <c r="EE279">
        <v>0</v>
      </c>
      <c r="EF279">
        <v>0</v>
      </c>
      <c r="EG279">
        <v>9997.980370370371</v>
      </c>
      <c r="EH279">
        <v>0</v>
      </c>
      <c r="EI279">
        <v>11.5788</v>
      </c>
      <c r="EJ279">
        <v>-53.22634444444444</v>
      </c>
      <c r="EK279">
        <v>1117.826296296296</v>
      </c>
      <c r="EL279">
        <v>1168.371481481481</v>
      </c>
      <c r="EM279">
        <v>3.323565185185185</v>
      </c>
      <c r="EN279">
        <v>1144.494074074074</v>
      </c>
      <c r="EO279">
        <v>20.43588518518519</v>
      </c>
      <c r="EP279">
        <v>2.146644444444444</v>
      </c>
      <c r="EQ279">
        <v>1.846364074074074</v>
      </c>
      <c r="ER279">
        <v>18.56958888888889</v>
      </c>
      <c r="ES279">
        <v>16.18484074074074</v>
      </c>
      <c r="ET279">
        <v>2000.016296296296</v>
      </c>
      <c r="EU279">
        <v>0.9800055555555558</v>
      </c>
      <c r="EV279">
        <v>0.0199942</v>
      </c>
      <c r="EW279">
        <v>0</v>
      </c>
      <c r="EX279">
        <v>1103.032222222222</v>
      </c>
      <c r="EY279">
        <v>5.00097</v>
      </c>
      <c r="EZ279">
        <v>22072.62222222222</v>
      </c>
      <c r="FA279">
        <v>16707.73703703704</v>
      </c>
      <c r="FB279">
        <v>40.96733333333332</v>
      </c>
      <c r="FC279">
        <v>41.25</v>
      </c>
      <c r="FD279">
        <v>40.93011111111111</v>
      </c>
      <c r="FE279">
        <v>40.77755555555555</v>
      </c>
      <c r="FF279">
        <v>41.54592592592593</v>
      </c>
      <c r="FG279">
        <v>1955.121851851852</v>
      </c>
      <c r="FH279">
        <v>39.88555555555557</v>
      </c>
      <c r="FI279">
        <v>0</v>
      </c>
      <c r="FJ279">
        <v>1758476014.4</v>
      </c>
      <c r="FK279">
        <v>0</v>
      </c>
      <c r="FL279">
        <v>1103.0428</v>
      </c>
      <c r="FM279">
        <v>-1.569230764922499</v>
      </c>
      <c r="FN279">
        <v>-42.24615386430479</v>
      </c>
      <c r="FO279">
        <v>22072.48</v>
      </c>
      <c r="FP279">
        <v>15</v>
      </c>
      <c r="FQ279">
        <v>0</v>
      </c>
      <c r="FR279" t="s">
        <v>441</v>
      </c>
      <c r="FS279">
        <v>1747247426.5</v>
      </c>
      <c r="FT279">
        <v>1747247420.5</v>
      </c>
      <c r="FU279">
        <v>0</v>
      </c>
      <c r="FV279">
        <v>1.027</v>
      </c>
      <c r="FW279">
        <v>0.031</v>
      </c>
      <c r="FX279">
        <v>0.02</v>
      </c>
      <c r="FY279">
        <v>0.05</v>
      </c>
      <c r="FZ279">
        <v>420</v>
      </c>
      <c r="GA279">
        <v>16</v>
      </c>
      <c r="GB279">
        <v>0.01</v>
      </c>
      <c r="GC279">
        <v>0.1</v>
      </c>
      <c r="GD279">
        <v>-53.19842</v>
      </c>
      <c r="GE279">
        <v>-0.2535467166978371</v>
      </c>
      <c r="GF279">
        <v>0.1264451782394257</v>
      </c>
      <c r="GG279">
        <v>0</v>
      </c>
      <c r="GH279">
        <v>1103.141176470588</v>
      </c>
      <c r="GI279">
        <v>-1.664476696561176</v>
      </c>
      <c r="GJ279">
        <v>0.3321831945485392</v>
      </c>
      <c r="GK279">
        <v>-1</v>
      </c>
      <c r="GL279">
        <v>3.37976475</v>
      </c>
      <c r="GM279">
        <v>-1.161364615384631</v>
      </c>
      <c r="GN279">
        <v>0.1144478065536317</v>
      </c>
      <c r="GO279">
        <v>0</v>
      </c>
      <c r="GP279">
        <v>0</v>
      </c>
      <c r="GQ279">
        <v>2</v>
      </c>
      <c r="GR279" t="s">
        <v>452</v>
      </c>
      <c r="GS279">
        <v>3.13564</v>
      </c>
      <c r="GT279">
        <v>2.71453</v>
      </c>
      <c r="GU279">
        <v>0.184204</v>
      </c>
      <c r="GV279">
        <v>0.187797</v>
      </c>
      <c r="GW279">
        <v>0.105331</v>
      </c>
      <c r="GX279">
        <v>0.09388009999999999</v>
      </c>
      <c r="GY279">
        <v>25944.8</v>
      </c>
      <c r="GZ279">
        <v>25863.7</v>
      </c>
      <c r="HA279">
        <v>29567.7</v>
      </c>
      <c r="HB279">
        <v>29430.9</v>
      </c>
      <c r="HC279">
        <v>34959.7</v>
      </c>
      <c r="HD279">
        <v>35327.4</v>
      </c>
      <c r="HE279">
        <v>41616.8</v>
      </c>
      <c r="HF279">
        <v>41814.1</v>
      </c>
      <c r="HG279">
        <v>1.92052</v>
      </c>
      <c r="HH279">
        <v>1.86418</v>
      </c>
      <c r="HI279">
        <v>0.108972</v>
      </c>
      <c r="HJ279">
        <v>0</v>
      </c>
      <c r="HK279">
        <v>28.2582</v>
      </c>
      <c r="HL279">
        <v>999.9</v>
      </c>
      <c r="HM279">
        <v>45.5</v>
      </c>
      <c r="HN279">
        <v>32</v>
      </c>
      <c r="HO279">
        <v>24.0473</v>
      </c>
      <c r="HP279">
        <v>61.9921</v>
      </c>
      <c r="HQ279">
        <v>27.9247</v>
      </c>
      <c r="HR279">
        <v>1</v>
      </c>
      <c r="HS279">
        <v>0.10704</v>
      </c>
      <c r="HT279">
        <v>0.280014</v>
      </c>
      <c r="HU279">
        <v>20.3386</v>
      </c>
      <c r="HV279">
        <v>5.21759</v>
      </c>
      <c r="HW279">
        <v>12.0123</v>
      </c>
      <c r="HX279">
        <v>4.9888</v>
      </c>
      <c r="HY279">
        <v>3.28768</v>
      </c>
      <c r="HZ279">
        <v>9999</v>
      </c>
      <c r="IA279">
        <v>9999</v>
      </c>
      <c r="IB279">
        <v>9999</v>
      </c>
      <c r="IC279">
        <v>999.9</v>
      </c>
      <c r="ID279">
        <v>1.86766</v>
      </c>
      <c r="IE279">
        <v>1.86676</v>
      </c>
      <c r="IF279">
        <v>1.86612</v>
      </c>
      <c r="IG279">
        <v>1.86601</v>
      </c>
      <c r="IH279">
        <v>1.86784</v>
      </c>
      <c r="II279">
        <v>1.87027</v>
      </c>
      <c r="IJ279">
        <v>1.86894</v>
      </c>
      <c r="IK279">
        <v>1.87042</v>
      </c>
      <c r="IL279">
        <v>0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-0.75</v>
      </c>
      <c r="IZ279">
        <v>0.1349</v>
      </c>
      <c r="JA279">
        <v>-0.08705980112953694</v>
      </c>
      <c r="JB279">
        <v>-0.0002224285535733669</v>
      </c>
      <c r="JC279">
        <v>-3.124052291438484E-07</v>
      </c>
      <c r="JD279">
        <v>-1.20421793702977E-11</v>
      </c>
      <c r="JE279">
        <v>-0.06546867123436634</v>
      </c>
      <c r="JF279">
        <v>-0.004605065362839568</v>
      </c>
      <c r="JG279">
        <v>0.0008613744513886047</v>
      </c>
      <c r="JH279">
        <v>-1.299212498533341E-05</v>
      </c>
      <c r="JI279">
        <v>3</v>
      </c>
      <c r="JJ279">
        <v>2327</v>
      </c>
      <c r="JK279">
        <v>1</v>
      </c>
      <c r="JL279">
        <v>27</v>
      </c>
      <c r="JM279">
        <v>187143.1</v>
      </c>
      <c r="JN279">
        <v>187143.2</v>
      </c>
      <c r="JO279">
        <v>2.37915</v>
      </c>
      <c r="JP279">
        <v>2.24854</v>
      </c>
      <c r="JQ279">
        <v>1.39648</v>
      </c>
      <c r="JR279">
        <v>2.34985</v>
      </c>
      <c r="JS279">
        <v>1.49536</v>
      </c>
      <c r="JT279">
        <v>2.55981</v>
      </c>
      <c r="JU279">
        <v>37.027</v>
      </c>
      <c r="JV279">
        <v>24.07</v>
      </c>
      <c r="JW279">
        <v>18</v>
      </c>
      <c r="JX279">
        <v>490.418</v>
      </c>
      <c r="JY279">
        <v>444.888</v>
      </c>
      <c r="JZ279">
        <v>27.8186</v>
      </c>
      <c r="KA279">
        <v>28.9929</v>
      </c>
      <c r="KB279">
        <v>29.9997</v>
      </c>
      <c r="KC279">
        <v>28.8824</v>
      </c>
      <c r="KD279">
        <v>28.8147</v>
      </c>
      <c r="KE279">
        <v>47.666</v>
      </c>
      <c r="KF279">
        <v>18.238</v>
      </c>
      <c r="KG279">
        <v>44.5147</v>
      </c>
      <c r="KH279">
        <v>27.7879</v>
      </c>
      <c r="KI279">
        <v>1189.19</v>
      </c>
      <c r="KJ279">
        <v>20.6376</v>
      </c>
      <c r="KK279">
        <v>101.067</v>
      </c>
      <c r="KL279">
        <v>100.548</v>
      </c>
    </row>
    <row r="280" spans="1:298">
      <c r="A280">
        <v>264</v>
      </c>
      <c r="B280">
        <v>1758476019.5</v>
      </c>
      <c r="C280">
        <v>7144</v>
      </c>
      <c r="D280" t="s">
        <v>974</v>
      </c>
      <c r="E280" t="s">
        <v>975</v>
      </c>
      <c r="F280">
        <v>5</v>
      </c>
      <c r="G280" t="s">
        <v>833</v>
      </c>
      <c r="H280" t="s">
        <v>437</v>
      </c>
      <c r="I280" t="s">
        <v>438</v>
      </c>
      <c r="J280">
        <v>1758476011.714286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1200.782836357123</v>
      </c>
      <c r="AL280">
        <v>1158.957333333334</v>
      </c>
      <c r="AM280">
        <v>3.433940985008323</v>
      </c>
      <c r="AN280">
        <v>65.31046595780866</v>
      </c>
      <c r="AO280">
        <f>(AQ280 - AP280 + DZ280*1E3/(8.314*(EB280+273.15)) * AS280/DY280 * AR280) * DY280/(100*DM280) * 1000/(1000 - AQ280)</f>
        <v>0</v>
      </c>
      <c r="AP280">
        <v>20.54254107244569</v>
      </c>
      <c r="AQ280">
        <v>23.71729636363637</v>
      </c>
      <c r="AR280">
        <v>-0.005398447306464193</v>
      </c>
      <c r="AS280">
        <v>111.5903759942397</v>
      </c>
      <c r="AT280">
        <v>1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6</v>
      </c>
      <c r="DN280">
        <v>0.5</v>
      </c>
      <c r="DO280" t="s">
        <v>440</v>
      </c>
      <c r="DP280">
        <v>2</v>
      </c>
      <c r="DQ280" t="b">
        <v>1</v>
      </c>
      <c r="DR280">
        <v>1758476011.714286</v>
      </c>
      <c r="DS280">
        <v>1107.065</v>
      </c>
      <c r="DT280">
        <v>1160.303571428571</v>
      </c>
      <c r="DU280">
        <v>23.74795357142858</v>
      </c>
      <c r="DV280">
        <v>20.49681428571429</v>
      </c>
      <c r="DW280">
        <v>1107.797857142857</v>
      </c>
      <c r="DX280">
        <v>23.61293571428572</v>
      </c>
      <c r="DY280">
        <v>500.0200357142857</v>
      </c>
      <c r="DZ280">
        <v>90.35004285714287</v>
      </c>
      <c r="EA280">
        <v>0.05396547142857143</v>
      </c>
      <c r="EB280">
        <v>30.25247857142857</v>
      </c>
      <c r="EC280">
        <v>30.03418928571429</v>
      </c>
      <c r="ED280">
        <v>999.9000000000002</v>
      </c>
      <c r="EE280">
        <v>0</v>
      </c>
      <c r="EF280">
        <v>0</v>
      </c>
      <c r="EG280">
        <v>10004.03464285714</v>
      </c>
      <c r="EH280">
        <v>0</v>
      </c>
      <c r="EI280">
        <v>11.5788</v>
      </c>
      <c r="EJ280">
        <v>-53.23811428571429</v>
      </c>
      <c r="EK280">
        <v>1133.994285714286</v>
      </c>
      <c r="EL280">
        <v>1184.583214285714</v>
      </c>
      <c r="EM280">
        <v>3.251140714285714</v>
      </c>
      <c r="EN280">
        <v>1160.303571428571</v>
      </c>
      <c r="EO280">
        <v>20.49681428571429</v>
      </c>
      <c r="EP280">
        <v>2.145628571428571</v>
      </c>
      <c r="EQ280">
        <v>1.851887857142857</v>
      </c>
      <c r="ER280">
        <v>18.56201785714286</v>
      </c>
      <c r="ES280">
        <v>16.23175</v>
      </c>
      <c r="ET280">
        <v>2000.010714285715</v>
      </c>
      <c r="EU280">
        <v>0.9800045714285716</v>
      </c>
      <c r="EV280">
        <v>0.01999519285714286</v>
      </c>
      <c r="EW280">
        <v>0</v>
      </c>
      <c r="EX280">
        <v>1102.891428571429</v>
      </c>
      <c r="EY280">
        <v>5.00097</v>
      </c>
      <c r="EZ280">
        <v>22068.69642857143</v>
      </c>
      <c r="FA280">
        <v>16707.675</v>
      </c>
      <c r="FB280">
        <v>40.94824999999999</v>
      </c>
      <c r="FC280">
        <v>41.25</v>
      </c>
      <c r="FD280">
        <v>40.91485714285714</v>
      </c>
      <c r="FE280">
        <v>40.76328571428571</v>
      </c>
      <c r="FF280">
        <v>41.531</v>
      </c>
      <c r="FG280">
        <v>1955.114285714286</v>
      </c>
      <c r="FH280">
        <v>39.88678571428572</v>
      </c>
      <c r="FI280">
        <v>0</v>
      </c>
      <c r="FJ280">
        <v>1758476019.8</v>
      </c>
      <c r="FK280">
        <v>0</v>
      </c>
      <c r="FL280">
        <v>1102.864615384615</v>
      </c>
      <c r="FM280">
        <v>-1.660854718525018</v>
      </c>
      <c r="FN280">
        <v>-48.06153852379781</v>
      </c>
      <c r="FO280">
        <v>22068.46923076923</v>
      </c>
      <c r="FP280">
        <v>15</v>
      </c>
      <c r="FQ280">
        <v>0</v>
      </c>
      <c r="FR280" t="s">
        <v>441</v>
      </c>
      <c r="FS280">
        <v>1747247426.5</v>
      </c>
      <c r="FT280">
        <v>1747247420.5</v>
      </c>
      <c r="FU280">
        <v>0</v>
      </c>
      <c r="FV280">
        <v>1.027</v>
      </c>
      <c r="FW280">
        <v>0.031</v>
      </c>
      <c r="FX280">
        <v>0.02</v>
      </c>
      <c r="FY280">
        <v>0.05</v>
      </c>
      <c r="FZ280">
        <v>420</v>
      </c>
      <c r="GA280">
        <v>16</v>
      </c>
      <c r="GB280">
        <v>0.01</v>
      </c>
      <c r="GC280">
        <v>0.1</v>
      </c>
      <c r="GD280">
        <v>-53.21153414634145</v>
      </c>
      <c r="GE280">
        <v>-0.3097797909408817</v>
      </c>
      <c r="GF280">
        <v>0.1343876348292619</v>
      </c>
      <c r="GG280">
        <v>0</v>
      </c>
      <c r="GH280">
        <v>1102.967058823529</v>
      </c>
      <c r="GI280">
        <v>-1.666615745234817</v>
      </c>
      <c r="GJ280">
        <v>0.3464655946908666</v>
      </c>
      <c r="GK280">
        <v>-1</v>
      </c>
      <c r="GL280">
        <v>3.308344390243902</v>
      </c>
      <c r="GM280">
        <v>-0.9129867595818745</v>
      </c>
      <c r="GN280">
        <v>0.093567307769139</v>
      </c>
      <c r="GO280">
        <v>0</v>
      </c>
      <c r="GP280">
        <v>0</v>
      </c>
      <c r="GQ280">
        <v>2</v>
      </c>
      <c r="GR280" t="s">
        <v>452</v>
      </c>
      <c r="GS280">
        <v>3.13567</v>
      </c>
      <c r="GT280">
        <v>2.71447</v>
      </c>
      <c r="GU280">
        <v>0.185957</v>
      </c>
      <c r="GV280">
        <v>0.189526</v>
      </c>
      <c r="GW280">
        <v>0.105247</v>
      </c>
      <c r="GX280">
        <v>0.0941863</v>
      </c>
      <c r="GY280">
        <v>25889.4</v>
      </c>
      <c r="GZ280">
        <v>25808.6</v>
      </c>
      <c r="HA280">
        <v>29568.1</v>
      </c>
      <c r="HB280">
        <v>29430.9</v>
      </c>
      <c r="HC280">
        <v>34963.2</v>
      </c>
      <c r="HD280">
        <v>35315.4</v>
      </c>
      <c r="HE280">
        <v>41617.1</v>
      </c>
      <c r="HF280">
        <v>41814.2</v>
      </c>
      <c r="HG280">
        <v>1.92062</v>
      </c>
      <c r="HH280">
        <v>1.86402</v>
      </c>
      <c r="HI280">
        <v>0.106342</v>
      </c>
      <c r="HJ280">
        <v>0</v>
      </c>
      <c r="HK280">
        <v>28.2491</v>
      </c>
      <c r="HL280">
        <v>999.9</v>
      </c>
      <c r="HM280">
        <v>45.5</v>
      </c>
      <c r="HN280">
        <v>32</v>
      </c>
      <c r="HO280">
        <v>24.0461</v>
      </c>
      <c r="HP280">
        <v>61.9421</v>
      </c>
      <c r="HQ280">
        <v>27.9327</v>
      </c>
      <c r="HR280">
        <v>1</v>
      </c>
      <c r="HS280">
        <v>0.106682</v>
      </c>
      <c r="HT280">
        <v>0.248957</v>
      </c>
      <c r="HU280">
        <v>20.3388</v>
      </c>
      <c r="HV280">
        <v>5.21759</v>
      </c>
      <c r="HW280">
        <v>12.0111</v>
      </c>
      <c r="HX280">
        <v>4.98865</v>
      </c>
      <c r="HY280">
        <v>3.28758</v>
      </c>
      <c r="HZ280">
        <v>9999</v>
      </c>
      <c r="IA280">
        <v>9999</v>
      </c>
      <c r="IB280">
        <v>9999</v>
      </c>
      <c r="IC280">
        <v>999.9</v>
      </c>
      <c r="ID280">
        <v>1.86767</v>
      </c>
      <c r="IE280">
        <v>1.86676</v>
      </c>
      <c r="IF280">
        <v>1.86612</v>
      </c>
      <c r="IG280">
        <v>1.86602</v>
      </c>
      <c r="IH280">
        <v>1.86788</v>
      </c>
      <c r="II280">
        <v>1.87028</v>
      </c>
      <c r="IJ280">
        <v>1.86894</v>
      </c>
      <c r="IK280">
        <v>1.87043</v>
      </c>
      <c r="IL280">
        <v>0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-0.76</v>
      </c>
      <c r="IZ280">
        <v>0.1346</v>
      </c>
      <c r="JA280">
        <v>-0.08705980112953694</v>
      </c>
      <c r="JB280">
        <v>-0.0002224285535733669</v>
      </c>
      <c r="JC280">
        <v>-3.124052291438484E-07</v>
      </c>
      <c r="JD280">
        <v>-1.20421793702977E-11</v>
      </c>
      <c r="JE280">
        <v>-0.06546867123436634</v>
      </c>
      <c r="JF280">
        <v>-0.004605065362839568</v>
      </c>
      <c r="JG280">
        <v>0.0008613744513886047</v>
      </c>
      <c r="JH280">
        <v>-1.299212498533341E-05</v>
      </c>
      <c r="JI280">
        <v>3</v>
      </c>
      <c r="JJ280">
        <v>2327</v>
      </c>
      <c r="JK280">
        <v>1</v>
      </c>
      <c r="JL280">
        <v>27</v>
      </c>
      <c r="JM280">
        <v>187143.2</v>
      </c>
      <c r="JN280">
        <v>187143.3</v>
      </c>
      <c r="JO280">
        <v>2.40479</v>
      </c>
      <c r="JP280">
        <v>2.25098</v>
      </c>
      <c r="JQ280">
        <v>1.39648</v>
      </c>
      <c r="JR280">
        <v>2.34863</v>
      </c>
      <c r="JS280">
        <v>1.49536</v>
      </c>
      <c r="JT280">
        <v>2.53296</v>
      </c>
      <c r="JU280">
        <v>37.0509</v>
      </c>
      <c r="JV280">
        <v>24.0787</v>
      </c>
      <c r="JW280">
        <v>18</v>
      </c>
      <c r="JX280">
        <v>490.451</v>
      </c>
      <c r="JY280">
        <v>444.768</v>
      </c>
      <c r="JZ280">
        <v>27.7728</v>
      </c>
      <c r="KA280">
        <v>28.9891</v>
      </c>
      <c r="KB280">
        <v>29.9999</v>
      </c>
      <c r="KC280">
        <v>28.8787</v>
      </c>
      <c r="KD280">
        <v>28.811</v>
      </c>
      <c r="KE280">
        <v>48.1543</v>
      </c>
      <c r="KF280">
        <v>18.238</v>
      </c>
      <c r="KG280">
        <v>44.8952</v>
      </c>
      <c r="KH280">
        <v>27.7702</v>
      </c>
      <c r="KI280">
        <v>1202.55</v>
      </c>
      <c r="KJ280">
        <v>20.7086</v>
      </c>
      <c r="KK280">
        <v>101.068</v>
      </c>
      <c r="KL280">
        <v>100.548</v>
      </c>
    </row>
    <row r="281" spans="1:298">
      <c r="A281">
        <v>265</v>
      </c>
      <c r="B281">
        <v>1758476024.5</v>
      </c>
      <c r="C281">
        <v>7149</v>
      </c>
      <c r="D281" t="s">
        <v>976</v>
      </c>
      <c r="E281" t="s">
        <v>977</v>
      </c>
      <c r="F281">
        <v>5</v>
      </c>
      <c r="G281" t="s">
        <v>833</v>
      </c>
      <c r="H281" t="s">
        <v>437</v>
      </c>
      <c r="I281" t="s">
        <v>438</v>
      </c>
      <c r="J281">
        <v>1758476017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1218.252325250361</v>
      </c>
      <c r="AL281">
        <v>1176.346121212121</v>
      </c>
      <c r="AM281">
        <v>3.465092215547209</v>
      </c>
      <c r="AN281">
        <v>65.31046595780866</v>
      </c>
      <c r="AO281">
        <f>(AQ281 - AP281 + DZ281*1E3/(8.314*(EB281+273.15)) * AS281/DY281 * AR281) * DY281/(100*DM281) * 1000/(1000 - AQ281)</f>
        <v>0</v>
      </c>
      <c r="AP281">
        <v>20.65975859004201</v>
      </c>
      <c r="AQ281">
        <v>23.71849212121211</v>
      </c>
      <c r="AR281">
        <v>0.0001782156712014279</v>
      </c>
      <c r="AS281">
        <v>111.5903759942397</v>
      </c>
      <c r="AT281">
        <v>1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6</v>
      </c>
      <c r="DN281">
        <v>0.5</v>
      </c>
      <c r="DO281" t="s">
        <v>440</v>
      </c>
      <c r="DP281">
        <v>2</v>
      </c>
      <c r="DQ281" t="b">
        <v>1</v>
      </c>
      <c r="DR281">
        <v>1758476017</v>
      </c>
      <c r="DS281">
        <v>1124.833703703704</v>
      </c>
      <c r="DT281">
        <v>1178.053333333333</v>
      </c>
      <c r="DU281">
        <v>23.73367777777777</v>
      </c>
      <c r="DV281">
        <v>20.56112222222222</v>
      </c>
      <c r="DW281">
        <v>1125.583333333333</v>
      </c>
      <c r="DX281">
        <v>23.59885555555556</v>
      </c>
      <c r="DY281">
        <v>499.9945925925925</v>
      </c>
      <c r="DZ281">
        <v>90.35012962962963</v>
      </c>
      <c r="EA281">
        <v>0.05421527407407407</v>
      </c>
      <c r="EB281">
        <v>30.23302592592593</v>
      </c>
      <c r="EC281">
        <v>30.01333703703704</v>
      </c>
      <c r="ED281">
        <v>999.9000000000001</v>
      </c>
      <c r="EE281">
        <v>0</v>
      </c>
      <c r="EF281">
        <v>0</v>
      </c>
      <c r="EG281">
        <v>10002.15074074074</v>
      </c>
      <c r="EH281">
        <v>0</v>
      </c>
      <c r="EI281">
        <v>11.5788</v>
      </c>
      <c r="EJ281">
        <v>-53.22007407407408</v>
      </c>
      <c r="EK281">
        <v>1152.177777777778</v>
      </c>
      <c r="EL281">
        <v>1202.784444444444</v>
      </c>
      <c r="EM281">
        <v>3.172551111111111</v>
      </c>
      <c r="EN281">
        <v>1178.053333333333</v>
      </c>
      <c r="EO281">
        <v>20.56112222222222</v>
      </c>
      <c r="EP281">
        <v>2.14434037037037</v>
      </c>
      <c r="EQ281">
        <v>1.857699259259259</v>
      </c>
      <c r="ER281">
        <v>18.55242222222222</v>
      </c>
      <c r="ES281">
        <v>16.28087037037037</v>
      </c>
      <c r="ET281">
        <v>2000.009629629629</v>
      </c>
      <c r="EU281">
        <v>0.9800051111111112</v>
      </c>
      <c r="EV281">
        <v>0.01999463333333333</v>
      </c>
      <c r="EW281">
        <v>0</v>
      </c>
      <c r="EX281">
        <v>1102.802222222222</v>
      </c>
      <c r="EY281">
        <v>5.00097</v>
      </c>
      <c r="EZ281">
        <v>22066.40370370371</v>
      </c>
      <c r="FA281">
        <v>16707.67037037037</v>
      </c>
      <c r="FB281">
        <v>40.93699999999999</v>
      </c>
      <c r="FC281">
        <v>41.24766666666666</v>
      </c>
      <c r="FD281">
        <v>40.89796296296296</v>
      </c>
      <c r="FE281">
        <v>40.75</v>
      </c>
      <c r="FF281">
        <v>41.51377777777778</v>
      </c>
      <c r="FG281">
        <v>1955.116296296296</v>
      </c>
      <c r="FH281">
        <v>39.88592592592593</v>
      </c>
      <c r="FI281">
        <v>0</v>
      </c>
      <c r="FJ281">
        <v>1758476024.6</v>
      </c>
      <c r="FK281">
        <v>0</v>
      </c>
      <c r="FL281">
        <v>1102.798846153846</v>
      </c>
      <c r="FM281">
        <v>-0.5439316325303654</v>
      </c>
      <c r="FN281">
        <v>-17.500854701436</v>
      </c>
      <c r="FO281">
        <v>22066.55</v>
      </c>
      <c r="FP281">
        <v>15</v>
      </c>
      <c r="FQ281">
        <v>0</v>
      </c>
      <c r="FR281" t="s">
        <v>441</v>
      </c>
      <c r="FS281">
        <v>1747247426.5</v>
      </c>
      <c r="FT281">
        <v>1747247420.5</v>
      </c>
      <c r="FU281">
        <v>0</v>
      </c>
      <c r="FV281">
        <v>1.027</v>
      </c>
      <c r="FW281">
        <v>0.031</v>
      </c>
      <c r="FX281">
        <v>0.02</v>
      </c>
      <c r="FY281">
        <v>0.05</v>
      </c>
      <c r="FZ281">
        <v>420</v>
      </c>
      <c r="GA281">
        <v>16</v>
      </c>
      <c r="GB281">
        <v>0.01</v>
      </c>
      <c r="GC281">
        <v>0.1</v>
      </c>
      <c r="GD281">
        <v>-53.2196275</v>
      </c>
      <c r="GE281">
        <v>0.06207692307704974</v>
      </c>
      <c r="GF281">
        <v>0.1170719308534288</v>
      </c>
      <c r="GG281">
        <v>1</v>
      </c>
      <c r="GH281">
        <v>1102.846470588235</v>
      </c>
      <c r="GI281">
        <v>-1.010847979297341</v>
      </c>
      <c r="GJ281">
        <v>0.3210358451027344</v>
      </c>
      <c r="GK281">
        <v>-1</v>
      </c>
      <c r="GL281">
        <v>3.20661575</v>
      </c>
      <c r="GM281">
        <v>-0.8780961726078906</v>
      </c>
      <c r="GN281">
        <v>0.08773830303486334</v>
      </c>
      <c r="GO281">
        <v>0</v>
      </c>
      <c r="GP281">
        <v>1</v>
      </c>
      <c r="GQ281">
        <v>2</v>
      </c>
      <c r="GR281" t="s">
        <v>442</v>
      </c>
      <c r="GS281">
        <v>3.13565</v>
      </c>
      <c r="GT281">
        <v>2.71459</v>
      </c>
      <c r="GU281">
        <v>0.187704</v>
      </c>
      <c r="GV281">
        <v>0.191179</v>
      </c>
      <c r="GW281">
        <v>0.105248</v>
      </c>
      <c r="GX281">
        <v>0.0943988</v>
      </c>
      <c r="GY281">
        <v>25834.1</v>
      </c>
      <c r="GZ281">
        <v>25756.3</v>
      </c>
      <c r="HA281">
        <v>29568.4</v>
      </c>
      <c r="HB281">
        <v>29431.2</v>
      </c>
      <c r="HC281">
        <v>34963.3</v>
      </c>
      <c r="HD281">
        <v>35307.5</v>
      </c>
      <c r="HE281">
        <v>41617.2</v>
      </c>
      <c r="HF281">
        <v>41814.8</v>
      </c>
      <c r="HG281">
        <v>1.92045</v>
      </c>
      <c r="HH281">
        <v>1.8642</v>
      </c>
      <c r="HI281">
        <v>0.10851</v>
      </c>
      <c r="HJ281">
        <v>0</v>
      </c>
      <c r="HK281">
        <v>28.2395</v>
      </c>
      <c r="HL281">
        <v>999.9</v>
      </c>
      <c r="HM281">
        <v>45.5</v>
      </c>
      <c r="HN281">
        <v>32</v>
      </c>
      <c r="HO281">
        <v>24.0463</v>
      </c>
      <c r="HP281">
        <v>61.9821</v>
      </c>
      <c r="HQ281">
        <v>27.8686</v>
      </c>
      <c r="HR281">
        <v>1</v>
      </c>
      <c r="HS281">
        <v>0.106179</v>
      </c>
      <c r="HT281">
        <v>-1.22627</v>
      </c>
      <c r="HU281">
        <v>20.3234</v>
      </c>
      <c r="HV281">
        <v>5.21774</v>
      </c>
      <c r="HW281">
        <v>12.012</v>
      </c>
      <c r="HX281">
        <v>4.9889</v>
      </c>
      <c r="HY281">
        <v>3.2876</v>
      </c>
      <c r="HZ281">
        <v>9999</v>
      </c>
      <c r="IA281">
        <v>9999</v>
      </c>
      <c r="IB281">
        <v>9999</v>
      </c>
      <c r="IC281">
        <v>999.9</v>
      </c>
      <c r="ID281">
        <v>1.86766</v>
      </c>
      <c r="IE281">
        <v>1.86677</v>
      </c>
      <c r="IF281">
        <v>1.86608</v>
      </c>
      <c r="IG281">
        <v>1.866</v>
      </c>
      <c r="IH281">
        <v>1.86787</v>
      </c>
      <c r="II281">
        <v>1.87027</v>
      </c>
      <c r="IJ281">
        <v>1.86894</v>
      </c>
      <c r="IK281">
        <v>1.87043</v>
      </c>
      <c r="IL281">
        <v>0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-0.77</v>
      </c>
      <c r="IZ281">
        <v>0.1346</v>
      </c>
      <c r="JA281">
        <v>-0.08705980112953694</v>
      </c>
      <c r="JB281">
        <v>-0.0002224285535733669</v>
      </c>
      <c r="JC281">
        <v>-3.124052291438484E-07</v>
      </c>
      <c r="JD281">
        <v>-1.20421793702977E-11</v>
      </c>
      <c r="JE281">
        <v>-0.06546867123436634</v>
      </c>
      <c r="JF281">
        <v>-0.004605065362839568</v>
      </c>
      <c r="JG281">
        <v>0.0008613744513886047</v>
      </c>
      <c r="JH281">
        <v>-1.299212498533341E-05</v>
      </c>
      <c r="JI281">
        <v>3</v>
      </c>
      <c r="JJ281">
        <v>2327</v>
      </c>
      <c r="JK281">
        <v>1</v>
      </c>
      <c r="JL281">
        <v>27</v>
      </c>
      <c r="JM281">
        <v>187143.3</v>
      </c>
      <c r="JN281">
        <v>187143.4</v>
      </c>
      <c r="JO281">
        <v>2.43286</v>
      </c>
      <c r="JP281">
        <v>2.23755</v>
      </c>
      <c r="JQ281">
        <v>1.39648</v>
      </c>
      <c r="JR281">
        <v>2.35229</v>
      </c>
      <c r="JS281">
        <v>1.49536</v>
      </c>
      <c r="JT281">
        <v>2.62207</v>
      </c>
      <c r="JU281">
        <v>37.027</v>
      </c>
      <c r="JV281">
        <v>24.0525</v>
      </c>
      <c r="JW281">
        <v>18</v>
      </c>
      <c r="JX281">
        <v>490.311</v>
      </c>
      <c r="JY281">
        <v>444.853</v>
      </c>
      <c r="JZ281">
        <v>27.772</v>
      </c>
      <c r="KA281">
        <v>28.986</v>
      </c>
      <c r="KB281">
        <v>29.9996</v>
      </c>
      <c r="KC281">
        <v>28.875</v>
      </c>
      <c r="KD281">
        <v>28.808</v>
      </c>
      <c r="KE281">
        <v>48.7331</v>
      </c>
      <c r="KF281">
        <v>17.944</v>
      </c>
      <c r="KG281">
        <v>45.2831</v>
      </c>
      <c r="KH281">
        <v>28.523</v>
      </c>
      <c r="KI281">
        <v>1222.59</v>
      </c>
      <c r="KJ281">
        <v>20.7749</v>
      </c>
      <c r="KK281">
        <v>101.069</v>
      </c>
      <c r="KL281">
        <v>100.549</v>
      </c>
    </row>
    <row r="282" spans="1:298">
      <c r="A282">
        <v>266</v>
      </c>
      <c r="B282">
        <v>1758476029.5</v>
      </c>
      <c r="C282">
        <v>7154</v>
      </c>
      <c r="D282" t="s">
        <v>978</v>
      </c>
      <c r="E282" t="s">
        <v>979</v>
      </c>
      <c r="F282">
        <v>5</v>
      </c>
      <c r="G282" t="s">
        <v>833</v>
      </c>
      <c r="H282" t="s">
        <v>437</v>
      </c>
      <c r="I282" t="s">
        <v>438</v>
      </c>
      <c r="J282">
        <v>1758476021.714286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1235.178181917759</v>
      </c>
      <c r="AL282">
        <v>1193.358242424242</v>
      </c>
      <c r="AM282">
        <v>3.401729812920478</v>
      </c>
      <c r="AN282">
        <v>65.31046595780866</v>
      </c>
      <c r="AO282">
        <f>(AQ282 - AP282 + DZ282*1E3/(8.314*(EB282+273.15)) * AS282/DY282 * AR282) * DY282/(100*DM282) * 1000/(1000 - AQ282)</f>
        <v>0</v>
      </c>
      <c r="AP282">
        <v>20.71033289502502</v>
      </c>
      <c r="AQ282">
        <v>23.71806727272727</v>
      </c>
      <c r="AR282">
        <v>0.0001108020344264902</v>
      </c>
      <c r="AS282">
        <v>111.5903759942397</v>
      </c>
      <c r="AT282">
        <v>1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6</v>
      </c>
      <c r="DN282">
        <v>0.5</v>
      </c>
      <c r="DO282" t="s">
        <v>440</v>
      </c>
      <c r="DP282">
        <v>2</v>
      </c>
      <c r="DQ282" t="b">
        <v>1</v>
      </c>
      <c r="DR282">
        <v>1758476021.714286</v>
      </c>
      <c r="DS282">
        <v>1140.671071428572</v>
      </c>
      <c r="DT282">
        <v>1193.815357142857</v>
      </c>
      <c r="DU282">
        <v>23.72136071428571</v>
      </c>
      <c r="DV282">
        <v>20.62342142857143</v>
      </c>
      <c r="DW282">
        <v>1141.437142857143</v>
      </c>
      <c r="DX282">
        <v>23.58671428571429</v>
      </c>
      <c r="DY282">
        <v>499.98825</v>
      </c>
      <c r="DZ282">
        <v>90.34963214285713</v>
      </c>
      <c r="EA282">
        <v>0.05430734642857143</v>
      </c>
      <c r="EB282">
        <v>30.21366428571428</v>
      </c>
      <c r="EC282">
        <v>30.00093928571428</v>
      </c>
      <c r="ED282">
        <v>999.9000000000002</v>
      </c>
      <c r="EE282">
        <v>0</v>
      </c>
      <c r="EF282">
        <v>0</v>
      </c>
      <c r="EG282">
        <v>9997.319642857143</v>
      </c>
      <c r="EH282">
        <v>0</v>
      </c>
      <c r="EI282">
        <v>11.5788</v>
      </c>
      <c r="EJ282">
        <v>-53.14376071428571</v>
      </c>
      <c r="EK282">
        <v>1168.386071428572</v>
      </c>
      <c r="EL282">
        <v>1218.955</v>
      </c>
      <c r="EM282">
        <v>3.097932857142858</v>
      </c>
      <c r="EN282">
        <v>1193.815357142857</v>
      </c>
      <c r="EO282">
        <v>20.62342142857143</v>
      </c>
      <c r="EP282">
        <v>2.143215714285714</v>
      </c>
      <c r="EQ282">
        <v>1.8633175</v>
      </c>
      <c r="ER282">
        <v>18.54405</v>
      </c>
      <c r="ES282">
        <v>16.32825</v>
      </c>
      <c r="ET282">
        <v>1999.998571428572</v>
      </c>
      <c r="EU282">
        <v>0.9800036071428572</v>
      </c>
      <c r="EV282">
        <v>0.01999615357142857</v>
      </c>
      <c r="EW282">
        <v>0</v>
      </c>
      <c r="EX282">
        <v>1102.795714285714</v>
      </c>
      <c r="EY282">
        <v>5.00097</v>
      </c>
      <c r="EZ282">
        <v>22065.22857142857</v>
      </c>
      <c r="FA282">
        <v>16707.575</v>
      </c>
      <c r="FB282">
        <v>40.93699999999999</v>
      </c>
      <c r="FC282">
        <v>41.24775</v>
      </c>
      <c r="FD282">
        <v>40.88385714285715</v>
      </c>
      <c r="FE282">
        <v>40.75</v>
      </c>
      <c r="FF282">
        <v>41.50442857142857</v>
      </c>
      <c r="FG282">
        <v>1955.103928571428</v>
      </c>
      <c r="FH282">
        <v>39.88857142857143</v>
      </c>
      <c r="FI282">
        <v>0</v>
      </c>
      <c r="FJ282">
        <v>1758476029.4</v>
      </c>
      <c r="FK282">
        <v>0</v>
      </c>
      <c r="FL282">
        <v>1102.766538461538</v>
      </c>
      <c r="FM282">
        <v>0.9562393092144656</v>
      </c>
      <c r="FN282">
        <v>10.70769235384936</v>
      </c>
      <c r="FO282">
        <v>22065.25384615385</v>
      </c>
      <c r="FP282">
        <v>15</v>
      </c>
      <c r="FQ282">
        <v>0</v>
      </c>
      <c r="FR282" t="s">
        <v>441</v>
      </c>
      <c r="FS282">
        <v>1747247426.5</v>
      </c>
      <c r="FT282">
        <v>1747247420.5</v>
      </c>
      <c r="FU282">
        <v>0</v>
      </c>
      <c r="FV282">
        <v>1.027</v>
      </c>
      <c r="FW282">
        <v>0.031</v>
      </c>
      <c r="FX282">
        <v>0.02</v>
      </c>
      <c r="FY282">
        <v>0.05</v>
      </c>
      <c r="FZ282">
        <v>420</v>
      </c>
      <c r="GA282">
        <v>16</v>
      </c>
      <c r="GB282">
        <v>0.01</v>
      </c>
      <c r="GC282">
        <v>0.1</v>
      </c>
      <c r="GD282">
        <v>-53.1643</v>
      </c>
      <c r="GE282">
        <v>0.5499242026266379</v>
      </c>
      <c r="GF282">
        <v>0.1417106876703378</v>
      </c>
      <c r="GG282">
        <v>0</v>
      </c>
      <c r="GH282">
        <v>1102.836764705882</v>
      </c>
      <c r="GI282">
        <v>-0.0569900705194976</v>
      </c>
      <c r="GJ282">
        <v>0.316699157563419</v>
      </c>
      <c r="GK282">
        <v>-1</v>
      </c>
      <c r="GL282">
        <v>3.15121</v>
      </c>
      <c r="GM282">
        <v>-0.9659286303940037</v>
      </c>
      <c r="GN282">
        <v>0.09506529295699881</v>
      </c>
      <c r="GO282">
        <v>0</v>
      </c>
      <c r="GP282">
        <v>0</v>
      </c>
      <c r="GQ282">
        <v>2</v>
      </c>
      <c r="GR282" t="s">
        <v>452</v>
      </c>
      <c r="GS282">
        <v>3.13562</v>
      </c>
      <c r="GT282">
        <v>2.71463</v>
      </c>
      <c r="GU282">
        <v>0.189406</v>
      </c>
      <c r="GV282">
        <v>0.192817</v>
      </c>
      <c r="GW282">
        <v>0.105258</v>
      </c>
      <c r="GX282">
        <v>0.0946651</v>
      </c>
      <c r="GY282">
        <v>25780.2</v>
      </c>
      <c r="GZ282">
        <v>25704.2</v>
      </c>
      <c r="HA282">
        <v>29568.6</v>
      </c>
      <c r="HB282">
        <v>29431.3</v>
      </c>
      <c r="HC282">
        <v>34963.6</v>
      </c>
      <c r="HD282">
        <v>35297.1</v>
      </c>
      <c r="HE282">
        <v>41618</v>
      </c>
      <c r="HF282">
        <v>41814.8</v>
      </c>
      <c r="HG282">
        <v>1.92092</v>
      </c>
      <c r="HH282">
        <v>1.8649</v>
      </c>
      <c r="HI282">
        <v>0.108838</v>
      </c>
      <c r="HJ282">
        <v>0</v>
      </c>
      <c r="HK282">
        <v>28.2301</v>
      </c>
      <c r="HL282">
        <v>999.9</v>
      </c>
      <c r="HM282">
        <v>45.6</v>
      </c>
      <c r="HN282">
        <v>32</v>
      </c>
      <c r="HO282">
        <v>24.1014</v>
      </c>
      <c r="HP282">
        <v>62.1721</v>
      </c>
      <c r="HQ282">
        <v>28.0168</v>
      </c>
      <c r="HR282">
        <v>1</v>
      </c>
      <c r="HS282">
        <v>0.107696</v>
      </c>
      <c r="HT282">
        <v>-1.49875</v>
      </c>
      <c r="HU282">
        <v>20.3296</v>
      </c>
      <c r="HV282">
        <v>5.21549</v>
      </c>
      <c r="HW282">
        <v>12.0125</v>
      </c>
      <c r="HX282">
        <v>4.98815</v>
      </c>
      <c r="HY282">
        <v>3.28713</v>
      </c>
      <c r="HZ282">
        <v>9999</v>
      </c>
      <c r="IA282">
        <v>9999</v>
      </c>
      <c r="IB282">
        <v>9999</v>
      </c>
      <c r="IC282">
        <v>999.9</v>
      </c>
      <c r="ID282">
        <v>1.86762</v>
      </c>
      <c r="IE282">
        <v>1.86676</v>
      </c>
      <c r="IF282">
        <v>1.86611</v>
      </c>
      <c r="IG282">
        <v>1.86602</v>
      </c>
      <c r="IH282">
        <v>1.86788</v>
      </c>
      <c r="II282">
        <v>1.87028</v>
      </c>
      <c r="IJ282">
        <v>1.86897</v>
      </c>
      <c r="IK282">
        <v>1.87043</v>
      </c>
      <c r="IL282">
        <v>0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-0.79</v>
      </c>
      <c r="IZ282">
        <v>0.1346</v>
      </c>
      <c r="JA282">
        <v>-0.08705980112953694</v>
      </c>
      <c r="JB282">
        <v>-0.0002224285535733669</v>
      </c>
      <c r="JC282">
        <v>-3.124052291438484E-07</v>
      </c>
      <c r="JD282">
        <v>-1.20421793702977E-11</v>
      </c>
      <c r="JE282">
        <v>-0.06546867123436634</v>
      </c>
      <c r="JF282">
        <v>-0.004605065362839568</v>
      </c>
      <c r="JG282">
        <v>0.0008613744513886047</v>
      </c>
      <c r="JH282">
        <v>-1.299212498533341E-05</v>
      </c>
      <c r="JI282">
        <v>3</v>
      </c>
      <c r="JJ282">
        <v>2327</v>
      </c>
      <c r="JK282">
        <v>1</v>
      </c>
      <c r="JL282">
        <v>27</v>
      </c>
      <c r="JM282">
        <v>187143.4</v>
      </c>
      <c r="JN282">
        <v>187143.5</v>
      </c>
      <c r="JO282">
        <v>2.45972</v>
      </c>
      <c r="JP282">
        <v>2.25098</v>
      </c>
      <c r="JQ282">
        <v>1.39648</v>
      </c>
      <c r="JR282">
        <v>2.34497</v>
      </c>
      <c r="JS282">
        <v>1.49536</v>
      </c>
      <c r="JT282">
        <v>2.66357</v>
      </c>
      <c r="JU282">
        <v>37.027</v>
      </c>
      <c r="JV282">
        <v>24.0787</v>
      </c>
      <c r="JW282">
        <v>18</v>
      </c>
      <c r="JX282">
        <v>490.587</v>
      </c>
      <c r="JY282">
        <v>445.258</v>
      </c>
      <c r="JZ282">
        <v>28.4428</v>
      </c>
      <c r="KA282">
        <v>28.9823</v>
      </c>
      <c r="KB282">
        <v>30.0006</v>
      </c>
      <c r="KC282">
        <v>28.872</v>
      </c>
      <c r="KD282">
        <v>28.8043</v>
      </c>
      <c r="KE282">
        <v>49.2485</v>
      </c>
      <c r="KF282">
        <v>17.944</v>
      </c>
      <c r="KG282">
        <v>45.2831</v>
      </c>
      <c r="KH282">
        <v>28.3874</v>
      </c>
      <c r="KI282">
        <v>1236.03</v>
      </c>
      <c r="KJ282">
        <v>20.7141</v>
      </c>
      <c r="KK282">
        <v>101.07</v>
      </c>
      <c r="KL282">
        <v>100.549</v>
      </c>
    </row>
    <row r="283" spans="1:298">
      <c r="A283">
        <v>267</v>
      </c>
      <c r="B283">
        <v>1758476034.5</v>
      </c>
      <c r="C283">
        <v>7159</v>
      </c>
      <c r="D283" t="s">
        <v>980</v>
      </c>
      <c r="E283" t="s">
        <v>981</v>
      </c>
      <c r="F283">
        <v>5</v>
      </c>
      <c r="G283" t="s">
        <v>833</v>
      </c>
      <c r="H283" t="s">
        <v>437</v>
      </c>
      <c r="I283" t="s">
        <v>438</v>
      </c>
      <c r="J283">
        <v>1758476027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1252.046668755919</v>
      </c>
      <c r="AL283">
        <v>1210.262181818181</v>
      </c>
      <c r="AM283">
        <v>3.384705751294342</v>
      </c>
      <c r="AN283">
        <v>65.31046595780866</v>
      </c>
      <c r="AO283">
        <f>(AQ283 - AP283 + DZ283*1E3/(8.314*(EB283+273.15)) * AS283/DY283 * AR283) * DY283/(100*DM283) * 1000/(1000 - AQ283)</f>
        <v>0</v>
      </c>
      <c r="AP283">
        <v>20.7837078352073</v>
      </c>
      <c r="AQ283">
        <v>23.73438</v>
      </c>
      <c r="AR283">
        <v>0.0002746007112918365</v>
      </c>
      <c r="AS283">
        <v>111.5903759942397</v>
      </c>
      <c r="AT283">
        <v>1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6</v>
      </c>
      <c r="DN283">
        <v>0.5</v>
      </c>
      <c r="DO283" t="s">
        <v>440</v>
      </c>
      <c r="DP283">
        <v>2</v>
      </c>
      <c r="DQ283" t="b">
        <v>1</v>
      </c>
      <c r="DR283">
        <v>1758476027</v>
      </c>
      <c r="DS283">
        <v>1158.358148148148</v>
      </c>
      <c r="DT283">
        <v>1211.370740740741</v>
      </c>
      <c r="DU283">
        <v>23.72121481481481</v>
      </c>
      <c r="DV283">
        <v>20.70858888888889</v>
      </c>
      <c r="DW283">
        <v>1159.141111111111</v>
      </c>
      <c r="DX283">
        <v>23.58656666666666</v>
      </c>
      <c r="DY283">
        <v>499.9802962962962</v>
      </c>
      <c r="DZ283">
        <v>90.34934814814815</v>
      </c>
      <c r="EA283">
        <v>0.05439532592592592</v>
      </c>
      <c r="EB283">
        <v>30.19434074074074</v>
      </c>
      <c r="EC283">
        <v>30.0038</v>
      </c>
      <c r="ED283">
        <v>999.9000000000001</v>
      </c>
      <c r="EE283">
        <v>0</v>
      </c>
      <c r="EF283">
        <v>0</v>
      </c>
      <c r="EG283">
        <v>9998.542592592592</v>
      </c>
      <c r="EH283">
        <v>0</v>
      </c>
      <c r="EI283">
        <v>11.5788</v>
      </c>
      <c r="EJ283">
        <v>-53.01282962962964</v>
      </c>
      <c r="EK283">
        <v>1186.502962962963</v>
      </c>
      <c r="EL283">
        <v>1236.987777777778</v>
      </c>
      <c r="EM283">
        <v>3.012616666666666</v>
      </c>
      <c r="EN283">
        <v>1211.370740740741</v>
      </c>
      <c r="EO283">
        <v>20.70858888888889</v>
      </c>
      <c r="EP283">
        <v>2.143195925925926</v>
      </c>
      <c r="EQ283">
        <v>1.871007037037037</v>
      </c>
      <c r="ER283">
        <v>18.54390740740741</v>
      </c>
      <c r="ES283">
        <v>16.39295555555555</v>
      </c>
      <c r="ET283">
        <v>1999.998518518518</v>
      </c>
      <c r="EU283">
        <v>0.9800013333333334</v>
      </c>
      <c r="EV283">
        <v>0.01999847777777778</v>
      </c>
      <c r="EW283">
        <v>0</v>
      </c>
      <c r="EX283">
        <v>1102.787037037037</v>
      </c>
      <c r="EY283">
        <v>5.00097</v>
      </c>
      <c r="EZ283">
        <v>22065.62962962962</v>
      </c>
      <c r="FA283">
        <v>16707.56666666667</v>
      </c>
      <c r="FB283">
        <v>40.93699999999999</v>
      </c>
      <c r="FC283">
        <v>41.24766666666666</v>
      </c>
      <c r="FD283">
        <v>40.87959259259259</v>
      </c>
      <c r="FE283">
        <v>40.75</v>
      </c>
      <c r="FF283">
        <v>41.5</v>
      </c>
      <c r="FG283">
        <v>1955.101111111111</v>
      </c>
      <c r="FH283">
        <v>39.89333333333334</v>
      </c>
      <c r="FI283">
        <v>0</v>
      </c>
      <c r="FJ283">
        <v>1758476034.8</v>
      </c>
      <c r="FK283">
        <v>0</v>
      </c>
      <c r="FL283">
        <v>1102.7676</v>
      </c>
      <c r="FM283">
        <v>-0.509999993430771</v>
      </c>
      <c r="FN283">
        <v>-10.7153846353119</v>
      </c>
      <c r="FO283">
        <v>22065.54</v>
      </c>
      <c r="FP283">
        <v>15</v>
      </c>
      <c r="FQ283">
        <v>0</v>
      </c>
      <c r="FR283" t="s">
        <v>441</v>
      </c>
      <c r="FS283">
        <v>1747247426.5</v>
      </c>
      <c r="FT283">
        <v>1747247420.5</v>
      </c>
      <c r="FU283">
        <v>0</v>
      </c>
      <c r="FV283">
        <v>1.027</v>
      </c>
      <c r="FW283">
        <v>0.031</v>
      </c>
      <c r="FX283">
        <v>0.02</v>
      </c>
      <c r="FY283">
        <v>0.05</v>
      </c>
      <c r="FZ283">
        <v>420</v>
      </c>
      <c r="GA283">
        <v>16</v>
      </c>
      <c r="GB283">
        <v>0.01</v>
      </c>
      <c r="GC283">
        <v>0.1</v>
      </c>
      <c r="GD283">
        <v>-53.09677804878049</v>
      </c>
      <c r="GE283">
        <v>1.430186759581788</v>
      </c>
      <c r="GF283">
        <v>0.1751903821730772</v>
      </c>
      <c r="GG283">
        <v>0</v>
      </c>
      <c r="GH283">
        <v>1102.763823529412</v>
      </c>
      <c r="GI283">
        <v>0.03743315021331755</v>
      </c>
      <c r="GJ283">
        <v>0.3025967488052987</v>
      </c>
      <c r="GK283">
        <v>-1</v>
      </c>
      <c r="GL283">
        <v>3.073024146341463</v>
      </c>
      <c r="GM283">
        <v>-0.9687305226480859</v>
      </c>
      <c r="GN283">
        <v>0.0975113301728376</v>
      </c>
      <c r="GO283">
        <v>0</v>
      </c>
      <c r="GP283">
        <v>0</v>
      </c>
      <c r="GQ283">
        <v>2</v>
      </c>
      <c r="GR283" t="s">
        <v>452</v>
      </c>
      <c r="GS283">
        <v>3.13576</v>
      </c>
      <c r="GT283">
        <v>2.71445</v>
      </c>
      <c r="GU283">
        <v>0.191085</v>
      </c>
      <c r="GV283">
        <v>0.194441</v>
      </c>
      <c r="GW283">
        <v>0.105303</v>
      </c>
      <c r="GX283">
        <v>0.09478830000000001</v>
      </c>
      <c r="GY283">
        <v>25726.4</v>
      </c>
      <c r="GZ283">
        <v>25652.7</v>
      </c>
      <c r="HA283">
        <v>29568.2</v>
      </c>
      <c r="HB283">
        <v>29431.6</v>
      </c>
      <c r="HC283">
        <v>34961.2</v>
      </c>
      <c r="HD283">
        <v>35292.5</v>
      </c>
      <c r="HE283">
        <v>41617.2</v>
      </c>
      <c r="HF283">
        <v>41815.2</v>
      </c>
      <c r="HG283">
        <v>1.92092</v>
      </c>
      <c r="HH283">
        <v>1.8645</v>
      </c>
      <c r="HI283">
        <v>0.111103</v>
      </c>
      <c r="HJ283">
        <v>0</v>
      </c>
      <c r="HK283">
        <v>28.2204</v>
      </c>
      <c r="HL283">
        <v>999.9</v>
      </c>
      <c r="HM283">
        <v>45.6</v>
      </c>
      <c r="HN283">
        <v>32</v>
      </c>
      <c r="HO283">
        <v>24.1009</v>
      </c>
      <c r="HP283">
        <v>62.0621</v>
      </c>
      <c r="HQ283">
        <v>28.0288</v>
      </c>
      <c r="HR283">
        <v>1</v>
      </c>
      <c r="HS283">
        <v>0.105323</v>
      </c>
      <c r="HT283">
        <v>-0.593962</v>
      </c>
      <c r="HU283">
        <v>20.3374</v>
      </c>
      <c r="HV283">
        <v>5.21699</v>
      </c>
      <c r="HW283">
        <v>12.0117</v>
      </c>
      <c r="HX283">
        <v>4.98835</v>
      </c>
      <c r="HY283">
        <v>3.28735</v>
      </c>
      <c r="HZ283">
        <v>9999</v>
      </c>
      <c r="IA283">
        <v>9999</v>
      </c>
      <c r="IB283">
        <v>9999</v>
      </c>
      <c r="IC283">
        <v>999.9</v>
      </c>
      <c r="ID283">
        <v>1.86764</v>
      </c>
      <c r="IE283">
        <v>1.86676</v>
      </c>
      <c r="IF283">
        <v>1.86609</v>
      </c>
      <c r="IG283">
        <v>1.86602</v>
      </c>
      <c r="IH283">
        <v>1.86787</v>
      </c>
      <c r="II283">
        <v>1.87029</v>
      </c>
      <c r="IJ283">
        <v>1.86896</v>
      </c>
      <c r="IK283">
        <v>1.87043</v>
      </c>
      <c r="IL283">
        <v>0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-0.8100000000000001</v>
      </c>
      <c r="IZ283">
        <v>0.1348</v>
      </c>
      <c r="JA283">
        <v>-0.08705980112953694</v>
      </c>
      <c r="JB283">
        <v>-0.0002224285535733669</v>
      </c>
      <c r="JC283">
        <v>-3.124052291438484E-07</v>
      </c>
      <c r="JD283">
        <v>-1.20421793702977E-11</v>
      </c>
      <c r="JE283">
        <v>-0.06546867123436634</v>
      </c>
      <c r="JF283">
        <v>-0.004605065362839568</v>
      </c>
      <c r="JG283">
        <v>0.0008613744513886047</v>
      </c>
      <c r="JH283">
        <v>-1.299212498533341E-05</v>
      </c>
      <c r="JI283">
        <v>3</v>
      </c>
      <c r="JJ283">
        <v>2327</v>
      </c>
      <c r="JK283">
        <v>1</v>
      </c>
      <c r="JL283">
        <v>27</v>
      </c>
      <c r="JM283">
        <v>187143.5</v>
      </c>
      <c r="JN283">
        <v>187143.6</v>
      </c>
      <c r="JO283">
        <v>2.48779</v>
      </c>
      <c r="JP283">
        <v>2.2522</v>
      </c>
      <c r="JQ283">
        <v>1.39771</v>
      </c>
      <c r="JR283">
        <v>2.35229</v>
      </c>
      <c r="JS283">
        <v>1.49536</v>
      </c>
      <c r="JT283">
        <v>2.61841</v>
      </c>
      <c r="JU283">
        <v>37.027</v>
      </c>
      <c r="JV283">
        <v>24.07</v>
      </c>
      <c r="JW283">
        <v>18</v>
      </c>
      <c r="JX283">
        <v>490.562</v>
      </c>
      <c r="JY283">
        <v>444.988</v>
      </c>
      <c r="JZ283">
        <v>28.4722</v>
      </c>
      <c r="KA283">
        <v>28.9787</v>
      </c>
      <c r="KB283">
        <v>29.999</v>
      </c>
      <c r="KC283">
        <v>28.8689</v>
      </c>
      <c r="KD283">
        <v>28.8012</v>
      </c>
      <c r="KE283">
        <v>49.8191</v>
      </c>
      <c r="KF283">
        <v>17.944</v>
      </c>
      <c r="KG283">
        <v>45.2831</v>
      </c>
      <c r="KH283">
        <v>28.3775</v>
      </c>
      <c r="KI283">
        <v>1256.19</v>
      </c>
      <c r="KJ283">
        <v>20.7319</v>
      </c>
      <c r="KK283">
        <v>101.068</v>
      </c>
      <c r="KL283">
        <v>100.55</v>
      </c>
    </row>
    <row r="284" spans="1:298">
      <c r="A284">
        <v>268</v>
      </c>
      <c r="B284">
        <v>1758476039.5</v>
      </c>
      <c r="C284">
        <v>7164</v>
      </c>
      <c r="D284" t="s">
        <v>982</v>
      </c>
      <c r="E284" t="s">
        <v>983</v>
      </c>
      <c r="F284">
        <v>5</v>
      </c>
      <c r="G284" t="s">
        <v>833</v>
      </c>
      <c r="H284" t="s">
        <v>437</v>
      </c>
      <c r="I284" t="s">
        <v>438</v>
      </c>
      <c r="J284">
        <v>1758476031.714286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1269.159594581168</v>
      </c>
      <c r="AL284">
        <v>1227.240121212121</v>
      </c>
      <c r="AM284">
        <v>3.388260171744903</v>
      </c>
      <c r="AN284">
        <v>65.31046595780866</v>
      </c>
      <c r="AO284">
        <f>(AQ284 - AP284 + DZ284*1E3/(8.314*(EB284+273.15)) * AS284/DY284 * AR284) * DY284/(100*DM284) * 1000/(1000 - AQ284)</f>
        <v>0</v>
      </c>
      <c r="AP284">
        <v>20.79515317754638</v>
      </c>
      <c r="AQ284">
        <v>23.71874909090909</v>
      </c>
      <c r="AR284">
        <v>-0.0003644613495950965</v>
      </c>
      <c r="AS284">
        <v>111.5903759942397</v>
      </c>
      <c r="AT284">
        <v>1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6</v>
      </c>
      <c r="DN284">
        <v>0.5</v>
      </c>
      <c r="DO284" t="s">
        <v>440</v>
      </c>
      <c r="DP284">
        <v>2</v>
      </c>
      <c r="DQ284" t="b">
        <v>1</v>
      </c>
      <c r="DR284">
        <v>1758476031.714286</v>
      </c>
      <c r="DS284">
        <v>1174.010714285714</v>
      </c>
      <c r="DT284">
        <v>1227.013928571429</v>
      </c>
      <c r="DU284">
        <v>23.72423928571429</v>
      </c>
      <c r="DV284">
        <v>20.754075</v>
      </c>
      <c r="DW284">
        <v>1174.809285714286</v>
      </c>
      <c r="DX284">
        <v>23.58955</v>
      </c>
      <c r="DY284">
        <v>499.9939285714286</v>
      </c>
      <c r="DZ284">
        <v>90.34958571428571</v>
      </c>
      <c r="EA284">
        <v>0.05433782142857142</v>
      </c>
      <c r="EB284">
        <v>30.19185</v>
      </c>
      <c r="EC284">
        <v>30.019075</v>
      </c>
      <c r="ED284">
        <v>999.9000000000002</v>
      </c>
      <c r="EE284">
        <v>0</v>
      </c>
      <c r="EF284">
        <v>0</v>
      </c>
      <c r="EG284">
        <v>10000.11607142857</v>
      </c>
      <c r="EH284">
        <v>0</v>
      </c>
      <c r="EI284">
        <v>11.5788</v>
      </c>
      <c r="EJ284">
        <v>-53.00365357142857</v>
      </c>
      <c r="EK284">
        <v>1202.539285714286</v>
      </c>
      <c r="EL284">
        <v>1253.019642857143</v>
      </c>
      <c r="EM284">
        <v>2.970156785714285</v>
      </c>
      <c r="EN284">
        <v>1227.013928571429</v>
      </c>
      <c r="EO284">
        <v>20.754075</v>
      </c>
      <c r="EP284">
        <v>2.143475</v>
      </c>
      <c r="EQ284">
        <v>1.875121785714286</v>
      </c>
      <c r="ER284">
        <v>18.54598571428572</v>
      </c>
      <c r="ES284">
        <v>16.42748214285714</v>
      </c>
      <c r="ET284">
        <v>1999.996071428571</v>
      </c>
      <c r="EU284">
        <v>0.97999675</v>
      </c>
      <c r="EV284">
        <v>0.02000315357142857</v>
      </c>
      <c r="EW284">
        <v>0</v>
      </c>
      <c r="EX284">
        <v>1102.732142857143</v>
      </c>
      <c r="EY284">
        <v>5.00097</v>
      </c>
      <c r="EZ284">
        <v>22064.96071428571</v>
      </c>
      <c r="FA284">
        <v>16707.53571428571</v>
      </c>
      <c r="FB284">
        <v>40.93699999999999</v>
      </c>
      <c r="FC284">
        <v>41.24325</v>
      </c>
      <c r="FD284">
        <v>40.875</v>
      </c>
      <c r="FE284">
        <v>40.75</v>
      </c>
      <c r="FF284">
        <v>41.5</v>
      </c>
      <c r="FG284">
        <v>1955.090714285714</v>
      </c>
      <c r="FH284">
        <v>39.9025</v>
      </c>
      <c r="FI284">
        <v>0</v>
      </c>
      <c r="FJ284">
        <v>1758476039.6</v>
      </c>
      <c r="FK284">
        <v>0</v>
      </c>
      <c r="FL284">
        <v>1102.7132</v>
      </c>
      <c r="FM284">
        <v>-1.273076929352959</v>
      </c>
      <c r="FN284">
        <v>-9.030769245548518</v>
      </c>
      <c r="FO284">
        <v>22064.816</v>
      </c>
      <c r="FP284">
        <v>15</v>
      </c>
      <c r="FQ284">
        <v>0</v>
      </c>
      <c r="FR284" t="s">
        <v>441</v>
      </c>
      <c r="FS284">
        <v>1747247426.5</v>
      </c>
      <c r="FT284">
        <v>1747247420.5</v>
      </c>
      <c r="FU284">
        <v>0</v>
      </c>
      <c r="FV284">
        <v>1.027</v>
      </c>
      <c r="FW284">
        <v>0.031</v>
      </c>
      <c r="FX284">
        <v>0.02</v>
      </c>
      <c r="FY284">
        <v>0.05</v>
      </c>
      <c r="FZ284">
        <v>420</v>
      </c>
      <c r="GA284">
        <v>16</v>
      </c>
      <c r="GB284">
        <v>0.01</v>
      </c>
      <c r="GC284">
        <v>0.1</v>
      </c>
      <c r="GD284">
        <v>-53.04508000000001</v>
      </c>
      <c r="GE284">
        <v>0.3687962476548506</v>
      </c>
      <c r="GF284">
        <v>0.1755292670753229</v>
      </c>
      <c r="GG284">
        <v>0</v>
      </c>
      <c r="GH284">
        <v>1102.727352941177</v>
      </c>
      <c r="GI284">
        <v>-0.5657753994525492</v>
      </c>
      <c r="GJ284">
        <v>0.2852584877690479</v>
      </c>
      <c r="GK284">
        <v>-1</v>
      </c>
      <c r="GL284">
        <v>2.995494</v>
      </c>
      <c r="GM284">
        <v>-0.5816454033771151</v>
      </c>
      <c r="GN284">
        <v>0.05758744680049634</v>
      </c>
      <c r="GO284">
        <v>0</v>
      </c>
      <c r="GP284">
        <v>0</v>
      </c>
      <c r="GQ284">
        <v>2</v>
      </c>
      <c r="GR284" t="s">
        <v>452</v>
      </c>
      <c r="GS284">
        <v>3.13574</v>
      </c>
      <c r="GT284">
        <v>2.71437</v>
      </c>
      <c r="GU284">
        <v>0.192767</v>
      </c>
      <c r="GV284">
        <v>0.196135</v>
      </c>
      <c r="GW284">
        <v>0.105245</v>
      </c>
      <c r="GX284">
        <v>0.09481059999999999</v>
      </c>
      <c r="GY284">
        <v>25673.5</v>
      </c>
      <c r="GZ284">
        <v>25599.1</v>
      </c>
      <c r="HA284">
        <v>29569</v>
      </c>
      <c r="HB284">
        <v>29432</v>
      </c>
      <c r="HC284">
        <v>34964.4</v>
      </c>
      <c r="HD284">
        <v>35292.1</v>
      </c>
      <c r="HE284">
        <v>41618.2</v>
      </c>
      <c r="HF284">
        <v>41815.7</v>
      </c>
      <c r="HG284">
        <v>1.92065</v>
      </c>
      <c r="HH284">
        <v>1.8646</v>
      </c>
      <c r="HI284">
        <v>0.11228</v>
      </c>
      <c r="HJ284">
        <v>0</v>
      </c>
      <c r="HK284">
        <v>28.2118</v>
      </c>
      <c r="HL284">
        <v>999.9</v>
      </c>
      <c r="HM284">
        <v>45.6</v>
      </c>
      <c r="HN284">
        <v>32</v>
      </c>
      <c r="HO284">
        <v>24.1008</v>
      </c>
      <c r="HP284">
        <v>61.9521</v>
      </c>
      <c r="HQ284">
        <v>27.8205</v>
      </c>
      <c r="HR284">
        <v>1</v>
      </c>
      <c r="HS284">
        <v>0.104888</v>
      </c>
      <c r="HT284">
        <v>-0.281533</v>
      </c>
      <c r="HU284">
        <v>20.3388</v>
      </c>
      <c r="HV284">
        <v>5.21789</v>
      </c>
      <c r="HW284">
        <v>12.0135</v>
      </c>
      <c r="HX284">
        <v>4.98895</v>
      </c>
      <c r="HY284">
        <v>3.28755</v>
      </c>
      <c r="HZ284">
        <v>9999</v>
      </c>
      <c r="IA284">
        <v>9999</v>
      </c>
      <c r="IB284">
        <v>9999</v>
      </c>
      <c r="IC284">
        <v>999.9</v>
      </c>
      <c r="ID284">
        <v>1.86764</v>
      </c>
      <c r="IE284">
        <v>1.86676</v>
      </c>
      <c r="IF284">
        <v>1.86609</v>
      </c>
      <c r="IG284">
        <v>1.866</v>
      </c>
      <c r="IH284">
        <v>1.86787</v>
      </c>
      <c r="II284">
        <v>1.87029</v>
      </c>
      <c r="IJ284">
        <v>1.86896</v>
      </c>
      <c r="IK284">
        <v>1.87043</v>
      </c>
      <c r="IL284">
        <v>0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-0.83</v>
      </c>
      <c r="IZ284">
        <v>0.1345</v>
      </c>
      <c r="JA284">
        <v>-0.08705980112953694</v>
      </c>
      <c r="JB284">
        <v>-0.0002224285535733669</v>
      </c>
      <c r="JC284">
        <v>-3.124052291438484E-07</v>
      </c>
      <c r="JD284">
        <v>-1.20421793702977E-11</v>
      </c>
      <c r="JE284">
        <v>-0.06546867123436634</v>
      </c>
      <c r="JF284">
        <v>-0.004605065362839568</v>
      </c>
      <c r="JG284">
        <v>0.0008613744513886047</v>
      </c>
      <c r="JH284">
        <v>-1.299212498533341E-05</v>
      </c>
      <c r="JI284">
        <v>3</v>
      </c>
      <c r="JJ284">
        <v>2327</v>
      </c>
      <c r="JK284">
        <v>1</v>
      </c>
      <c r="JL284">
        <v>27</v>
      </c>
      <c r="JM284">
        <v>187143.5</v>
      </c>
      <c r="JN284">
        <v>187143.6</v>
      </c>
      <c r="JO284">
        <v>2.51343</v>
      </c>
      <c r="JP284">
        <v>2.23267</v>
      </c>
      <c r="JQ284">
        <v>1.39648</v>
      </c>
      <c r="JR284">
        <v>2.35229</v>
      </c>
      <c r="JS284">
        <v>1.49536</v>
      </c>
      <c r="JT284">
        <v>2.63428</v>
      </c>
      <c r="JU284">
        <v>37.027</v>
      </c>
      <c r="JV284">
        <v>24.0875</v>
      </c>
      <c r="JW284">
        <v>18</v>
      </c>
      <c r="JX284">
        <v>490.358</v>
      </c>
      <c r="JY284">
        <v>445.022</v>
      </c>
      <c r="JZ284">
        <v>28.4409</v>
      </c>
      <c r="KA284">
        <v>28.9755</v>
      </c>
      <c r="KB284">
        <v>29.9994</v>
      </c>
      <c r="KC284">
        <v>28.8652</v>
      </c>
      <c r="KD284">
        <v>28.7976</v>
      </c>
      <c r="KE284">
        <v>50.3274</v>
      </c>
      <c r="KF284">
        <v>17.944</v>
      </c>
      <c r="KG284">
        <v>45.2831</v>
      </c>
      <c r="KH284">
        <v>28.3445</v>
      </c>
      <c r="KI284">
        <v>1269.79</v>
      </c>
      <c r="KJ284">
        <v>20.7674</v>
      </c>
      <c r="KK284">
        <v>101.071</v>
      </c>
      <c r="KL284">
        <v>100.551</v>
      </c>
    </row>
    <row r="285" spans="1:298">
      <c r="A285">
        <v>269</v>
      </c>
      <c r="B285">
        <v>1758476044.5</v>
      </c>
      <c r="C285">
        <v>7169</v>
      </c>
      <c r="D285" t="s">
        <v>984</v>
      </c>
      <c r="E285" t="s">
        <v>985</v>
      </c>
      <c r="F285">
        <v>5</v>
      </c>
      <c r="G285" t="s">
        <v>833</v>
      </c>
      <c r="H285" t="s">
        <v>437</v>
      </c>
      <c r="I285" t="s">
        <v>438</v>
      </c>
      <c r="J285">
        <v>1758476037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1286.858103862805</v>
      </c>
      <c r="AL285">
        <v>1244.620545454545</v>
      </c>
      <c r="AM285">
        <v>3.491138010499394</v>
      </c>
      <c r="AN285">
        <v>65.31046595780866</v>
      </c>
      <c r="AO285">
        <f>(AQ285 - AP285 + DZ285*1E3/(8.314*(EB285+273.15)) * AS285/DY285 * AR285) * DY285/(100*DM285) * 1000/(1000 - AQ285)</f>
        <v>0</v>
      </c>
      <c r="AP285">
        <v>20.79887335247515</v>
      </c>
      <c r="AQ285">
        <v>23.68767393939393</v>
      </c>
      <c r="AR285">
        <v>-0.006768927204930881</v>
      </c>
      <c r="AS285">
        <v>111.5903759942397</v>
      </c>
      <c r="AT285">
        <v>1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6</v>
      </c>
      <c r="DN285">
        <v>0.5</v>
      </c>
      <c r="DO285" t="s">
        <v>440</v>
      </c>
      <c r="DP285">
        <v>2</v>
      </c>
      <c r="DQ285" t="b">
        <v>1</v>
      </c>
      <c r="DR285">
        <v>1758476037</v>
      </c>
      <c r="DS285">
        <v>1191.576666666667</v>
      </c>
      <c r="DT285">
        <v>1244.759259259259</v>
      </c>
      <c r="DU285">
        <v>23.71944814814815</v>
      </c>
      <c r="DV285">
        <v>20.78985925925926</v>
      </c>
      <c r="DW285">
        <v>1192.392222222222</v>
      </c>
      <c r="DX285">
        <v>23.58483333333333</v>
      </c>
      <c r="DY285">
        <v>500.0137037037038</v>
      </c>
      <c r="DZ285">
        <v>90.34942962962963</v>
      </c>
      <c r="EA285">
        <v>0.05416310740740741</v>
      </c>
      <c r="EB285">
        <v>30.19844814814815</v>
      </c>
      <c r="EC285">
        <v>30.03232962962963</v>
      </c>
      <c r="ED285">
        <v>999.9000000000001</v>
      </c>
      <c r="EE285">
        <v>0</v>
      </c>
      <c r="EF285">
        <v>0</v>
      </c>
      <c r="EG285">
        <v>10004.21555555556</v>
      </c>
      <c r="EH285">
        <v>0</v>
      </c>
      <c r="EI285">
        <v>11.5788</v>
      </c>
      <c r="EJ285">
        <v>-53.18282222222222</v>
      </c>
      <c r="EK285">
        <v>1220.525555555555</v>
      </c>
      <c r="EL285">
        <v>1271.186296296296</v>
      </c>
      <c r="EM285">
        <v>2.929599259259259</v>
      </c>
      <c r="EN285">
        <v>1244.759259259259</v>
      </c>
      <c r="EO285">
        <v>20.78985925925926</v>
      </c>
      <c r="EP285">
        <v>2.143038518518519</v>
      </c>
      <c r="EQ285">
        <v>1.878351111111111</v>
      </c>
      <c r="ER285">
        <v>18.54273333333333</v>
      </c>
      <c r="ES285">
        <v>16.45453703703703</v>
      </c>
      <c r="ET285">
        <v>1999.991481481482</v>
      </c>
      <c r="EU285">
        <v>0.9799935555555556</v>
      </c>
      <c r="EV285">
        <v>0.02000642592592593</v>
      </c>
      <c r="EW285">
        <v>0</v>
      </c>
      <c r="EX285">
        <v>1102.690740740741</v>
      </c>
      <c r="EY285">
        <v>5.00097</v>
      </c>
      <c r="EZ285">
        <v>22064.31111111111</v>
      </c>
      <c r="FA285">
        <v>16707.47777777778</v>
      </c>
      <c r="FB285">
        <v>40.93699999999999</v>
      </c>
      <c r="FC285">
        <v>41.22899999999999</v>
      </c>
      <c r="FD285">
        <v>40.875</v>
      </c>
      <c r="FE285">
        <v>40.74766666666666</v>
      </c>
      <c r="FF285">
        <v>41.5</v>
      </c>
      <c r="FG285">
        <v>1955.081111111111</v>
      </c>
      <c r="FH285">
        <v>39.90888888888889</v>
      </c>
      <c r="FI285">
        <v>0</v>
      </c>
      <c r="FJ285">
        <v>1758476044.4</v>
      </c>
      <c r="FK285">
        <v>0</v>
      </c>
      <c r="FL285">
        <v>1102.6724</v>
      </c>
      <c r="FM285">
        <v>0.2330769150307946</v>
      </c>
      <c r="FN285">
        <v>-5.238461538274611</v>
      </c>
      <c r="FO285">
        <v>22064.248</v>
      </c>
      <c r="FP285">
        <v>15</v>
      </c>
      <c r="FQ285">
        <v>0</v>
      </c>
      <c r="FR285" t="s">
        <v>441</v>
      </c>
      <c r="FS285">
        <v>1747247426.5</v>
      </c>
      <c r="FT285">
        <v>1747247420.5</v>
      </c>
      <c r="FU285">
        <v>0</v>
      </c>
      <c r="FV285">
        <v>1.027</v>
      </c>
      <c r="FW285">
        <v>0.031</v>
      </c>
      <c r="FX285">
        <v>0.02</v>
      </c>
      <c r="FY285">
        <v>0.05</v>
      </c>
      <c r="FZ285">
        <v>420</v>
      </c>
      <c r="GA285">
        <v>16</v>
      </c>
      <c r="GB285">
        <v>0.01</v>
      </c>
      <c r="GC285">
        <v>0.1</v>
      </c>
      <c r="GD285">
        <v>-53.11658</v>
      </c>
      <c r="GE285">
        <v>-1.99689681050667</v>
      </c>
      <c r="GF285">
        <v>0.2738688164066876</v>
      </c>
      <c r="GG285">
        <v>0</v>
      </c>
      <c r="GH285">
        <v>1102.750588235294</v>
      </c>
      <c r="GI285">
        <v>-1.180443086626746</v>
      </c>
      <c r="GJ285">
        <v>0.2792525862376442</v>
      </c>
      <c r="GK285">
        <v>-1</v>
      </c>
      <c r="GL285">
        <v>2.96139675</v>
      </c>
      <c r="GM285">
        <v>-0.4651453283302152</v>
      </c>
      <c r="GN285">
        <v>0.04680187487630701</v>
      </c>
      <c r="GO285">
        <v>0</v>
      </c>
      <c r="GP285">
        <v>0</v>
      </c>
      <c r="GQ285">
        <v>2</v>
      </c>
      <c r="GR285" t="s">
        <v>452</v>
      </c>
      <c r="GS285">
        <v>3.13567</v>
      </c>
      <c r="GT285">
        <v>2.71421</v>
      </c>
      <c r="GU285">
        <v>0.194478</v>
      </c>
      <c r="GV285">
        <v>0.197759</v>
      </c>
      <c r="GW285">
        <v>0.105146</v>
      </c>
      <c r="GX285">
        <v>0.0948519</v>
      </c>
      <c r="GY285">
        <v>25619.3</v>
      </c>
      <c r="GZ285">
        <v>25547.7</v>
      </c>
      <c r="HA285">
        <v>29569.2</v>
      </c>
      <c r="HB285">
        <v>29432.4</v>
      </c>
      <c r="HC285">
        <v>34968.6</v>
      </c>
      <c r="HD285">
        <v>35291</v>
      </c>
      <c r="HE285">
        <v>41618.6</v>
      </c>
      <c r="HF285">
        <v>41816.3</v>
      </c>
      <c r="HG285">
        <v>1.92057</v>
      </c>
      <c r="HH285">
        <v>1.86507</v>
      </c>
      <c r="HI285">
        <v>0.113323</v>
      </c>
      <c r="HJ285">
        <v>0</v>
      </c>
      <c r="HK285">
        <v>28.2043</v>
      </c>
      <c r="HL285">
        <v>999.9</v>
      </c>
      <c r="HM285">
        <v>45.6</v>
      </c>
      <c r="HN285">
        <v>32</v>
      </c>
      <c r="HO285">
        <v>24.0996</v>
      </c>
      <c r="HP285">
        <v>62.1421</v>
      </c>
      <c r="HQ285">
        <v>27.8566</v>
      </c>
      <c r="HR285">
        <v>1</v>
      </c>
      <c r="HS285">
        <v>0.104695</v>
      </c>
      <c r="HT285">
        <v>-0.112315</v>
      </c>
      <c r="HU285">
        <v>20.339</v>
      </c>
      <c r="HV285">
        <v>5.21669</v>
      </c>
      <c r="HW285">
        <v>12.0125</v>
      </c>
      <c r="HX285">
        <v>4.98875</v>
      </c>
      <c r="HY285">
        <v>3.28753</v>
      </c>
      <c r="HZ285">
        <v>9999</v>
      </c>
      <c r="IA285">
        <v>9999</v>
      </c>
      <c r="IB285">
        <v>9999</v>
      </c>
      <c r="IC285">
        <v>999.9</v>
      </c>
      <c r="ID285">
        <v>1.86766</v>
      </c>
      <c r="IE285">
        <v>1.86676</v>
      </c>
      <c r="IF285">
        <v>1.86608</v>
      </c>
      <c r="IG285">
        <v>1.86603</v>
      </c>
      <c r="IH285">
        <v>1.86787</v>
      </c>
      <c r="II285">
        <v>1.87027</v>
      </c>
      <c r="IJ285">
        <v>1.86898</v>
      </c>
      <c r="IK285">
        <v>1.87043</v>
      </c>
      <c r="IL285">
        <v>0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-0.84</v>
      </c>
      <c r="IZ285">
        <v>0.1341</v>
      </c>
      <c r="JA285">
        <v>-0.08705980112953694</v>
      </c>
      <c r="JB285">
        <v>-0.0002224285535733669</v>
      </c>
      <c r="JC285">
        <v>-3.124052291438484E-07</v>
      </c>
      <c r="JD285">
        <v>-1.20421793702977E-11</v>
      </c>
      <c r="JE285">
        <v>-0.06546867123436634</v>
      </c>
      <c r="JF285">
        <v>-0.004605065362839568</v>
      </c>
      <c r="JG285">
        <v>0.0008613744513886047</v>
      </c>
      <c r="JH285">
        <v>-1.299212498533341E-05</v>
      </c>
      <c r="JI285">
        <v>3</v>
      </c>
      <c r="JJ285">
        <v>2327</v>
      </c>
      <c r="JK285">
        <v>1</v>
      </c>
      <c r="JL285">
        <v>27</v>
      </c>
      <c r="JM285">
        <v>187143.6</v>
      </c>
      <c r="JN285">
        <v>187143.7</v>
      </c>
      <c r="JO285">
        <v>2.5415</v>
      </c>
      <c r="JP285">
        <v>2.23633</v>
      </c>
      <c r="JQ285">
        <v>1.39648</v>
      </c>
      <c r="JR285">
        <v>2.34863</v>
      </c>
      <c r="JS285">
        <v>1.49536</v>
      </c>
      <c r="JT285">
        <v>2.71729</v>
      </c>
      <c r="JU285">
        <v>37.0509</v>
      </c>
      <c r="JV285">
        <v>24.0787</v>
      </c>
      <c r="JW285">
        <v>18</v>
      </c>
      <c r="JX285">
        <v>490.281</v>
      </c>
      <c r="JY285">
        <v>445.288</v>
      </c>
      <c r="JZ285">
        <v>28.3782</v>
      </c>
      <c r="KA285">
        <v>28.9724</v>
      </c>
      <c r="KB285">
        <v>29.9997</v>
      </c>
      <c r="KC285">
        <v>28.8615</v>
      </c>
      <c r="KD285">
        <v>28.794</v>
      </c>
      <c r="KE285">
        <v>50.8956</v>
      </c>
      <c r="KF285">
        <v>17.944</v>
      </c>
      <c r="KG285">
        <v>45.6542</v>
      </c>
      <c r="KH285">
        <v>28.3014</v>
      </c>
      <c r="KI285">
        <v>1289.86</v>
      </c>
      <c r="KJ285">
        <v>20.8264</v>
      </c>
      <c r="KK285">
        <v>101.072</v>
      </c>
      <c r="KL285">
        <v>100.553</v>
      </c>
    </row>
    <row r="286" spans="1:298">
      <c r="A286">
        <v>270</v>
      </c>
      <c r="B286">
        <v>1758476049.5</v>
      </c>
      <c r="C286">
        <v>7174</v>
      </c>
      <c r="D286" t="s">
        <v>986</v>
      </c>
      <c r="E286" t="s">
        <v>987</v>
      </c>
      <c r="F286">
        <v>5</v>
      </c>
      <c r="G286" t="s">
        <v>833</v>
      </c>
      <c r="H286" t="s">
        <v>437</v>
      </c>
      <c r="I286" t="s">
        <v>438</v>
      </c>
      <c r="J286">
        <v>1758476041.714286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1303.700559193536</v>
      </c>
      <c r="AL286">
        <v>1261.722606060606</v>
      </c>
      <c r="AM286">
        <v>3.416120558892823</v>
      </c>
      <c r="AN286">
        <v>65.31046595780866</v>
      </c>
      <c r="AO286">
        <f>(AQ286 - AP286 + DZ286*1E3/(8.314*(EB286+273.15)) * AS286/DY286 * AR286) * DY286/(100*DM286) * 1000/(1000 - AQ286)</f>
        <v>0</v>
      </c>
      <c r="AP286">
        <v>20.8516917446695</v>
      </c>
      <c r="AQ286">
        <v>23.66126242424241</v>
      </c>
      <c r="AR286">
        <v>-0.002579789219913188</v>
      </c>
      <c r="AS286">
        <v>111.5903759942397</v>
      </c>
      <c r="AT286">
        <v>1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6</v>
      </c>
      <c r="DN286">
        <v>0.5</v>
      </c>
      <c r="DO286" t="s">
        <v>440</v>
      </c>
      <c r="DP286">
        <v>2</v>
      </c>
      <c r="DQ286" t="b">
        <v>1</v>
      </c>
      <c r="DR286">
        <v>1758476041.714286</v>
      </c>
      <c r="DS286">
        <v>1207.37</v>
      </c>
      <c r="DT286">
        <v>1260.650714285714</v>
      </c>
      <c r="DU286">
        <v>23.70019285714286</v>
      </c>
      <c r="DV286">
        <v>20.81039642857143</v>
      </c>
      <c r="DW286">
        <v>1208.201428571429</v>
      </c>
      <c r="DX286">
        <v>23.56585357142857</v>
      </c>
      <c r="DY286">
        <v>500.0207142857143</v>
      </c>
      <c r="DZ286">
        <v>90.34908571428572</v>
      </c>
      <c r="EA286">
        <v>0.05413163571428571</v>
      </c>
      <c r="EB286">
        <v>30.20513571428571</v>
      </c>
      <c r="EC286">
        <v>30.03968571428571</v>
      </c>
      <c r="ED286">
        <v>999.9000000000002</v>
      </c>
      <c r="EE286">
        <v>0</v>
      </c>
      <c r="EF286">
        <v>0</v>
      </c>
      <c r="EG286">
        <v>9996.698571428571</v>
      </c>
      <c r="EH286">
        <v>0</v>
      </c>
      <c r="EI286">
        <v>11.5788</v>
      </c>
      <c r="EJ286">
        <v>-53.28068928571428</v>
      </c>
      <c r="EK286">
        <v>1236.6775</v>
      </c>
      <c r="EL286">
        <v>1287.442142857143</v>
      </c>
      <c r="EM286">
        <v>2.889809642857142</v>
      </c>
      <c r="EN286">
        <v>1260.650714285714</v>
      </c>
      <c r="EO286">
        <v>20.81039642857143</v>
      </c>
      <c r="EP286">
        <v>2.141290357142857</v>
      </c>
      <c r="EQ286">
        <v>1.880199285714286</v>
      </c>
      <c r="ER286">
        <v>18.52969642857143</v>
      </c>
      <c r="ES286">
        <v>16.469975</v>
      </c>
      <c r="ET286">
        <v>1999.98</v>
      </c>
      <c r="EU286">
        <v>0.9799930000000001</v>
      </c>
      <c r="EV286">
        <v>0.020007</v>
      </c>
      <c r="EW286">
        <v>0</v>
      </c>
      <c r="EX286">
        <v>1102.610357142857</v>
      </c>
      <c r="EY286">
        <v>5.00097</v>
      </c>
      <c r="EZ286">
        <v>22063.20714285714</v>
      </c>
      <c r="FA286">
        <v>16707.38928571429</v>
      </c>
      <c r="FB286">
        <v>40.93699999999999</v>
      </c>
      <c r="FC286">
        <v>41.20949999999998</v>
      </c>
      <c r="FD286">
        <v>40.875</v>
      </c>
      <c r="FE286">
        <v>40.74325</v>
      </c>
      <c r="FF286">
        <v>41.49324999999999</v>
      </c>
      <c r="FG286">
        <v>1955.07</v>
      </c>
      <c r="FH286">
        <v>39.91</v>
      </c>
      <c r="FI286">
        <v>0</v>
      </c>
      <c r="FJ286">
        <v>1758476049.8</v>
      </c>
      <c r="FK286">
        <v>0</v>
      </c>
      <c r="FL286">
        <v>1102.607692307692</v>
      </c>
      <c r="FM286">
        <v>0.2988034206595905</v>
      </c>
      <c r="FN286">
        <v>-11.58974360262693</v>
      </c>
      <c r="FO286">
        <v>22063.23846153846</v>
      </c>
      <c r="FP286">
        <v>15</v>
      </c>
      <c r="FQ286">
        <v>0</v>
      </c>
      <c r="FR286" t="s">
        <v>441</v>
      </c>
      <c r="FS286">
        <v>1747247426.5</v>
      </c>
      <c r="FT286">
        <v>1747247420.5</v>
      </c>
      <c r="FU286">
        <v>0</v>
      </c>
      <c r="FV286">
        <v>1.027</v>
      </c>
      <c r="FW286">
        <v>0.031</v>
      </c>
      <c r="FX286">
        <v>0.02</v>
      </c>
      <c r="FY286">
        <v>0.05</v>
      </c>
      <c r="FZ286">
        <v>420</v>
      </c>
      <c r="GA286">
        <v>16</v>
      </c>
      <c r="GB286">
        <v>0.01</v>
      </c>
      <c r="GC286">
        <v>0.1</v>
      </c>
      <c r="GD286">
        <v>-53.1875825</v>
      </c>
      <c r="GE286">
        <v>-1.732335084427727</v>
      </c>
      <c r="GF286">
        <v>0.2730103934720249</v>
      </c>
      <c r="GG286">
        <v>0</v>
      </c>
      <c r="GH286">
        <v>1102.624705882353</v>
      </c>
      <c r="GI286">
        <v>-0.415584415852894</v>
      </c>
      <c r="GJ286">
        <v>0.2542027362989302</v>
      </c>
      <c r="GK286">
        <v>-1</v>
      </c>
      <c r="GL286">
        <v>2.9064365</v>
      </c>
      <c r="GM286">
        <v>-0.4802042026266363</v>
      </c>
      <c r="GN286">
        <v>0.04884470516596452</v>
      </c>
      <c r="GO286">
        <v>0</v>
      </c>
      <c r="GP286">
        <v>0</v>
      </c>
      <c r="GQ286">
        <v>2</v>
      </c>
      <c r="GR286" t="s">
        <v>452</v>
      </c>
      <c r="GS286">
        <v>3.13573</v>
      </c>
      <c r="GT286">
        <v>2.7146</v>
      </c>
      <c r="GU286">
        <v>0.196142</v>
      </c>
      <c r="GV286">
        <v>0.199406</v>
      </c>
      <c r="GW286">
        <v>0.105071</v>
      </c>
      <c r="GX286">
        <v>0.09503499999999999</v>
      </c>
      <c r="GY286">
        <v>25566</v>
      </c>
      <c r="GZ286">
        <v>25495.5</v>
      </c>
      <c r="HA286">
        <v>29568.8</v>
      </c>
      <c r="HB286">
        <v>29432.7</v>
      </c>
      <c r="HC286">
        <v>34971.2</v>
      </c>
      <c r="HD286">
        <v>35284.1</v>
      </c>
      <c r="HE286">
        <v>41618.2</v>
      </c>
      <c r="HF286">
        <v>41816.7</v>
      </c>
      <c r="HG286">
        <v>1.92065</v>
      </c>
      <c r="HH286">
        <v>1.8652</v>
      </c>
      <c r="HI286">
        <v>0.111751</v>
      </c>
      <c r="HJ286">
        <v>0</v>
      </c>
      <c r="HK286">
        <v>28.1972</v>
      </c>
      <c r="HL286">
        <v>999.9</v>
      </c>
      <c r="HM286">
        <v>45.7</v>
      </c>
      <c r="HN286">
        <v>32</v>
      </c>
      <c r="HO286">
        <v>24.1542</v>
      </c>
      <c r="HP286">
        <v>62.1221</v>
      </c>
      <c r="HQ286">
        <v>27.8125</v>
      </c>
      <c r="HR286">
        <v>1</v>
      </c>
      <c r="HS286">
        <v>0.10405</v>
      </c>
      <c r="HT286">
        <v>-0.045463</v>
      </c>
      <c r="HU286">
        <v>20.339</v>
      </c>
      <c r="HV286">
        <v>5.21774</v>
      </c>
      <c r="HW286">
        <v>12.0125</v>
      </c>
      <c r="HX286">
        <v>4.989</v>
      </c>
      <c r="HY286">
        <v>3.28758</v>
      </c>
      <c r="HZ286">
        <v>9999</v>
      </c>
      <c r="IA286">
        <v>9999</v>
      </c>
      <c r="IB286">
        <v>9999</v>
      </c>
      <c r="IC286">
        <v>999.9</v>
      </c>
      <c r="ID286">
        <v>1.86766</v>
      </c>
      <c r="IE286">
        <v>1.86676</v>
      </c>
      <c r="IF286">
        <v>1.86607</v>
      </c>
      <c r="IG286">
        <v>1.86603</v>
      </c>
      <c r="IH286">
        <v>1.86789</v>
      </c>
      <c r="II286">
        <v>1.87028</v>
      </c>
      <c r="IJ286">
        <v>1.86896</v>
      </c>
      <c r="IK286">
        <v>1.87044</v>
      </c>
      <c r="IL286">
        <v>0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-0.87</v>
      </c>
      <c r="IZ286">
        <v>0.1338</v>
      </c>
      <c r="JA286">
        <v>-0.08705980112953694</v>
      </c>
      <c r="JB286">
        <v>-0.0002224285535733669</v>
      </c>
      <c r="JC286">
        <v>-3.124052291438484E-07</v>
      </c>
      <c r="JD286">
        <v>-1.20421793702977E-11</v>
      </c>
      <c r="JE286">
        <v>-0.06546867123436634</v>
      </c>
      <c r="JF286">
        <v>-0.004605065362839568</v>
      </c>
      <c r="JG286">
        <v>0.0008613744513886047</v>
      </c>
      <c r="JH286">
        <v>-1.299212498533341E-05</v>
      </c>
      <c r="JI286">
        <v>3</v>
      </c>
      <c r="JJ286">
        <v>2327</v>
      </c>
      <c r="JK286">
        <v>1</v>
      </c>
      <c r="JL286">
        <v>27</v>
      </c>
      <c r="JM286">
        <v>187143.7</v>
      </c>
      <c r="JN286">
        <v>187143.8</v>
      </c>
      <c r="JO286">
        <v>2.56714</v>
      </c>
      <c r="JP286">
        <v>2.23022</v>
      </c>
      <c r="JQ286">
        <v>1.39771</v>
      </c>
      <c r="JR286">
        <v>2.34741</v>
      </c>
      <c r="JS286">
        <v>1.49536</v>
      </c>
      <c r="JT286">
        <v>2.69165</v>
      </c>
      <c r="JU286">
        <v>37.0509</v>
      </c>
      <c r="JV286">
        <v>24.0875</v>
      </c>
      <c r="JW286">
        <v>18</v>
      </c>
      <c r="JX286">
        <v>490.305</v>
      </c>
      <c r="JY286">
        <v>445.339</v>
      </c>
      <c r="JZ286">
        <v>28.3111</v>
      </c>
      <c r="KA286">
        <v>28.9687</v>
      </c>
      <c r="KB286">
        <v>29.9996</v>
      </c>
      <c r="KC286">
        <v>28.8585</v>
      </c>
      <c r="KD286">
        <v>28.7904</v>
      </c>
      <c r="KE286">
        <v>51.3978</v>
      </c>
      <c r="KF286">
        <v>17.944</v>
      </c>
      <c r="KG286">
        <v>45.6542</v>
      </c>
      <c r="KH286">
        <v>28.2568</v>
      </c>
      <c r="KI286">
        <v>1303.3</v>
      </c>
      <c r="KJ286">
        <v>20.8765</v>
      </c>
      <c r="KK286">
        <v>101.071</v>
      </c>
      <c r="KL286">
        <v>100.554</v>
      </c>
    </row>
    <row r="287" spans="1:298">
      <c r="A287">
        <v>271</v>
      </c>
      <c r="B287">
        <v>1758476054.5</v>
      </c>
      <c r="C287">
        <v>7179</v>
      </c>
      <c r="D287" t="s">
        <v>988</v>
      </c>
      <c r="E287" t="s">
        <v>989</v>
      </c>
      <c r="F287">
        <v>5</v>
      </c>
      <c r="G287" t="s">
        <v>833</v>
      </c>
      <c r="H287" t="s">
        <v>437</v>
      </c>
      <c r="I287" t="s">
        <v>438</v>
      </c>
      <c r="J287">
        <v>1758476047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1321.261668893765</v>
      </c>
      <c r="AL287">
        <v>1278.896969696969</v>
      </c>
      <c r="AM287">
        <v>3.421691604697697</v>
      </c>
      <c r="AN287">
        <v>65.31046595780866</v>
      </c>
      <c r="AO287">
        <f>(AQ287 - AP287 + DZ287*1E3/(8.314*(EB287+273.15)) * AS287/DY287 * AR287) * DY287/(100*DM287) * 1000/(1000 - AQ287)</f>
        <v>0</v>
      </c>
      <c r="AP287">
        <v>20.87153555862207</v>
      </c>
      <c r="AQ287">
        <v>23.63552666666666</v>
      </c>
      <c r="AR287">
        <v>-0.005630176831914204</v>
      </c>
      <c r="AS287">
        <v>111.5903759942397</v>
      </c>
      <c r="AT287">
        <v>1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6</v>
      </c>
      <c r="DN287">
        <v>0.5</v>
      </c>
      <c r="DO287" t="s">
        <v>440</v>
      </c>
      <c r="DP287">
        <v>2</v>
      </c>
      <c r="DQ287" t="b">
        <v>1</v>
      </c>
      <c r="DR287">
        <v>1758476047</v>
      </c>
      <c r="DS287">
        <v>1225.145555555556</v>
      </c>
      <c r="DT287">
        <v>1278.534814814815</v>
      </c>
      <c r="DU287">
        <v>23.6722962962963</v>
      </c>
      <c r="DV287">
        <v>20.83675925925926</v>
      </c>
      <c r="DW287">
        <v>1225.995925925926</v>
      </c>
      <c r="DX287">
        <v>23.53834814814815</v>
      </c>
      <c r="DY287">
        <v>500.0071111111111</v>
      </c>
      <c r="DZ287">
        <v>90.34897777777776</v>
      </c>
      <c r="EA287">
        <v>0.05416803333333334</v>
      </c>
      <c r="EB287">
        <v>30.20284814814815</v>
      </c>
      <c r="EC287">
        <v>30.03589259259259</v>
      </c>
      <c r="ED287">
        <v>999.9000000000001</v>
      </c>
      <c r="EE287">
        <v>0</v>
      </c>
      <c r="EF287">
        <v>0</v>
      </c>
      <c r="EG287">
        <v>9994.165185185186</v>
      </c>
      <c r="EH287">
        <v>0</v>
      </c>
      <c r="EI287">
        <v>11.5788</v>
      </c>
      <c r="EJ287">
        <v>-53.3888</v>
      </c>
      <c r="EK287">
        <v>1254.84962962963</v>
      </c>
      <c r="EL287">
        <v>1305.742222222222</v>
      </c>
      <c r="EM287">
        <v>2.83555</v>
      </c>
      <c r="EN287">
        <v>1278.534814814815</v>
      </c>
      <c r="EO287">
        <v>20.83675925925926</v>
      </c>
      <c r="EP287">
        <v>2.138767037037038</v>
      </c>
      <c r="EQ287">
        <v>1.882578518518519</v>
      </c>
      <c r="ER287">
        <v>18.51087407407407</v>
      </c>
      <c r="ES287">
        <v>16.48983703703704</v>
      </c>
      <c r="ET287">
        <v>1999.978148148148</v>
      </c>
      <c r="EU287">
        <v>0.9799931111111112</v>
      </c>
      <c r="EV287">
        <v>0.02000688888888889</v>
      </c>
      <c r="EW287">
        <v>0</v>
      </c>
      <c r="EX287">
        <v>1102.704814814815</v>
      </c>
      <c r="EY287">
        <v>5.00097</v>
      </c>
      <c r="EZ287">
        <v>22063.56296296296</v>
      </c>
      <c r="FA287">
        <v>16707.36666666666</v>
      </c>
      <c r="FB287">
        <v>40.93699999999999</v>
      </c>
      <c r="FC287">
        <v>41.19166666666666</v>
      </c>
      <c r="FD287">
        <v>40.875</v>
      </c>
      <c r="FE287">
        <v>40.72666666666666</v>
      </c>
      <c r="FF287">
        <v>41.48133333333332</v>
      </c>
      <c r="FG287">
        <v>1955.068148148148</v>
      </c>
      <c r="FH287">
        <v>39.91</v>
      </c>
      <c r="FI287">
        <v>0</v>
      </c>
      <c r="FJ287">
        <v>1758476054.6</v>
      </c>
      <c r="FK287">
        <v>0</v>
      </c>
      <c r="FL287">
        <v>1102.725769230769</v>
      </c>
      <c r="FM287">
        <v>1.309743586215992</v>
      </c>
      <c r="FN287">
        <v>9.733333337590231</v>
      </c>
      <c r="FO287">
        <v>22063.65</v>
      </c>
      <c r="FP287">
        <v>15</v>
      </c>
      <c r="FQ287">
        <v>0</v>
      </c>
      <c r="FR287" t="s">
        <v>441</v>
      </c>
      <c r="FS287">
        <v>1747247426.5</v>
      </c>
      <c r="FT287">
        <v>1747247420.5</v>
      </c>
      <c r="FU287">
        <v>0</v>
      </c>
      <c r="FV287">
        <v>1.027</v>
      </c>
      <c r="FW287">
        <v>0.031</v>
      </c>
      <c r="FX287">
        <v>0.02</v>
      </c>
      <c r="FY287">
        <v>0.05</v>
      </c>
      <c r="FZ287">
        <v>420</v>
      </c>
      <c r="GA287">
        <v>16</v>
      </c>
      <c r="GB287">
        <v>0.01</v>
      </c>
      <c r="GC287">
        <v>0.1</v>
      </c>
      <c r="GD287">
        <v>-53.3192775</v>
      </c>
      <c r="GE287">
        <v>-0.8031793621011859</v>
      </c>
      <c r="GF287">
        <v>0.2280980726436544</v>
      </c>
      <c r="GG287">
        <v>0</v>
      </c>
      <c r="GH287">
        <v>1102.667647058823</v>
      </c>
      <c r="GI287">
        <v>0.7177998494814594</v>
      </c>
      <c r="GJ287">
        <v>0.2936290058553144</v>
      </c>
      <c r="GK287">
        <v>-1</v>
      </c>
      <c r="GL287">
        <v>2.8623135</v>
      </c>
      <c r="GM287">
        <v>-0.6433332833020677</v>
      </c>
      <c r="GN287">
        <v>0.06304125718725795</v>
      </c>
      <c r="GO287">
        <v>0</v>
      </c>
      <c r="GP287">
        <v>0</v>
      </c>
      <c r="GQ287">
        <v>2</v>
      </c>
      <c r="GR287" t="s">
        <v>452</v>
      </c>
      <c r="GS287">
        <v>3.13579</v>
      </c>
      <c r="GT287">
        <v>2.71425</v>
      </c>
      <c r="GU287">
        <v>0.197804</v>
      </c>
      <c r="GV287">
        <v>0.200983</v>
      </c>
      <c r="GW287">
        <v>0.104992</v>
      </c>
      <c r="GX287">
        <v>0.095066</v>
      </c>
      <c r="GY287">
        <v>25513.6</v>
      </c>
      <c r="GZ287">
        <v>25445.7</v>
      </c>
      <c r="HA287">
        <v>29569.4</v>
      </c>
      <c r="HB287">
        <v>29433.2</v>
      </c>
      <c r="HC287">
        <v>34974.8</v>
      </c>
      <c r="HD287">
        <v>35283.4</v>
      </c>
      <c r="HE287">
        <v>41618.7</v>
      </c>
      <c r="HF287">
        <v>41817.2</v>
      </c>
      <c r="HG287">
        <v>1.92075</v>
      </c>
      <c r="HH287">
        <v>1.86513</v>
      </c>
      <c r="HI287">
        <v>0.112671</v>
      </c>
      <c r="HJ287">
        <v>0</v>
      </c>
      <c r="HK287">
        <v>28.1912</v>
      </c>
      <c r="HL287">
        <v>999.9</v>
      </c>
      <c r="HM287">
        <v>45.7</v>
      </c>
      <c r="HN287">
        <v>32</v>
      </c>
      <c r="HO287">
        <v>24.1493</v>
      </c>
      <c r="HP287">
        <v>62.1921</v>
      </c>
      <c r="HQ287">
        <v>27.8926</v>
      </c>
      <c r="HR287">
        <v>1</v>
      </c>
      <c r="HS287">
        <v>0.103768</v>
      </c>
      <c r="HT287">
        <v>-0.0648475</v>
      </c>
      <c r="HU287">
        <v>20.3393</v>
      </c>
      <c r="HV287">
        <v>5.21774</v>
      </c>
      <c r="HW287">
        <v>12.0114</v>
      </c>
      <c r="HX287">
        <v>4.989</v>
      </c>
      <c r="HY287">
        <v>3.28768</v>
      </c>
      <c r="HZ287">
        <v>9999</v>
      </c>
      <c r="IA287">
        <v>9999</v>
      </c>
      <c r="IB287">
        <v>9999</v>
      </c>
      <c r="IC287">
        <v>999.9</v>
      </c>
      <c r="ID287">
        <v>1.86766</v>
      </c>
      <c r="IE287">
        <v>1.86676</v>
      </c>
      <c r="IF287">
        <v>1.86612</v>
      </c>
      <c r="IG287">
        <v>1.86603</v>
      </c>
      <c r="IH287">
        <v>1.8679</v>
      </c>
      <c r="II287">
        <v>1.87027</v>
      </c>
      <c r="IJ287">
        <v>1.86898</v>
      </c>
      <c r="IK287">
        <v>1.87043</v>
      </c>
      <c r="IL287">
        <v>0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-0.87</v>
      </c>
      <c r="IZ287">
        <v>0.1334</v>
      </c>
      <c r="JA287">
        <v>-0.08705980112953694</v>
      </c>
      <c r="JB287">
        <v>-0.0002224285535733669</v>
      </c>
      <c r="JC287">
        <v>-3.124052291438484E-07</v>
      </c>
      <c r="JD287">
        <v>-1.20421793702977E-11</v>
      </c>
      <c r="JE287">
        <v>-0.06546867123436634</v>
      </c>
      <c r="JF287">
        <v>-0.004605065362839568</v>
      </c>
      <c r="JG287">
        <v>0.0008613744513886047</v>
      </c>
      <c r="JH287">
        <v>-1.299212498533341E-05</v>
      </c>
      <c r="JI287">
        <v>3</v>
      </c>
      <c r="JJ287">
        <v>2327</v>
      </c>
      <c r="JK287">
        <v>1</v>
      </c>
      <c r="JL287">
        <v>27</v>
      </c>
      <c r="JM287">
        <v>187143.8</v>
      </c>
      <c r="JN287">
        <v>187143.9</v>
      </c>
      <c r="JO287">
        <v>2.59521</v>
      </c>
      <c r="JP287">
        <v>2.24121</v>
      </c>
      <c r="JQ287">
        <v>1.39648</v>
      </c>
      <c r="JR287">
        <v>2.35107</v>
      </c>
      <c r="JS287">
        <v>1.49536</v>
      </c>
      <c r="JT287">
        <v>2.57935</v>
      </c>
      <c r="JU287">
        <v>37.0509</v>
      </c>
      <c r="JV287">
        <v>24.07</v>
      </c>
      <c r="JW287">
        <v>18</v>
      </c>
      <c r="JX287">
        <v>490.338</v>
      </c>
      <c r="JY287">
        <v>445.264</v>
      </c>
      <c r="JZ287">
        <v>28.2522</v>
      </c>
      <c r="KA287">
        <v>28.965</v>
      </c>
      <c r="KB287">
        <v>29.9997</v>
      </c>
      <c r="KC287">
        <v>28.8548</v>
      </c>
      <c r="KD287">
        <v>28.7867</v>
      </c>
      <c r="KE287">
        <v>51.968</v>
      </c>
      <c r="KF287">
        <v>17.944</v>
      </c>
      <c r="KG287">
        <v>46.0311</v>
      </c>
      <c r="KH287">
        <v>28.2343</v>
      </c>
      <c r="KI287">
        <v>1323.37</v>
      </c>
      <c r="KJ287">
        <v>20.9409</v>
      </c>
      <c r="KK287">
        <v>101.072</v>
      </c>
      <c r="KL287">
        <v>100.555</v>
      </c>
    </row>
    <row r="288" spans="1:298">
      <c r="A288">
        <v>272</v>
      </c>
      <c r="B288">
        <v>1758476059.5</v>
      </c>
      <c r="C288">
        <v>7184</v>
      </c>
      <c r="D288" t="s">
        <v>990</v>
      </c>
      <c r="E288" t="s">
        <v>991</v>
      </c>
      <c r="F288">
        <v>5</v>
      </c>
      <c r="G288" t="s">
        <v>833</v>
      </c>
      <c r="H288" t="s">
        <v>437</v>
      </c>
      <c r="I288" t="s">
        <v>438</v>
      </c>
      <c r="J288">
        <v>1758476051.714286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1337.978630149111</v>
      </c>
      <c r="AL288">
        <v>1295.98903030303</v>
      </c>
      <c r="AM288">
        <v>3.429051578719398</v>
      </c>
      <c r="AN288">
        <v>65.31046595780866</v>
      </c>
      <c r="AO288">
        <f>(AQ288 - AP288 + DZ288*1E3/(8.314*(EB288+273.15)) * AS288/DY288 * AR288) * DY288/(100*DM288) * 1000/(1000 - AQ288)</f>
        <v>0</v>
      </c>
      <c r="AP288">
        <v>20.90421845270699</v>
      </c>
      <c r="AQ288">
        <v>23.6095109090909</v>
      </c>
      <c r="AR288">
        <v>-0.003987296773302782</v>
      </c>
      <c r="AS288">
        <v>111.5903759942397</v>
      </c>
      <c r="AT288">
        <v>1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6</v>
      </c>
      <c r="DN288">
        <v>0.5</v>
      </c>
      <c r="DO288" t="s">
        <v>440</v>
      </c>
      <c r="DP288">
        <v>2</v>
      </c>
      <c r="DQ288" t="b">
        <v>1</v>
      </c>
      <c r="DR288">
        <v>1758476051.714286</v>
      </c>
      <c r="DS288">
        <v>1240.976071428571</v>
      </c>
      <c r="DT288">
        <v>1294.275357142857</v>
      </c>
      <c r="DU288">
        <v>23.64648928571429</v>
      </c>
      <c r="DV288">
        <v>20.86729642857143</v>
      </c>
      <c r="DW288">
        <v>1241.8425</v>
      </c>
      <c r="DX288">
        <v>23.5129</v>
      </c>
      <c r="DY288">
        <v>500.0033214285715</v>
      </c>
      <c r="DZ288">
        <v>90.34942857142858</v>
      </c>
      <c r="EA288">
        <v>0.05424065714285714</v>
      </c>
      <c r="EB288">
        <v>30.19301428571429</v>
      </c>
      <c r="EC288">
        <v>30.03111428571429</v>
      </c>
      <c r="ED288">
        <v>999.9000000000002</v>
      </c>
      <c r="EE288">
        <v>0</v>
      </c>
      <c r="EF288">
        <v>0</v>
      </c>
      <c r="EG288">
        <v>9996.897142857144</v>
      </c>
      <c r="EH288">
        <v>0</v>
      </c>
      <c r="EI288">
        <v>11.5788</v>
      </c>
      <c r="EJ288">
        <v>-53.29952142857142</v>
      </c>
      <c r="EK288">
        <v>1271.030714285715</v>
      </c>
      <c r="EL288">
        <v>1321.858571428571</v>
      </c>
      <c r="EM288">
        <v>2.779191428571428</v>
      </c>
      <c r="EN288">
        <v>1294.275357142857</v>
      </c>
      <c r="EO288">
        <v>20.86729642857143</v>
      </c>
      <c r="EP288">
        <v>2.136446785714285</v>
      </c>
      <c r="EQ288">
        <v>1.885347142857143</v>
      </c>
      <c r="ER288">
        <v>18.49354285714286</v>
      </c>
      <c r="ES288">
        <v>16.51293928571429</v>
      </c>
      <c r="ET288">
        <v>1999.992857142857</v>
      </c>
      <c r="EU288">
        <v>0.9799933214285714</v>
      </c>
      <c r="EV288">
        <v>0.02000667857142857</v>
      </c>
      <c r="EW288">
        <v>0</v>
      </c>
      <c r="EX288">
        <v>1102.78</v>
      </c>
      <c r="EY288">
        <v>5.00097</v>
      </c>
      <c r="EZ288">
        <v>22064.68214285714</v>
      </c>
      <c r="FA288">
        <v>16707.5</v>
      </c>
      <c r="FB288">
        <v>40.93699999999999</v>
      </c>
      <c r="FC288">
        <v>41.18699999999999</v>
      </c>
      <c r="FD288">
        <v>40.875</v>
      </c>
      <c r="FE288">
        <v>40.72075</v>
      </c>
      <c r="FF288">
        <v>41.47075</v>
      </c>
      <c r="FG288">
        <v>1955.082857142858</v>
      </c>
      <c r="FH288">
        <v>39.91</v>
      </c>
      <c r="FI288">
        <v>0</v>
      </c>
      <c r="FJ288">
        <v>1758476059.4</v>
      </c>
      <c r="FK288">
        <v>0</v>
      </c>
      <c r="FL288">
        <v>1102.805384615385</v>
      </c>
      <c r="FM288">
        <v>2.637948716369868</v>
      </c>
      <c r="FN288">
        <v>28.48205131750897</v>
      </c>
      <c r="FO288">
        <v>22064.54230769231</v>
      </c>
      <c r="FP288">
        <v>15</v>
      </c>
      <c r="FQ288">
        <v>0</v>
      </c>
      <c r="FR288" t="s">
        <v>441</v>
      </c>
      <c r="FS288">
        <v>1747247426.5</v>
      </c>
      <c r="FT288">
        <v>1747247420.5</v>
      </c>
      <c r="FU288">
        <v>0</v>
      </c>
      <c r="FV288">
        <v>1.027</v>
      </c>
      <c r="FW288">
        <v>0.031</v>
      </c>
      <c r="FX288">
        <v>0.02</v>
      </c>
      <c r="FY288">
        <v>0.05</v>
      </c>
      <c r="FZ288">
        <v>420</v>
      </c>
      <c r="GA288">
        <v>16</v>
      </c>
      <c r="GB288">
        <v>0.01</v>
      </c>
      <c r="GC288">
        <v>0.1</v>
      </c>
      <c r="GD288">
        <v>-53.35362249999999</v>
      </c>
      <c r="GE288">
        <v>0.8496348968105818</v>
      </c>
      <c r="GF288">
        <v>0.1840698868466811</v>
      </c>
      <c r="GG288">
        <v>0</v>
      </c>
      <c r="GH288">
        <v>1102.784705882353</v>
      </c>
      <c r="GI288">
        <v>1.317647058350564</v>
      </c>
      <c r="GJ288">
        <v>0.3120071199613459</v>
      </c>
      <c r="GK288">
        <v>-1</v>
      </c>
      <c r="GL288">
        <v>2.82169925</v>
      </c>
      <c r="GM288">
        <v>-0.6972023639774965</v>
      </c>
      <c r="GN288">
        <v>0.06769451253194386</v>
      </c>
      <c r="GO288">
        <v>0</v>
      </c>
      <c r="GP288">
        <v>0</v>
      </c>
      <c r="GQ288">
        <v>2</v>
      </c>
      <c r="GR288" t="s">
        <v>452</v>
      </c>
      <c r="GS288">
        <v>3.13585</v>
      </c>
      <c r="GT288">
        <v>2.71458</v>
      </c>
      <c r="GU288">
        <v>0.199453</v>
      </c>
      <c r="GV288">
        <v>0.202612</v>
      </c>
      <c r="GW288">
        <v>0.104915</v>
      </c>
      <c r="GX288">
        <v>0.0952194</v>
      </c>
      <c r="GY288">
        <v>25461.9</v>
      </c>
      <c r="GZ288">
        <v>25393.7</v>
      </c>
      <c r="HA288">
        <v>29570.2</v>
      </c>
      <c r="HB288">
        <v>29433.1</v>
      </c>
      <c r="HC288">
        <v>34979.1</v>
      </c>
      <c r="HD288">
        <v>35277.4</v>
      </c>
      <c r="HE288">
        <v>41620.1</v>
      </c>
      <c r="HF288">
        <v>41817.3</v>
      </c>
      <c r="HG288">
        <v>1.92085</v>
      </c>
      <c r="HH288">
        <v>1.86555</v>
      </c>
      <c r="HI288">
        <v>0.113338</v>
      </c>
      <c r="HJ288">
        <v>0</v>
      </c>
      <c r="HK288">
        <v>28.1852</v>
      </c>
      <c r="HL288">
        <v>999.9</v>
      </c>
      <c r="HM288">
        <v>45.8</v>
      </c>
      <c r="HN288">
        <v>32</v>
      </c>
      <c r="HO288">
        <v>24.2051</v>
      </c>
      <c r="HP288">
        <v>62.0521</v>
      </c>
      <c r="HQ288">
        <v>27.8085</v>
      </c>
      <c r="HR288">
        <v>1</v>
      </c>
      <c r="HS288">
        <v>0.10362</v>
      </c>
      <c r="HT288">
        <v>-0.108968</v>
      </c>
      <c r="HU288">
        <v>20.3393</v>
      </c>
      <c r="HV288">
        <v>5.21699</v>
      </c>
      <c r="HW288">
        <v>12.012</v>
      </c>
      <c r="HX288">
        <v>4.98845</v>
      </c>
      <c r="HY288">
        <v>3.28783</v>
      </c>
      <c r="HZ288">
        <v>9999</v>
      </c>
      <c r="IA288">
        <v>9999</v>
      </c>
      <c r="IB288">
        <v>9999</v>
      </c>
      <c r="IC288">
        <v>999.9</v>
      </c>
      <c r="ID288">
        <v>1.86766</v>
      </c>
      <c r="IE288">
        <v>1.86676</v>
      </c>
      <c r="IF288">
        <v>1.86609</v>
      </c>
      <c r="IG288">
        <v>1.86602</v>
      </c>
      <c r="IH288">
        <v>1.86786</v>
      </c>
      <c r="II288">
        <v>1.87027</v>
      </c>
      <c r="IJ288">
        <v>1.86896</v>
      </c>
      <c r="IK288">
        <v>1.87042</v>
      </c>
      <c r="IL288">
        <v>0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-0.9</v>
      </c>
      <c r="IZ288">
        <v>0.133</v>
      </c>
      <c r="JA288">
        <v>-0.08705980112953694</v>
      </c>
      <c r="JB288">
        <v>-0.0002224285535733669</v>
      </c>
      <c r="JC288">
        <v>-3.124052291438484E-07</v>
      </c>
      <c r="JD288">
        <v>-1.20421793702977E-11</v>
      </c>
      <c r="JE288">
        <v>-0.06546867123436634</v>
      </c>
      <c r="JF288">
        <v>-0.004605065362839568</v>
      </c>
      <c r="JG288">
        <v>0.0008613744513886047</v>
      </c>
      <c r="JH288">
        <v>-1.299212498533341E-05</v>
      </c>
      <c r="JI288">
        <v>3</v>
      </c>
      <c r="JJ288">
        <v>2327</v>
      </c>
      <c r="JK288">
        <v>1</v>
      </c>
      <c r="JL288">
        <v>27</v>
      </c>
      <c r="JM288">
        <v>187143.9</v>
      </c>
      <c r="JN288">
        <v>187144</v>
      </c>
      <c r="JO288">
        <v>2.61963</v>
      </c>
      <c r="JP288">
        <v>2.23022</v>
      </c>
      <c r="JQ288">
        <v>1.39648</v>
      </c>
      <c r="JR288">
        <v>2.33887</v>
      </c>
      <c r="JS288">
        <v>1.49536</v>
      </c>
      <c r="JT288">
        <v>2.67212</v>
      </c>
      <c r="JU288">
        <v>37.027</v>
      </c>
      <c r="JV288">
        <v>24.0875</v>
      </c>
      <c r="JW288">
        <v>18</v>
      </c>
      <c r="JX288">
        <v>490.372</v>
      </c>
      <c r="JY288">
        <v>445.5</v>
      </c>
      <c r="JZ288">
        <v>28.2203</v>
      </c>
      <c r="KA288">
        <v>28.9615</v>
      </c>
      <c r="KB288">
        <v>29.9999</v>
      </c>
      <c r="KC288">
        <v>28.8511</v>
      </c>
      <c r="KD288">
        <v>28.783</v>
      </c>
      <c r="KE288">
        <v>52.4686</v>
      </c>
      <c r="KF288">
        <v>17.944</v>
      </c>
      <c r="KG288">
        <v>46.0311</v>
      </c>
      <c r="KH288">
        <v>28.2063</v>
      </c>
      <c r="KI288">
        <v>1336.73</v>
      </c>
      <c r="KJ288">
        <v>21.018</v>
      </c>
      <c r="KK288">
        <v>101.075</v>
      </c>
      <c r="KL288">
        <v>100.555</v>
      </c>
    </row>
    <row r="289" spans="1:298">
      <c r="A289">
        <v>273</v>
      </c>
      <c r="B289">
        <v>1758476064.5</v>
      </c>
      <c r="C289">
        <v>7189</v>
      </c>
      <c r="D289" t="s">
        <v>992</v>
      </c>
      <c r="E289" t="s">
        <v>993</v>
      </c>
      <c r="F289">
        <v>5</v>
      </c>
      <c r="G289" t="s">
        <v>833</v>
      </c>
      <c r="H289" t="s">
        <v>437</v>
      </c>
      <c r="I289" t="s">
        <v>438</v>
      </c>
      <c r="J289">
        <v>1758476057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1355.34894583807</v>
      </c>
      <c r="AL289">
        <v>1313.135939393939</v>
      </c>
      <c r="AM289">
        <v>3.425247677653117</v>
      </c>
      <c r="AN289">
        <v>65.31046595780866</v>
      </c>
      <c r="AO289">
        <f>(AQ289 - AP289 + DZ289*1E3/(8.314*(EB289+273.15)) * AS289/DY289 * AR289) * DY289/(100*DM289) * 1000/(1000 - AQ289)</f>
        <v>0</v>
      </c>
      <c r="AP289">
        <v>20.93197027449092</v>
      </c>
      <c r="AQ289">
        <v>23.58745212121211</v>
      </c>
      <c r="AR289">
        <v>-0.001140068345463232</v>
      </c>
      <c r="AS289">
        <v>111.5903759942397</v>
      </c>
      <c r="AT289">
        <v>1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6</v>
      </c>
      <c r="DN289">
        <v>0.5</v>
      </c>
      <c r="DO289" t="s">
        <v>440</v>
      </c>
      <c r="DP289">
        <v>2</v>
      </c>
      <c r="DQ289" t="b">
        <v>1</v>
      </c>
      <c r="DR289">
        <v>1758476057</v>
      </c>
      <c r="DS289">
        <v>1258.705555555555</v>
      </c>
      <c r="DT289">
        <v>1312.022592592593</v>
      </c>
      <c r="DU289">
        <v>23.62077777777777</v>
      </c>
      <c r="DV289">
        <v>20.89961481481481</v>
      </c>
      <c r="DW289">
        <v>1259.591481481481</v>
      </c>
      <c r="DX289">
        <v>23.48755555555556</v>
      </c>
      <c r="DY289">
        <v>499.9977777777778</v>
      </c>
      <c r="DZ289">
        <v>90.34948888888891</v>
      </c>
      <c r="EA289">
        <v>0.05428897037037037</v>
      </c>
      <c r="EB289">
        <v>30.17884814814815</v>
      </c>
      <c r="EC289">
        <v>30.02542592592593</v>
      </c>
      <c r="ED289">
        <v>999.9000000000001</v>
      </c>
      <c r="EE289">
        <v>0</v>
      </c>
      <c r="EF289">
        <v>0</v>
      </c>
      <c r="EG289">
        <v>9997.455925925926</v>
      </c>
      <c r="EH289">
        <v>0</v>
      </c>
      <c r="EI289">
        <v>11.5788</v>
      </c>
      <c r="EJ289">
        <v>-53.31781851851853</v>
      </c>
      <c r="EK289">
        <v>1289.155555555555</v>
      </c>
      <c r="EL289">
        <v>1340.028518518518</v>
      </c>
      <c r="EM289">
        <v>2.721164444444443</v>
      </c>
      <c r="EN289">
        <v>1312.022592592593</v>
      </c>
      <c r="EO289">
        <v>20.89961481481481</v>
      </c>
      <c r="EP289">
        <v>2.134126296296296</v>
      </c>
      <c r="EQ289">
        <v>1.888268888888889</v>
      </c>
      <c r="ER289">
        <v>18.47618888888889</v>
      </c>
      <c r="ES289">
        <v>16.53729259259259</v>
      </c>
      <c r="ET289">
        <v>2000.018888888888</v>
      </c>
      <c r="EU289">
        <v>0.9799936666666667</v>
      </c>
      <c r="EV289">
        <v>0.02000633703703704</v>
      </c>
      <c r="EW289">
        <v>0</v>
      </c>
      <c r="EX289">
        <v>1102.91962962963</v>
      </c>
      <c r="EY289">
        <v>5.00097</v>
      </c>
      <c r="EZ289">
        <v>22067.14074074074</v>
      </c>
      <c r="FA289">
        <v>16707.71481481482</v>
      </c>
      <c r="FB289">
        <v>40.9324074074074</v>
      </c>
      <c r="FC289">
        <v>41.18699999999999</v>
      </c>
      <c r="FD289">
        <v>40.875</v>
      </c>
      <c r="FE289">
        <v>40.71266666666666</v>
      </c>
      <c r="FF289">
        <v>41.45566666666665</v>
      </c>
      <c r="FG289">
        <v>1955.108888888889</v>
      </c>
      <c r="FH289">
        <v>39.91</v>
      </c>
      <c r="FI289">
        <v>0</v>
      </c>
      <c r="FJ289">
        <v>1758476064.8</v>
      </c>
      <c r="FK289">
        <v>0</v>
      </c>
      <c r="FL289">
        <v>1102.9424</v>
      </c>
      <c r="FM289">
        <v>0.05230768494922238</v>
      </c>
      <c r="FN289">
        <v>17.08461546430114</v>
      </c>
      <c r="FO289">
        <v>22067.016</v>
      </c>
      <c r="FP289">
        <v>15</v>
      </c>
      <c r="FQ289">
        <v>0</v>
      </c>
      <c r="FR289" t="s">
        <v>441</v>
      </c>
      <c r="FS289">
        <v>1747247426.5</v>
      </c>
      <c r="FT289">
        <v>1747247420.5</v>
      </c>
      <c r="FU289">
        <v>0</v>
      </c>
      <c r="FV289">
        <v>1.027</v>
      </c>
      <c r="FW289">
        <v>0.031</v>
      </c>
      <c r="FX289">
        <v>0.02</v>
      </c>
      <c r="FY289">
        <v>0.05</v>
      </c>
      <c r="FZ289">
        <v>420</v>
      </c>
      <c r="GA289">
        <v>16</v>
      </c>
      <c r="GB289">
        <v>0.01</v>
      </c>
      <c r="GC289">
        <v>0.1</v>
      </c>
      <c r="GD289">
        <v>-53.29837804878049</v>
      </c>
      <c r="GE289">
        <v>-0.110165853658714</v>
      </c>
      <c r="GF289">
        <v>0.1426623414376948</v>
      </c>
      <c r="GG289">
        <v>0</v>
      </c>
      <c r="GH289">
        <v>1102.82794117647</v>
      </c>
      <c r="GI289">
        <v>1.419556916137332</v>
      </c>
      <c r="GJ289">
        <v>0.3431667354282775</v>
      </c>
      <c r="GK289">
        <v>-1</v>
      </c>
      <c r="GL289">
        <v>2.760211951219512</v>
      </c>
      <c r="GM289">
        <v>-0.6784827177700259</v>
      </c>
      <c r="GN289">
        <v>0.06744151830523015</v>
      </c>
      <c r="GO289">
        <v>0</v>
      </c>
      <c r="GP289">
        <v>0</v>
      </c>
      <c r="GQ289">
        <v>2</v>
      </c>
      <c r="GR289" t="s">
        <v>452</v>
      </c>
      <c r="GS289">
        <v>3.13574</v>
      </c>
      <c r="GT289">
        <v>2.71448</v>
      </c>
      <c r="GU289">
        <v>0.201083</v>
      </c>
      <c r="GV289">
        <v>0.20418</v>
      </c>
      <c r="GW289">
        <v>0.104845</v>
      </c>
      <c r="GX289">
        <v>0.09534380000000001</v>
      </c>
      <c r="GY289">
        <v>25409.9</v>
      </c>
      <c r="GZ289">
        <v>25343.9</v>
      </c>
      <c r="HA289">
        <v>29570</v>
      </c>
      <c r="HB289">
        <v>29433.4</v>
      </c>
      <c r="HC289">
        <v>34981.3</v>
      </c>
      <c r="HD289">
        <v>35272.9</v>
      </c>
      <c r="HE289">
        <v>41619.5</v>
      </c>
      <c r="HF289">
        <v>41817.7</v>
      </c>
      <c r="HG289">
        <v>1.92052</v>
      </c>
      <c r="HH289">
        <v>1.86575</v>
      </c>
      <c r="HI289">
        <v>0.113048</v>
      </c>
      <c r="HJ289">
        <v>0</v>
      </c>
      <c r="HK289">
        <v>28.1792</v>
      </c>
      <c r="HL289">
        <v>999.9</v>
      </c>
      <c r="HM289">
        <v>45.8</v>
      </c>
      <c r="HN289">
        <v>32</v>
      </c>
      <c r="HO289">
        <v>24.2057</v>
      </c>
      <c r="HP289">
        <v>62.0621</v>
      </c>
      <c r="HQ289">
        <v>27.8926</v>
      </c>
      <c r="HR289">
        <v>1</v>
      </c>
      <c r="HS289">
        <v>0.103448</v>
      </c>
      <c r="HT289">
        <v>-0.111637</v>
      </c>
      <c r="HU289">
        <v>20.339</v>
      </c>
      <c r="HV289">
        <v>5.21549</v>
      </c>
      <c r="HW289">
        <v>12.011</v>
      </c>
      <c r="HX289">
        <v>4.9881</v>
      </c>
      <c r="HY289">
        <v>3.28755</v>
      </c>
      <c r="HZ289">
        <v>9999</v>
      </c>
      <c r="IA289">
        <v>9999</v>
      </c>
      <c r="IB289">
        <v>9999</v>
      </c>
      <c r="IC289">
        <v>999.9</v>
      </c>
      <c r="ID289">
        <v>1.86764</v>
      </c>
      <c r="IE289">
        <v>1.86676</v>
      </c>
      <c r="IF289">
        <v>1.86607</v>
      </c>
      <c r="IG289">
        <v>1.86602</v>
      </c>
      <c r="IH289">
        <v>1.86788</v>
      </c>
      <c r="II289">
        <v>1.87028</v>
      </c>
      <c r="IJ289">
        <v>1.86896</v>
      </c>
      <c r="IK289">
        <v>1.87042</v>
      </c>
      <c r="IL289">
        <v>0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-0.91</v>
      </c>
      <c r="IZ289">
        <v>0.1327</v>
      </c>
      <c r="JA289">
        <v>-0.08705980112953694</v>
      </c>
      <c r="JB289">
        <v>-0.0002224285535733669</v>
      </c>
      <c r="JC289">
        <v>-3.124052291438484E-07</v>
      </c>
      <c r="JD289">
        <v>-1.20421793702977E-11</v>
      </c>
      <c r="JE289">
        <v>-0.06546867123436634</v>
      </c>
      <c r="JF289">
        <v>-0.004605065362839568</v>
      </c>
      <c r="JG289">
        <v>0.0008613744513886047</v>
      </c>
      <c r="JH289">
        <v>-1.299212498533341E-05</v>
      </c>
      <c r="JI289">
        <v>3</v>
      </c>
      <c r="JJ289">
        <v>2327</v>
      </c>
      <c r="JK289">
        <v>1</v>
      </c>
      <c r="JL289">
        <v>27</v>
      </c>
      <c r="JM289">
        <v>187144</v>
      </c>
      <c r="JN289">
        <v>187144.1</v>
      </c>
      <c r="JO289">
        <v>2.64282</v>
      </c>
      <c r="JP289">
        <v>2.23633</v>
      </c>
      <c r="JQ289">
        <v>1.39648</v>
      </c>
      <c r="JR289">
        <v>2.35107</v>
      </c>
      <c r="JS289">
        <v>1.49536</v>
      </c>
      <c r="JT289">
        <v>2.70752</v>
      </c>
      <c r="JU289">
        <v>37.0509</v>
      </c>
      <c r="JV289">
        <v>24.0787</v>
      </c>
      <c r="JW289">
        <v>18</v>
      </c>
      <c r="JX289">
        <v>490.138</v>
      </c>
      <c r="JY289">
        <v>445.6</v>
      </c>
      <c r="JZ289">
        <v>28.1939</v>
      </c>
      <c r="KA289">
        <v>28.9582</v>
      </c>
      <c r="KB289">
        <v>29.9998</v>
      </c>
      <c r="KC289">
        <v>28.8476</v>
      </c>
      <c r="KD289">
        <v>28.78</v>
      </c>
      <c r="KE289">
        <v>52.9856</v>
      </c>
      <c r="KF289">
        <v>17.6666</v>
      </c>
      <c r="KG289">
        <v>46.4278</v>
      </c>
      <c r="KH289">
        <v>28.1789</v>
      </c>
      <c r="KI289">
        <v>1356.82</v>
      </c>
      <c r="KJ289">
        <v>21.0931</v>
      </c>
      <c r="KK289">
        <v>101.074</v>
      </c>
      <c r="KL289">
        <v>100.556</v>
      </c>
    </row>
    <row r="290" spans="1:298">
      <c r="A290">
        <v>274</v>
      </c>
      <c r="B290">
        <v>1758476069.5</v>
      </c>
      <c r="C290">
        <v>7194</v>
      </c>
      <c r="D290" t="s">
        <v>994</v>
      </c>
      <c r="E290" t="s">
        <v>995</v>
      </c>
      <c r="F290">
        <v>5</v>
      </c>
      <c r="G290" t="s">
        <v>833</v>
      </c>
      <c r="H290" t="s">
        <v>437</v>
      </c>
      <c r="I290" t="s">
        <v>438</v>
      </c>
      <c r="J290">
        <v>1758476061.714286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1371.950688248356</v>
      </c>
      <c r="AL290">
        <v>1329.983212121212</v>
      </c>
      <c r="AM290">
        <v>3.362217782107323</v>
      </c>
      <c r="AN290">
        <v>65.31046595780866</v>
      </c>
      <c r="AO290">
        <f>(AQ290 - AP290 + DZ290*1E3/(8.314*(EB290+273.15)) * AS290/DY290 * AR290) * DY290/(100*DM290) * 1000/(1000 - AQ290)</f>
        <v>0</v>
      </c>
      <c r="AP290">
        <v>21.04971476400211</v>
      </c>
      <c r="AQ290">
        <v>23.59295393939392</v>
      </c>
      <c r="AR290">
        <v>0.0005099471661058553</v>
      </c>
      <c r="AS290">
        <v>111.5903759942397</v>
      </c>
      <c r="AT290">
        <v>1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6</v>
      </c>
      <c r="DN290">
        <v>0.5</v>
      </c>
      <c r="DO290" t="s">
        <v>440</v>
      </c>
      <c r="DP290">
        <v>2</v>
      </c>
      <c r="DQ290" t="b">
        <v>1</v>
      </c>
      <c r="DR290">
        <v>1758476061.714286</v>
      </c>
      <c r="DS290">
        <v>1274.444285714286</v>
      </c>
      <c r="DT290">
        <v>1327.551785714286</v>
      </c>
      <c r="DU290">
        <v>23.60174285714286</v>
      </c>
      <c r="DV290">
        <v>20.94965714285714</v>
      </c>
      <c r="DW290">
        <v>1275.346428571429</v>
      </c>
      <c r="DX290">
        <v>23.46879285714286</v>
      </c>
      <c r="DY290">
        <v>499.9944285714286</v>
      </c>
      <c r="DZ290">
        <v>90.35007857142857</v>
      </c>
      <c r="EA290">
        <v>0.05430622142857143</v>
      </c>
      <c r="EB290">
        <v>30.16611785714286</v>
      </c>
      <c r="EC290">
        <v>30.026975</v>
      </c>
      <c r="ED290">
        <v>999.9000000000002</v>
      </c>
      <c r="EE290">
        <v>0</v>
      </c>
      <c r="EF290">
        <v>0</v>
      </c>
      <c r="EG290">
        <v>9997.834285714285</v>
      </c>
      <c r="EH290">
        <v>0</v>
      </c>
      <c r="EI290">
        <v>11.5788</v>
      </c>
      <c r="EJ290">
        <v>-53.10853571428571</v>
      </c>
      <c r="EK290">
        <v>1305.248214285715</v>
      </c>
      <c r="EL290">
        <v>1355.958214285714</v>
      </c>
      <c r="EM290">
        <v>2.652085714285715</v>
      </c>
      <c r="EN290">
        <v>1327.551785714286</v>
      </c>
      <c r="EO290">
        <v>20.94965714285714</v>
      </c>
      <c r="EP290">
        <v>2.132420714285714</v>
      </c>
      <c r="EQ290">
        <v>1.892802857142857</v>
      </c>
      <c r="ER290">
        <v>18.46342857142857</v>
      </c>
      <c r="ES290">
        <v>16.57495714285714</v>
      </c>
      <c r="ET290">
        <v>2000.011071428572</v>
      </c>
      <c r="EU290">
        <v>0.979993642857143</v>
      </c>
      <c r="EV290">
        <v>0.02000636071428571</v>
      </c>
      <c r="EW290">
        <v>0</v>
      </c>
      <c r="EX290">
        <v>1102.988928571428</v>
      </c>
      <c r="EY290">
        <v>5.00097</v>
      </c>
      <c r="EZ290">
        <v>22068.93928571428</v>
      </c>
      <c r="FA290">
        <v>16707.65357142857</v>
      </c>
      <c r="FB290">
        <v>40.91707142857143</v>
      </c>
      <c r="FC290">
        <v>41.18699999999999</v>
      </c>
      <c r="FD290">
        <v>40.8705</v>
      </c>
      <c r="FE290">
        <v>40.70724999999999</v>
      </c>
      <c r="FF290">
        <v>41.45049999999998</v>
      </c>
      <c r="FG290">
        <v>1955.101071428571</v>
      </c>
      <c r="FH290">
        <v>39.91</v>
      </c>
      <c r="FI290">
        <v>0</v>
      </c>
      <c r="FJ290">
        <v>1758476069.6</v>
      </c>
      <c r="FK290">
        <v>0</v>
      </c>
      <c r="FL290">
        <v>1102.9792</v>
      </c>
      <c r="FM290">
        <v>0.2300000011955591</v>
      </c>
      <c r="FN290">
        <v>26.24615393675723</v>
      </c>
      <c r="FO290">
        <v>22068.892</v>
      </c>
      <c r="FP290">
        <v>15</v>
      </c>
      <c r="FQ290">
        <v>0</v>
      </c>
      <c r="FR290" t="s">
        <v>441</v>
      </c>
      <c r="FS290">
        <v>1747247426.5</v>
      </c>
      <c r="FT290">
        <v>1747247420.5</v>
      </c>
      <c r="FU290">
        <v>0</v>
      </c>
      <c r="FV290">
        <v>1.027</v>
      </c>
      <c r="FW290">
        <v>0.031</v>
      </c>
      <c r="FX290">
        <v>0.02</v>
      </c>
      <c r="FY290">
        <v>0.05</v>
      </c>
      <c r="FZ290">
        <v>420</v>
      </c>
      <c r="GA290">
        <v>16</v>
      </c>
      <c r="GB290">
        <v>0.01</v>
      </c>
      <c r="GC290">
        <v>0.1</v>
      </c>
      <c r="GD290">
        <v>-53.1967975</v>
      </c>
      <c r="GE290">
        <v>2.109342213883645</v>
      </c>
      <c r="GF290">
        <v>0.2735564242414163</v>
      </c>
      <c r="GG290">
        <v>0</v>
      </c>
      <c r="GH290">
        <v>1102.945</v>
      </c>
      <c r="GI290">
        <v>0.6892284142480211</v>
      </c>
      <c r="GJ290">
        <v>0.3015767388439807</v>
      </c>
      <c r="GK290">
        <v>-1</v>
      </c>
      <c r="GL290">
        <v>2.683666</v>
      </c>
      <c r="GM290">
        <v>-0.8408566604127692</v>
      </c>
      <c r="GN290">
        <v>0.08258380999929708</v>
      </c>
      <c r="GO290">
        <v>0</v>
      </c>
      <c r="GP290">
        <v>0</v>
      </c>
      <c r="GQ290">
        <v>2</v>
      </c>
      <c r="GR290" t="s">
        <v>452</v>
      </c>
      <c r="GS290">
        <v>3.13585</v>
      </c>
      <c r="GT290">
        <v>2.71458</v>
      </c>
      <c r="GU290">
        <v>0.20268</v>
      </c>
      <c r="GV290">
        <v>0.205672</v>
      </c>
      <c r="GW290">
        <v>0.104878</v>
      </c>
      <c r="GX290">
        <v>0.0956842</v>
      </c>
      <c r="GY290">
        <v>25359.1</v>
      </c>
      <c r="GZ290">
        <v>25296.5</v>
      </c>
      <c r="HA290">
        <v>29570.1</v>
      </c>
      <c r="HB290">
        <v>29433.5</v>
      </c>
      <c r="HC290">
        <v>34980.5</v>
      </c>
      <c r="HD290">
        <v>35259.5</v>
      </c>
      <c r="HE290">
        <v>41620</v>
      </c>
      <c r="HF290">
        <v>41817.8</v>
      </c>
      <c r="HG290">
        <v>1.92092</v>
      </c>
      <c r="HH290">
        <v>1.86595</v>
      </c>
      <c r="HI290">
        <v>0.114419</v>
      </c>
      <c r="HJ290">
        <v>0</v>
      </c>
      <c r="HK290">
        <v>28.1738</v>
      </c>
      <c r="HL290">
        <v>999.9</v>
      </c>
      <c r="HM290">
        <v>45.8</v>
      </c>
      <c r="HN290">
        <v>32</v>
      </c>
      <c r="HO290">
        <v>24.2069</v>
      </c>
      <c r="HP290">
        <v>62.0421</v>
      </c>
      <c r="HQ290">
        <v>27.9367</v>
      </c>
      <c r="HR290">
        <v>1</v>
      </c>
      <c r="HS290">
        <v>0.103028</v>
      </c>
      <c r="HT290">
        <v>-0.109586</v>
      </c>
      <c r="HU290">
        <v>20.3391</v>
      </c>
      <c r="HV290">
        <v>5.21624</v>
      </c>
      <c r="HW290">
        <v>12.0123</v>
      </c>
      <c r="HX290">
        <v>4.98825</v>
      </c>
      <c r="HY290">
        <v>3.28758</v>
      </c>
      <c r="HZ290">
        <v>9999</v>
      </c>
      <c r="IA290">
        <v>9999</v>
      </c>
      <c r="IB290">
        <v>9999</v>
      </c>
      <c r="IC290">
        <v>999.9</v>
      </c>
      <c r="ID290">
        <v>1.86762</v>
      </c>
      <c r="IE290">
        <v>1.86676</v>
      </c>
      <c r="IF290">
        <v>1.86605</v>
      </c>
      <c r="IG290">
        <v>1.86602</v>
      </c>
      <c r="IH290">
        <v>1.86786</v>
      </c>
      <c r="II290">
        <v>1.87029</v>
      </c>
      <c r="IJ290">
        <v>1.86896</v>
      </c>
      <c r="IK290">
        <v>1.87042</v>
      </c>
      <c r="IL290">
        <v>0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-0.93</v>
      </c>
      <c r="IZ290">
        <v>0.1328</v>
      </c>
      <c r="JA290">
        <v>-0.08705980112953694</v>
      </c>
      <c r="JB290">
        <v>-0.0002224285535733669</v>
      </c>
      <c r="JC290">
        <v>-3.124052291438484E-07</v>
      </c>
      <c r="JD290">
        <v>-1.20421793702977E-11</v>
      </c>
      <c r="JE290">
        <v>-0.06546867123436634</v>
      </c>
      <c r="JF290">
        <v>-0.004605065362839568</v>
      </c>
      <c r="JG290">
        <v>0.0008613744513886047</v>
      </c>
      <c r="JH290">
        <v>-1.299212498533341E-05</v>
      </c>
      <c r="JI290">
        <v>3</v>
      </c>
      <c r="JJ290">
        <v>2327</v>
      </c>
      <c r="JK290">
        <v>1</v>
      </c>
      <c r="JL290">
        <v>27</v>
      </c>
      <c r="JM290">
        <v>187144</v>
      </c>
      <c r="JN290">
        <v>187144.1</v>
      </c>
      <c r="JO290">
        <v>2.6709</v>
      </c>
      <c r="JP290">
        <v>2.23755</v>
      </c>
      <c r="JQ290">
        <v>1.39771</v>
      </c>
      <c r="JR290">
        <v>2.34985</v>
      </c>
      <c r="JS290">
        <v>1.49536</v>
      </c>
      <c r="JT290">
        <v>2.61475</v>
      </c>
      <c r="JU290">
        <v>37.027</v>
      </c>
      <c r="JV290">
        <v>24.0875</v>
      </c>
      <c r="JW290">
        <v>18</v>
      </c>
      <c r="JX290">
        <v>490.365</v>
      </c>
      <c r="JY290">
        <v>445.699</v>
      </c>
      <c r="JZ290">
        <v>28.1689</v>
      </c>
      <c r="KA290">
        <v>28.9544</v>
      </c>
      <c r="KB290">
        <v>29.9999</v>
      </c>
      <c r="KC290">
        <v>28.8443</v>
      </c>
      <c r="KD290">
        <v>28.7766</v>
      </c>
      <c r="KE290">
        <v>53.475</v>
      </c>
      <c r="KF290">
        <v>17.6666</v>
      </c>
      <c r="KG290">
        <v>46.8166</v>
      </c>
      <c r="KH290">
        <v>28.1546</v>
      </c>
      <c r="KI290">
        <v>1370.18</v>
      </c>
      <c r="KJ290">
        <v>21.142</v>
      </c>
      <c r="KK290">
        <v>101.075</v>
      </c>
      <c r="KL290">
        <v>100.556</v>
      </c>
    </row>
    <row r="291" spans="1:298">
      <c r="A291">
        <v>275</v>
      </c>
      <c r="B291">
        <v>1758476074.5</v>
      </c>
      <c r="C291">
        <v>7199</v>
      </c>
      <c r="D291" t="s">
        <v>996</v>
      </c>
      <c r="E291" t="s">
        <v>997</v>
      </c>
      <c r="F291">
        <v>5</v>
      </c>
      <c r="G291" t="s">
        <v>833</v>
      </c>
      <c r="H291" t="s">
        <v>437</v>
      </c>
      <c r="I291" t="s">
        <v>438</v>
      </c>
      <c r="J291">
        <v>1758476067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1388.626083663788</v>
      </c>
      <c r="AL291">
        <v>1346.748787878788</v>
      </c>
      <c r="AM291">
        <v>3.353162898378251</v>
      </c>
      <c r="AN291">
        <v>65.31046595780866</v>
      </c>
      <c r="AO291">
        <f>(AQ291 - AP291 + DZ291*1E3/(8.314*(EB291+273.15)) * AS291/DY291 * AR291) * DY291/(100*DM291) * 1000/(1000 - AQ291)</f>
        <v>0</v>
      </c>
      <c r="AP291">
        <v>21.0972142756624</v>
      </c>
      <c r="AQ291">
        <v>23.60253757575757</v>
      </c>
      <c r="AR291">
        <v>0.0001221709970337878</v>
      </c>
      <c r="AS291">
        <v>111.5903759942397</v>
      </c>
      <c r="AT291">
        <v>1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6</v>
      </c>
      <c r="DN291">
        <v>0.5</v>
      </c>
      <c r="DO291" t="s">
        <v>440</v>
      </c>
      <c r="DP291">
        <v>2</v>
      </c>
      <c r="DQ291" t="b">
        <v>1</v>
      </c>
      <c r="DR291">
        <v>1758476067</v>
      </c>
      <c r="DS291">
        <v>1291.993333333333</v>
      </c>
      <c r="DT291">
        <v>1344.908518518519</v>
      </c>
      <c r="DU291">
        <v>23.59423333333334</v>
      </c>
      <c r="DV291">
        <v>21.01687777777778</v>
      </c>
      <c r="DW291">
        <v>1292.915555555556</v>
      </c>
      <c r="DX291">
        <v>23.46138518518519</v>
      </c>
      <c r="DY291">
        <v>500.005</v>
      </c>
      <c r="DZ291">
        <v>90.34963333333334</v>
      </c>
      <c r="EA291">
        <v>0.05424805185185186</v>
      </c>
      <c r="EB291">
        <v>30.15614814814815</v>
      </c>
      <c r="EC291">
        <v>30.02841481481482</v>
      </c>
      <c r="ED291">
        <v>999.9000000000001</v>
      </c>
      <c r="EE291">
        <v>0</v>
      </c>
      <c r="EF291">
        <v>0</v>
      </c>
      <c r="EG291">
        <v>9998.750370370371</v>
      </c>
      <c r="EH291">
        <v>0</v>
      </c>
      <c r="EI291">
        <v>11.5788</v>
      </c>
      <c r="EJ291">
        <v>-52.91627407407408</v>
      </c>
      <c r="EK291">
        <v>1323.211481481482</v>
      </c>
      <c r="EL291">
        <v>1373.781481481481</v>
      </c>
      <c r="EM291">
        <v>2.577357037037037</v>
      </c>
      <c r="EN291">
        <v>1344.908518518519</v>
      </c>
      <c r="EO291">
        <v>21.01687777777778</v>
      </c>
      <c r="EP291">
        <v>2.13173037037037</v>
      </c>
      <c r="EQ291">
        <v>1.898866296296296</v>
      </c>
      <c r="ER291">
        <v>18.45827037037037</v>
      </c>
      <c r="ES291">
        <v>16.62525555555555</v>
      </c>
      <c r="ET291">
        <v>2000.004444444445</v>
      </c>
      <c r="EU291">
        <v>0.9799936666666667</v>
      </c>
      <c r="EV291">
        <v>0.02000633703703704</v>
      </c>
      <c r="EW291">
        <v>0</v>
      </c>
      <c r="EX291">
        <v>1103.057407407407</v>
      </c>
      <c r="EY291">
        <v>5.00097</v>
      </c>
      <c r="EZ291">
        <v>22071.15185185185</v>
      </c>
      <c r="FA291">
        <v>16707.59259259259</v>
      </c>
      <c r="FB291">
        <v>40.89566666666666</v>
      </c>
      <c r="FC291">
        <v>41.18699999999999</v>
      </c>
      <c r="FD291">
        <v>40.86333333333333</v>
      </c>
      <c r="FE291">
        <v>40.694</v>
      </c>
      <c r="FF291">
        <v>41.44166666666666</v>
      </c>
      <c r="FG291">
        <v>1955.094444444444</v>
      </c>
      <c r="FH291">
        <v>39.91</v>
      </c>
      <c r="FI291">
        <v>0</v>
      </c>
      <c r="FJ291">
        <v>1758476074.4</v>
      </c>
      <c r="FK291">
        <v>0</v>
      </c>
      <c r="FL291">
        <v>1103.0604</v>
      </c>
      <c r="FM291">
        <v>1.774615382373907</v>
      </c>
      <c r="FN291">
        <v>33.18461539692033</v>
      </c>
      <c r="FO291">
        <v>22071.11599999999</v>
      </c>
      <c r="FP291">
        <v>15</v>
      </c>
      <c r="FQ291">
        <v>0</v>
      </c>
      <c r="FR291" t="s">
        <v>441</v>
      </c>
      <c r="FS291">
        <v>1747247426.5</v>
      </c>
      <c r="FT291">
        <v>1747247420.5</v>
      </c>
      <c r="FU291">
        <v>0</v>
      </c>
      <c r="FV291">
        <v>1.027</v>
      </c>
      <c r="FW291">
        <v>0.031</v>
      </c>
      <c r="FX291">
        <v>0.02</v>
      </c>
      <c r="FY291">
        <v>0.05</v>
      </c>
      <c r="FZ291">
        <v>420</v>
      </c>
      <c r="GA291">
        <v>16</v>
      </c>
      <c r="GB291">
        <v>0.01</v>
      </c>
      <c r="GC291">
        <v>0.1</v>
      </c>
      <c r="GD291">
        <v>-53.0136675</v>
      </c>
      <c r="GE291">
        <v>2.49988930581601</v>
      </c>
      <c r="GF291">
        <v>0.3011565069756084</v>
      </c>
      <c r="GG291">
        <v>0</v>
      </c>
      <c r="GH291">
        <v>1103.056176470588</v>
      </c>
      <c r="GI291">
        <v>0.6944232199857205</v>
      </c>
      <c r="GJ291">
        <v>0.2739151296841824</v>
      </c>
      <c r="GK291">
        <v>-1</v>
      </c>
      <c r="GL291">
        <v>2.61707625</v>
      </c>
      <c r="GM291">
        <v>-0.891468180112573</v>
      </c>
      <c r="GN291">
        <v>0.08692658424462273</v>
      </c>
      <c r="GO291">
        <v>0</v>
      </c>
      <c r="GP291">
        <v>0</v>
      </c>
      <c r="GQ291">
        <v>2</v>
      </c>
      <c r="GR291" t="s">
        <v>452</v>
      </c>
      <c r="GS291">
        <v>3.13581</v>
      </c>
      <c r="GT291">
        <v>2.71416</v>
      </c>
      <c r="GU291">
        <v>0.204248</v>
      </c>
      <c r="GV291">
        <v>0.207212</v>
      </c>
      <c r="GW291">
        <v>0.104904</v>
      </c>
      <c r="GX291">
        <v>0.09587229999999999</v>
      </c>
      <c r="GY291">
        <v>25309.7</v>
      </c>
      <c r="GZ291">
        <v>25247.3</v>
      </c>
      <c r="HA291">
        <v>29570.7</v>
      </c>
      <c r="HB291">
        <v>29433.4</v>
      </c>
      <c r="HC291">
        <v>34979.9</v>
      </c>
      <c r="HD291">
        <v>35251.9</v>
      </c>
      <c r="HE291">
        <v>41620.6</v>
      </c>
      <c r="HF291">
        <v>41817.6</v>
      </c>
      <c r="HG291">
        <v>1.9209</v>
      </c>
      <c r="HH291">
        <v>1.86583</v>
      </c>
      <c r="HI291">
        <v>0.114076</v>
      </c>
      <c r="HJ291">
        <v>0</v>
      </c>
      <c r="HK291">
        <v>28.1671</v>
      </c>
      <c r="HL291">
        <v>999.9</v>
      </c>
      <c r="HM291">
        <v>45.8</v>
      </c>
      <c r="HN291">
        <v>32</v>
      </c>
      <c r="HO291">
        <v>24.2058</v>
      </c>
      <c r="HP291">
        <v>62.0821</v>
      </c>
      <c r="HQ291">
        <v>27.7684</v>
      </c>
      <c r="HR291">
        <v>1</v>
      </c>
      <c r="HS291">
        <v>0.102863</v>
      </c>
      <c r="HT291">
        <v>-0.08385620000000001</v>
      </c>
      <c r="HU291">
        <v>20.3392</v>
      </c>
      <c r="HV291">
        <v>5.21714</v>
      </c>
      <c r="HW291">
        <v>12.011</v>
      </c>
      <c r="HX291">
        <v>4.9887</v>
      </c>
      <c r="HY291">
        <v>3.28765</v>
      </c>
      <c r="HZ291">
        <v>9999</v>
      </c>
      <c r="IA291">
        <v>9999</v>
      </c>
      <c r="IB291">
        <v>9999</v>
      </c>
      <c r="IC291">
        <v>999.9</v>
      </c>
      <c r="ID291">
        <v>1.86765</v>
      </c>
      <c r="IE291">
        <v>1.86676</v>
      </c>
      <c r="IF291">
        <v>1.86609</v>
      </c>
      <c r="IG291">
        <v>1.86603</v>
      </c>
      <c r="IH291">
        <v>1.86789</v>
      </c>
      <c r="II291">
        <v>1.87028</v>
      </c>
      <c r="IJ291">
        <v>1.86895</v>
      </c>
      <c r="IK291">
        <v>1.87043</v>
      </c>
      <c r="IL291">
        <v>0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-0.95</v>
      </c>
      <c r="IZ291">
        <v>0.133</v>
      </c>
      <c r="JA291">
        <v>-0.08705980112953694</v>
      </c>
      <c r="JB291">
        <v>-0.0002224285535733669</v>
      </c>
      <c r="JC291">
        <v>-3.124052291438484E-07</v>
      </c>
      <c r="JD291">
        <v>-1.20421793702977E-11</v>
      </c>
      <c r="JE291">
        <v>-0.06546867123436634</v>
      </c>
      <c r="JF291">
        <v>-0.004605065362839568</v>
      </c>
      <c r="JG291">
        <v>0.0008613744513886047</v>
      </c>
      <c r="JH291">
        <v>-1.299212498533341E-05</v>
      </c>
      <c r="JI291">
        <v>3</v>
      </c>
      <c r="JJ291">
        <v>2327</v>
      </c>
      <c r="JK291">
        <v>1</v>
      </c>
      <c r="JL291">
        <v>27</v>
      </c>
      <c r="JM291">
        <v>187144.1</v>
      </c>
      <c r="JN291">
        <v>187144.2</v>
      </c>
      <c r="JO291">
        <v>2.69531</v>
      </c>
      <c r="JP291">
        <v>2.229</v>
      </c>
      <c r="JQ291">
        <v>1.39648</v>
      </c>
      <c r="JR291">
        <v>2.34985</v>
      </c>
      <c r="JS291">
        <v>1.49536</v>
      </c>
      <c r="JT291">
        <v>2.70752</v>
      </c>
      <c r="JU291">
        <v>37.027</v>
      </c>
      <c r="JV291">
        <v>24.0787</v>
      </c>
      <c r="JW291">
        <v>18</v>
      </c>
      <c r="JX291">
        <v>490.32</v>
      </c>
      <c r="JY291">
        <v>445.596</v>
      </c>
      <c r="JZ291">
        <v>28.1454</v>
      </c>
      <c r="KA291">
        <v>28.9507</v>
      </c>
      <c r="KB291">
        <v>29.9998</v>
      </c>
      <c r="KC291">
        <v>28.8407</v>
      </c>
      <c r="KD291">
        <v>28.7733</v>
      </c>
      <c r="KE291">
        <v>54.0317</v>
      </c>
      <c r="KF291">
        <v>17.6666</v>
      </c>
      <c r="KG291">
        <v>46.8166</v>
      </c>
      <c r="KH291">
        <v>28.1192</v>
      </c>
      <c r="KI291">
        <v>1390.22</v>
      </c>
      <c r="KJ291">
        <v>21.1998</v>
      </c>
      <c r="KK291">
        <v>101.077</v>
      </c>
      <c r="KL291">
        <v>100.556</v>
      </c>
    </row>
    <row r="292" spans="1:298">
      <c r="A292">
        <v>276</v>
      </c>
      <c r="B292">
        <v>1758476079.5</v>
      </c>
      <c r="C292">
        <v>7204</v>
      </c>
      <c r="D292" t="s">
        <v>998</v>
      </c>
      <c r="E292" t="s">
        <v>999</v>
      </c>
      <c r="F292">
        <v>5</v>
      </c>
      <c r="G292" t="s">
        <v>833</v>
      </c>
      <c r="H292" t="s">
        <v>437</v>
      </c>
      <c r="I292" t="s">
        <v>438</v>
      </c>
      <c r="J292">
        <v>1758476071.714286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1405.818003964911</v>
      </c>
      <c r="AL292">
        <v>1363.692060606061</v>
      </c>
      <c r="AM292">
        <v>3.40893520124125</v>
      </c>
      <c r="AN292">
        <v>65.31046595780866</v>
      </c>
      <c r="AO292">
        <f>(AQ292 - AP292 + DZ292*1E3/(8.314*(EB292+273.15)) * AS292/DY292 * AR292) * DY292/(100*DM292) * 1000/(1000 - AQ292)</f>
        <v>0</v>
      </c>
      <c r="AP292">
        <v>21.14661908962993</v>
      </c>
      <c r="AQ292">
        <v>23.60600787878788</v>
      </c>
      <c r="AR292">
        <v>3.872612079752323E-05</v>
      </c>
      <c r="AS292">
        <v>111.5903759942397</v>
      </c>
      <c r="AT292">
        <v>1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6</v>
      </c>
      <c r="DN292">
        <v>0.5</v>
      </c>
      <c r="DO292" t="s">
        <v>440</v>
      </c>
      <c r="DP292">
        <v>2</v>
      </c>
      <c r="DQ292" t="b">
        <v>1</v>
      </c>
      <c r="DR292">
        <v>1758476071.714286</v>
      </c>
      <c r="DS292">
        <v>1307.497857142857</v>
      </c>
      <c r="DT292">
        <v>1360.355</v>
      </c>
      <c r="DU292">
        <v>23.59695</v>
      </c>
      <c r="DV292">
        <v>21.08265357142858</v>
      </c>
      <c r="DW292">
        <v>1308.4375</v>
      </c>
      <c r="DX292">
        <v>23.46407142857143</v>
      </c>
      <c r="DY292">
        <v>499.9960714285715</v>
      </c>
      <c r="DZ292">
        <v>90.34882857142858</v>
      </c>
      <c r="EA292">
        <v>0.05420726071428571</v>
      </c>
      <c r="EB292">
        <v>30.14231428571428</v>
      </c>
      <c r="EC292">
        <v>30.03031785714286</v>
      </c>
      <c r="ED292">
        <v>999.9000000000002</v>
      </c>
      <c r="EE292">
        <v>0</v>
      </c>
      <c r="EF292">
        <v>0</v>
      </c>
      <c r="EG292">
        <v>9999.438571428573</v>
      </c>
      <c r="EH292">
        <v>0</v>
      </c>
      <c r="EI292">
        <v>11.5788</v>
      </c>
      <c r="EJ292">
        <v>-52.85737142857143</v>
      </c>
      <c r="EK292">
        <v>1339.096071428572</v>
      </c>
      <c r="EL292">
        <v>1389.652857142857</v>
      </c>
      <c r="EM292">
        <v>2.514288571428572</v>
      </c>
      <c r="EN292">
        <v>1360.355</v>
      </c>
      <c r="EO292">
        <v>21.08265357142858</v>
      </c>
      <c r="EP292">
        <v>2.131956071428571</v>
      </c>
      <c r="EQ292">
        <v>1.904792142857143</v>
      </c>
      <c r="ER292">
        <v>18.45996785714286</v>
      </c>
      <c r="ES292">
        <v>16.67431785714286</v>
      </c>
      <c r="ET292">
        <v>1999.979285714286</v>
      </c>
      <c r="EU292">
        <v>0.9799934285714286</v>
      </c>
      <c r="EV292">
        <v>0.02000657142857143</v>
      </c>
      <c r="EW292">
        <v>0</v>
      </c>
      <c r="EX292">
        <v>1103.175357142857</v>
      </c>
      <c r="EY292">
        <v>5.00097</v>
      </c>
      <c r="EZ292">
        <v>22073.22857142857</v>
      </c>
      <c r="FA292">
        <v>16707.37857142857</v>
      </c>
      <c r="FB292">
        <v>40.88164285714286</v>
      </c>
      <c r="FC292">
        <v>41.18699999999999</v>
      </c>
      <c r="FD292">
        <v>40.84349999999999</v>
      </c>
      <c r="FE292">
        <v>40.68924999999999</v>
      </c>
      <c r="FF292">
        <v>41.44149999999998</v>
      </c>
      <c r="FG292">
        <v>1955.069285714286</v>
      </c>
      <c r="FH292">
        <v>39.91</v>
      </c>
      <c r="FI292">
        <v>0</v>
      </c>
      <c r="FJ292">
        <v>1758476079.8</v>
      </c>
      <c r="FK292">
        <v>0</v>
      </c>
      <c r="FL292">
        <v>1103.206153846154</v>
      </c>
      <c r="FM292">
        <v>1.515213670072804</v>
      </c>
      <c r="FN292">
        <v>22.48888898449804</v>
      </c>
      <c r="FO292">
        <v>22073.46923076923</v>
      </c>
      <c r="FP292">
        <v>15</v>
      </c>
      <c r="FQ292">
        <v>0</v>
      </c>
      <c r="FR292" t="s">
        <v>441</v>
      </c>
      <c r="FS292">
        <v>1747247426.5</v>
      </c>
      <c r="FT292">
        <v>1747247420.5</v>
      </c>
      <c r="FU292">
        <v>0</v>
      </c>
      <c r="FV292">
        <v>1.027</v>
      </c>
      <c r="FW292">
        <v>0.031</v>
      </c>
      <c r="FX292">
        <v>0.02</v>
      </c>
      <c r="FY292">
        <v>0.05</v>
      </c>
      <c r="FZ292">
        <v>420</v>
      </c>
      <c r="GA292">
        <v>16</v>
      </c>
      <c r="GB292">
        <v>0.01</v>
      </c>
      <c r="GC292">
        <v>0.1</v>
      </c>
      <c r="GD292">
        <v>-52.97837499999999</v>
      </c>
      <c r="GE292">
        <v>1.698668667917523</v>
      </c>
      <c r="GF292">
        <v>0.2869084851917066</v>
      </c>
      <c r="GG292">
        <v>0</v>
      </c>
      <c r="GH292">
        <v>1103.087647058823</v>
      </c>
      <c r="GI292">
        <v>1.358288769483996</v>
      </c>
      <c r="GJ292">
        <v>0.282864120606775</v>
      </c>
      <c r="GK292">
        <v>-1</v>
      </c>
      <c r="GL292">
        <v>2.5635725</v>
      </c>
      <c r="GM292">
        <v>-0.8173850656660488</v>
      </c>
      <c r="GN292">
        <v>0.08046710156175627</v>
      </c>
      <c r="GO292">
        <v>0</v>
      </c>
      <c r="GP292">
        <v>0</v>
      </c>
      <c r="GQ292">
        <v>2</v>
      </c>
      <c r="GR292" t="s">
        <v>452</v>
      </c>
      <c r="GS292">
        <v>3.13579</v>
      </c>
      <c r="GT292">
        <v>2.71463</v>
      </c>
      <c r="GU292">
        <v>0.205834</v>
      </c>
      <c r="GV292">
        <v>0.208781</v>
      </c>
      <c r="GW292">
        <v>0.104911</v>
      </c>
      <c r="GX292">
        <v>0.0959912</v>
      </c>
      <c r="GY292">
        <v>25259.1</v>
      </c>
      <c r="GZ292">
        <v>25197.6</v>
      </c>
      <c r="HA292">
        <v>29570.4</v>
      </c>
      <c r="HB292">
        <v>29433.7</v>
      </c>
      <c r="HC292">
        <v>34979.6</v>
      </c>
      <c r="HD292">
        <v>35247.3</v>
      </c>
      <c r="HE292">
        <v>41620.5</v>
      </c>
      <c r="HF292">
        <v>41817.7</v>
      </c>
      <c r="HG292">
        <v>1.921</v>
      </c>
      <c r="HH292">
        <v>1.86602</v>
      </c>
      <c r="HI292">
        <v>0.114337</v>
      </c>
      <c r="HJ292">
        <v>0</v>
      </c>
      <c r="HK292">
        <v>28.1611</v>
      </c>
      <c r="HL292">
        <v>999.9</v>
      </c>
      <c r="HM292">
        <v>45.9</v>
      </c>
      <c r="HN292">
        <v>32</v>
      </c>
      <c r="HO292">
        <v>24.2575</v>
      </c>
      <c r="HP292">
        <v>62.0921</v>
      </c>
      <c r="HQ292">
        <v>27.8766</v>
      </c>
      <c r="HR292">
        <v>1</v>
      </c>
      <c r="HS292">
        <v>0.102378</v>
      </c>
      <c r="HT292">
        <v>-0.061476</v>
      </c>
      <c r="HU292">
        <v>20.3393</v>
      </c>
      <c r="HV292">
        <v>5.21729</v>
      </c>
      <c r="HW292">
        <v>12.0116</v>
      </c>
      <c r="HX292">
        <v>4.98835</v>
      </c>
      <c r="HY292">
        <v>3.28758</v>
      </c>
      <c r="HZ292">
        <v>9999</v>
      </c>
      <c r="IA292">
        <v>9999</v>
      </c>
      <c r="IB292">
        <v>9999</v>
      </c>
      <c r="IC292">
        <v>999.9</v>
      </c>
      <c r="ID292">
        <v>1.86764</v>
      </c>
      <c r="IE292">
        <v>1.86676</v>
      </c>
      <c r="IF292">
        <v>1.86609</v>
      </c>
      <c r="IG292">
        <v>1.86601</v>
      </c>
      <c r="IH292">
        <v>1.86788</v>
      </c>
      <c r="II292">
        <v>1.87028</v>
      </c>
      <c r="IJ292">
        <v>1.86896</v>
      </c>
      <c r="IK292">
        <v>1.87042</v>
      </c>
      <c r="IL292">
        <v>0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-0.97</v>
      </c>
      <c r="IZ292">
        <v>0.1331</v>
      </c>
      <c r="JA292">
        <v>-0.08705980112953694</v>
      </c>
      <c r="JB292">
        <v>-0.0002224285535733669</v>
      </c>
      <c r="JC292">
        <v>-3.124052291438484E-07</v>
      </c>
      <c r="JD292">
        <v>-1.20421793702977E-11</v>
      </c>
      <c r="JE292">
        <v>-0.06546867123436634</v>
      </c>
      <c r="JF292">
        <v>-0.004605065362839568</v>
      </c>
      <c r="JG292">
        <v>0.0008613744513886047</v>
      </c>
      <c r="JH292">
        <v>-1.299212498533341E-05</v>
      </c>
      <c r="JI292">
        <v>3</v>
      </c>
      <c r="JJ292">
        <v>2327</v>
      </c>
      <c r="JK292">
        <v>1</v>
      </c>
      <c r="JL292">
        <v>27</v>
      </c>
      <c r="JM292">
        <v>187144.2</v>
      </c>
      <c r="JN292">
        <v>187144.3</v>
      </c>
      <c r="JO292">
        <v>2.72339</v>
      </c>
      <c r="JP292">
        <v>2.23511</v>
      </c>
      <c r="JQ292">
        <v>1.39648</v>
      </c>
      <c r="JR292">
        <v>2.35107</v>
      </c>
      <c r="JS292">
        <v>1.49536</v>
      </c>
      <c r="JT292">
        <v>2.71729</v>
      </c>
      <c r="JU292">
        <v>37.027</v>
      </c>
      <c r="JV292">
        <v>24.0875</v>
      </c>
      <c r="JW292">
        <v>18</v>
      </c>
      <c r="JX292">
        <v>490.353</v>
      </c>
      <c r="JY292">
        <v>445.692</v>
      </c>
      <c r="JZ292">
        <v>28.1118</v>
      </c>
      <c r="KA292">
        <v>28.9476</v>
      </c>
      <c r="KB292">
        <v>29.9998</v>
      </c>
      <c r="KC292">
        <v>28.837</v>
      </c>
      <c r="KD292">
        <v>28.7696</v>
      </c>
      <c r="KE292">
        <v>54.5198</v>
      </c>
      <c r="KF292">
        <v>17.3966</v>
      </c>
      <c r="KG292">
        <v>47.2115</v>
      </c>
      <c r="KH292">
        <v>28.0895</v>
      </c>
      <c r="KI292">
        <v>1403.58</v>
      </c>
      <c r="KJ292">
        <v>21.2541</v>
      </c>
      <c r="KK292">
        <v>101.076</v>
      </c>
      <c r="KL292">
        <v>100.556</v>
      </c>
    </row>
    <row r="293" spans="1:298">
      <c r="A293">
        <v>277</v>
      </c>
      <c r="B293">
        <v>1758476084.5</v>
      </c>
      <c r="C293">
        <v>7209</v>
      </c>
      <c r="D293" t="s">
        <v>1000</v>
      </c>
      <c r="E293" t="s">
        <v>1001</v>
      </c>
      <c r="F293">
        <v>5</v>
      </c>
      <c r="G293" t="s">
        <v>833</v>
      </c>
      <c r="H293" t="s">
        <v>437</v>
      </c>
      <c r="I293" t="s">
        <v>438</v>
      </c>
      <c r="J293">
        <v>1758476077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1422.926999626407</v>
      </c>
      <c r="AL293">
        <v>1380.741696969697</v>
      </c>
      <c r="AM293">
        <v>3.413281804766186</v>
      </c>
      <c r="AN293">
        <v>65.31046595780866</v>
      </c>
      <c r="AO293">
        <f>(AQ293 - AP293 + DZ293*1E3/(8.314*(EB293+273.15)) * AS293/DY293 * AR293) * DY293/(100*DM293) * 1000/(1000 - AQ293)</f>
        <v>0</v>
      </c>
      <c r="AP293">
        <v>21.22145191258544</v>
      </c>
      <c r="AQ293">
        <v>23.61395878787878</v>
      </c>
      <c r="AR293">
        <v>0.000177697620779355</v>
      </c>
      <c r="AS293">
        <v>111.5903759942397</v>
      </c>
      <c r="AT293">
        <v>1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6</v>
      </c>
      <c r="DN293">
        <v>0.5</v>
      </c>
      <c r="DO293" t="s">
        <v>440</v>
      </c>
      <c r="DP293">
        <v>2</v>
      </c>
      <c r="DQ293" t="b">
        <v>1</v>
      </c>
      <c r="DR293">
        <v>1758476077</v>
      </c>
      <c r="DS293">
        <v>1324.908518518518</v>
      </c>
      <c r="DT293">
        <v>1377.847777777778</v>
      </c>
      <c r="DU293">
        <v>23.60491111111111</v>
      </c>
      <c r="DV293">
        <v>21.14736296296297</v>
      </c>
      <c r="DW293">
        <v>1325.867777777778</v>
      </c>
      <c r="DX293">
        <v>23.47192592592592</v>
      </c>
      <c r="DY293">
        <v>499.996962962963</v>
      </c>
      <c r="DZ293">
        <v>90.34764444444444</v>
      </c>
      <c r="EA293">
        <v>0.05419546296296295</v>
      </c>
      <c r="EB293">
        <v>30.1277</v>
      </c>
      <c r="EC293">
        <v>30.02461111111111</v>
      </c>
      <c r="ED293">
        <v>999.9000000000001</v>
      </c>
      <c r="EE293">
        <v>0</v>
      </c>
      <c r="EF293">
        <v>0</v>
      </c>
      <c r="EG293">
        <v>10000.64074074074</v>
      </c>
      <c r="EH293">
        <v>0</v>
      </c>
      <c r="EI293">
        <v>11.5788</v>
      </c>
      <c r="EJ293">
        <v>-52.93918518518519</v>
      </c>
      <c r="EK293">
        <v>1356.939259259259</v>
      </c>
      <c r="EL293">
        <v>1407.615185185185</v>
      </c>
      <c r="EM293">
        <v>2.45753962962963</v>
      </c>
      <c r="EN293">
        <v>1377.847777777778</v>
      </c>
      <c r="EO293">
        <v>21.14736296296297</v>
      </c>
      <c r="EP293">
        <v>2.132647407407407</v>
      </c>
      <c r="EQ293">
        <v>1.910613333333333</v>
      </c>
      <c r="ER293">
        <v>18.46514074074074</v>
      </c>
      <c r="ES293">
        <v>16.72236296296296</v>
      </c>
      <c r="ET293">
        <v>1999.987407407407</v>
      </c>
      <c r="EU293">
        <v>0.9799935555555556</v>
      </c>
      <c r="EV293">
        <v>0.02000644814814815</v>
      </c>
      <c r="EW293">
        <v>0</v>
      </c>
      <c r="EX293">
        <v>1103.371111111111</v>
      </c>
      <c r="EY293">
        <v>5.00097</v>
      </c>
      <c r="EZ293">
        <v>22075.53333333333</v>
      </c>
      <c r="FA293">
        <v>16707.43333333333</v>
      </c>
      <c r="FB293">
        <v>40.875</v>
      </c>
      <c r="FC293">
        <v>41.18699999999999</v>
      </c>
      <c r="FD293">
        <v>40.82599999999999</v>
      </c>
      <c r="FE293">
        <v>40.68699999999999</v>
      </c>
      <c r="FF293">
        <v>41.43699999999999</v>
      </c>
      <c r="FG293">
        <v>1955.077407407407</v>
      </c>
      <c r="FH293">
        <v>39.91</v>
      </c>
      <c r="FI293">
        <v>0</v>
      </c>
      <c r="FJ293">
        <v>1758476084.6</v>
      </c>
      <c r="FK293">
        <v>0</v>
      </c>
      <c r="FL293">
        <v>1103.353461538462</v>
      </c>
      <c r="FM293">
        <v>1.787692308707059</v>
      </c>
      <c r="FN293">
        <v>26.50598292347251</v>
      </c>
      <c r="FO293">
        <v>22075.71923076923</v>
      </c>
      <c r="FP293">
        <v>15</v>
      </c>
      <c r="FQ293">
        <v>0</v>
      </c>
      <c r="FR293" t="s">
        <v>441</v>
      </c>
      <c r="FS293">
        <v>1747247426.5</v>
      </c>
      <c r="FT293">
        <v>1747247420.5</v>
      </c>
      <c r="FU293">
        <v>0</v>
      </c>
      <c r="FV293">
        <v>1.027</v>
      </c>
      <c r="FW293">
        <v>0.031</v>
      </c>
      <c r="FX293">
        <v>0.02</v>
      </c>
      <c r="FY293">
        <v>0.05</v>
      </c>
      <c r="FZ293">
        <v>420</v>
      </c>
      <c r="GA293">
        <v>16</v>
      </c>
      <c r="GB293">
        <v>0.01</v>
      </c>
      <c r="GC293">
        <v>0.1</v>
      </c>
      <c r="GD293">
        <v>-52.91790731707317</v>
      </c>
      <c r="GE293">
        <v>-0.7097163763066278</v>
      </c>
      <c r="GF293">
        <v>0.2152235405003008</v>
      </c>
      <c r="GG293">
        <v>0</v>
      </c>
      <c r="GH293">
        <v>1103.221470588235</v>
      </c>
      <c r="GI293">
        <v>2.1529411758233</v>
      </c>
      <c r="GJ293">
        <v>0.3212762450065899</v>
      </c>
      <c r="GK293">
        <v>-1</v>
      </c>
      <c r="GL293">
        <v>2.496292195121951</v>
      </c>
      <c r="GM293">
        <v>-0.6774706620209063</v>
      </c>
      <c r="GN293">
        <v>0.06838435081687073</v>
      </c>
      <c r="GO293">
        <v>0</v>
      </c>
      <c r="GP293">
        <v>0</v>
      </c>
      <c r="GQ293">
        <v>2</v>
      </c>
      <c r="GR293" t="s">
        <v>452</v>
      </c>
      <c r="GS293">
        <v>3.13577</v>
      </c>
      <c r="GT293">
        <v>2.71447</v>
      </c>
      <c r="GU293">
        <v>0.207417</v>
      </c>
      <c r="GV293">
        <v>0.210314</v>
      </c>
      <c r="GW293">
        <v>0.10494</v>
      </c>
      <c r="GX293">
        <v>0.0962248</v>
      </c>
      <c r="GY293">
        <v>25209</v>
      </c>
      <c r="GZ293">
        <v>25148.6</v>
      </c>
      <c r="HA293">
        <v>29570.8</v>
      </c>
      <c r="HB293">
        <v>29433.5</v>
      </c>
      <c r="HC293">
        <v>34979.1</v>
      </c>
      <c r="HD293">
        <v>35237.8</v>
      </c>
      <c r="HE293">
        <v>41621.3</v>
      </c>
      <c r="HF293">
        <v>41817.2</v>
      </c>
      <c r="HG293">
        <v>1.9209</v>
      </c>
      <c r="HH293">
        <v>1.86613</v>
      </c>
      <c r="HI293">
        <v>0.114277</v>
      </c>
      <c r="HJ293">
        <v>0</v>
      </c>
      <c r="HK293">
        <v>28.1539</v>
      </c>
      <c r="HL293">
        <v>999.9</v>
      </c>
      <c r="HM293">
        <v>45.9</v>
      </c>
      <c r="HN293">
        <v>32</v>
      </c>
      <c r="HO293">
        <v>24.2574</v>
      </c>
      <c r="HP293">
        <v>61.9821</v>
      </c>
      <c r="HQ293">
        <v>28.0088</v>
      </c>
      <c r="HR293">
        <v>1</v>
      </c>
      <c r="HS293">
        <v>0.102271</v>
      </c>
      <c r="HT293">
        <v>-0.0698339</v>
      </c>
      <c r="HU293">
        <v>20.3391</v>
      </c>
      <c r="HV293">
        <v>5.21729</v>
      </c>
      <c r="HW293">
        <v>12.0123</v>
      </c>
      <c r="HX293">
        <v>4.98825</v>
      </c>
      <c r="HY293">
        <v>3.28755</v>
      </c>
      <c r="HZ293">
        <v>9999</v>
      </c>
      <c r="IA293">
        <v>9999</v>
      </c>
      <c r="IB293">
        <v>9999</v>
      </c>
      <c r="IC293">
        <v>999.9</v>
      </c>
      <c r="ID293">
        <v>1.86764</v>
      </c>
      <c r="IE293">
        <v>1.86676</v>
      </c>
      <c r="IF293">
        <v>1.86608</v>
      </c>
      <c r="IG293">
        <v>1.86602</v>
      </c>
      <c r="IH293">
        <v>1.8679</v>
      </c>
      <c r="II293">
        <v>1.87027</v>
      </c>
      <c r="IJ293">
        <v>1.86896</v>
      </c>
      <c r="IK293">
        <v>1.87043</v>
      </c>
      <c r="IL293">
        <v>0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-0.99</v>
      </c>
      <c r="IZ293">
        <v>0.1331</v>
      </c>
      <c r="JA293">
        <v>-0.08705980112953694</v>
      </c>
      <c r="JB293">
        <v>-0.0002224285535733669</v>
      </c>
      <c r="JC293">
        <v>-3.124052291438484E-07</v>
      </c>
      <c r="JD293">
        <v>-1.20421793702977E-11</v>
      </c>
      <c r="JE293">
        <v>-0.06546867123436634</v>
      </c>
      <c r="JF293">
        <v>-0.004605065362839568</v>
      </c>
      <c r="JG293">
        <v>0.0008613744513886047</v>
      </c>
      <c r="JH293">
        <v>-1.299212498533341E-05</v>
      </c>
      <c r="JI293">
        <v>3</v>
      </c>
      <c r="JJ293">
        <v>2327</v>
      </c>
      <c r="JK293">
        <v>1</v>
      </c>
      <c r="JL293">
        <v>27</v>
      </c>
      <c r="JM293">
        <v>187144.3</v>
      </c>
      <c r="JN293">
        <v>187144.4</v>
      </c>
      <c r="JO293">
        <v>2.7478</v>
      </c>
      <c r="JP293">
        <v>2.24976</v>
      </c>
      <c r="JQ293">
        <v>1.39771</v>
      </c>
      <c r="JR293">
        <v>2.35107</v>
      </c>
      <c r="JS293">
        <v>1.49536</v>
      </c>
      <c r="JT293">
        <v>2.6001</v>
      </c>
      <c r="JU293">
        <v>37.027</v>
      </c>
      <c r="JV293">
        <v>24.07</v>
      </c>
      <c r="JW293">
        <v>18</v>
      </c>
      <c r="JX293">
        <v>490.265</v>
      </c>
      <c r="JY293">
        <v>445.726</v>
      </c>
      <c r="JZ293">
        <v>28.0818</v>
      </c>
      <c r="KA293">
        <v>28.9433</v>
      </c>
      <c r="KB293">
        <v>29.9998</v>
      </c>
      <c r="KC293">
        <v>28.8339</v>
      </c>
      <c r="KD293">
        <v>28.7659</v>
      </c>
      <c r="KE293">
        <v>55.0726</v>
      </c>
      <c r="KF293">
        <v>17.3966</v>
      </c>
      <c r="KG293">
        <v>47.5988</v>
      </c>
      <c r="KH293">
        <v>28.0742</v>
      </c>
      <c r="KI293">
        <v>1423.61</v>
      </c>
      <c r="KJ293">
        <v>21.3055</v>
      </c>
      <c r="KK293">
        <v>101.078</v>
      </c>
      <c r="KL293">
        <v>100.556</v>
      </c>
    </row>
    <row r="294" spans="1:298">
      <c r="A294">
        <v>278</v>
      </c>
      <c r="B294">
        <v>1758476089.5</v>
      </c>
      <c r="C294">
        <v>7214</v>
      </c>
      <c r="D294" t="s">
        <v>1002</v>
      </c>
      <c r="E294" t="s">
        <v>1003</v>
      </c>
      <c r="F294">
        <v>5</v>
      </c>
      <c r="G294" t="s">
        <v>833</v>
      </c>
      <c r="H294" t="s">
        <v>437</v>
      </c>
      <c r="I294" t="s">
        <v>438</v>
      </c>
      <c r="J294">
        <v>1758476081.714286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1440.17918548997</v>
      </c>
      <c r="AL294">
        <v>1397.902242424242</v>
      </c>
      <c r="AM294">
        <v>3.433688299687821</v>
      </c>
      <c r="AN294">
        <v>65.31046595780866</v>
      </c>
      <c r="AO294">
        <f>(AQ294 - AP294 + DZ294*1E3/(8.314*(EB294+273.15)) * AS294/DY294 * AR294) * DY294/(100*DM294) * 1000/(1000 - AQ294)</f>
        <v>0</v>
      </c>
      <c r="AP294">
        <v>21.25949138559958</v>
      </c>
      <c r="AQ294">
        <v>23.6186703030303</v>
      </c>
      <c r="AR294">
        <v>2.786757640635612E-05</v>
      </c>
      <c r="AS294">
        <v>111.5903759942397</v>
      </c>
      <c r="AT294">
        <v>1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6</v>
      </c>
      <c r="DN294">
        <v>0.5</v>
      </c>
      <c r="DO294" t="s">
        <v>440</v>
      </c>
      <c r="DP294">
        <v>2</v>
      </c>
      <c r="DQ294" t="b">
        <v>1</v>
      </c>
      <c r="DR294">
        <v>1758476081.714286</v>
      </c>
      <c r="DS294">
        <v>1340.539285714286</v>
      </c>
      <c r="DT294">
        <v>1393.634642857143</v>
      </c>
      <c r="DU294">
        <v>23.61036785714285</v>
      </c>
      <c r="DV294">
        <v>21.19924285714286</v>
      </c>
      <c r="DW294">
        <v>1341.515714285714</v>
      </c>
      <c r="DX294">
        <v>23.47731428571429</v>
      </c>
      <c r="DY294">
        <v>499.9924285714284</v>
      </c>
      <c r="DZ294">
        <v>90.34758928571429</v>
      </c>
      <c r="EA294">
        <v>0.05424422857142857</v>
      </c>
      <c r="EB294">
        <v>30.11504642857144</v>
      </c>
      <c r="EC294">
        <v>30.02088214285714</v>
      </c>
      <c r="ED294">
        <v>999.9000000000002</v>
      </c>
      <c r="EE294">
        <v>0</v>
      </c>
      <c r="EF294">
        <v>0</v>
      </c>
      <c r="EG294">
        <v>9999.9</v>
      </c>
      <c r="EH294">
        <v>0</v>
      </c>
      <c r="EI294">
        <v>11.5788</v>
      </c>
      <c r="EJ294">
        <v>-53.0954857142857</v>
      </c>
      <c r="EK294">
        <v>1372.955714285714</v>
      </c>
      <c r="EL294">
        <v>1423.818571428572</v>
      </c>
      <c r="EM294">
        <v>2.411126071428572</v>
      </c>
      <c r="EN294">
        <v>1393.634642857143</v>
      </c>
      <c r="EO294">
        <v>21.19924285714286</v>
      </c>
      <c r="EP294">
        <v>2.133140714285714</v>
      </c>
      <c r="EQ294">
        <v>1.915299642857143</v>
      </c>
      <c r="ER294">
        <v>18.46882857142857</v>
      </c>
      <c r="ES294">
        <v>16.76094285714286</v>
      </c>
      <c r="ET294">
        <v>1999.97</v>
      </c>
      <c r="EU294">
        <v>0.9799934285714286</v>
      </c>
      <c r="EV294">
        <v>0.020006575</v>
      </c>
      <c r="EW294">
        <v>0</v>
      </c>
      <c r="EX294">
        <v>1103.43</v>
      </c>
      <c r="EY294">
        <v>5.00097</v>
      </c>
      <c r="EZ294">
        <v>22077.06785714286</v>
      </c>
      <c r="FA294">
        <v>16707.28571428571</v>
      </c>
      <c r="FB294">
        <v>40.875</v>
      </c>
      <c r="FC294">
        <v>41.1847857142857</v>
      </c>
      <c r="FD294">
        <v>40.81199999999999</v>
      </c>
      <c r="FE294">
        <v>40.68699999999999</v>
      </c>
      <c r="FF294">
        <v>41.43699999999999</v>
      </c>
      <c r="FG294">
        <v>1955.06</v>
      </c>
      <c r="FH294">
        <v>39.91</v>
      </c>
      <c r="FI294">
        <v>0</v>
      </c>
      <c r="FJ294">
        <v>1758476089.4</v>
      </c>
      <c r="FK294">
        <v>0</v>
      </c>
      <c r="FL294">
        <v>1103.428076923077</v>
      </c>
      <c r="FM294">
        <v>1.135384619699888</v>
      </c>
      <c r="FN294">
        <v>21.96239311109209</v>
      </c>
      <c r="FO294">
        <v>22077.26923076923</v>
      </c>
      <c r="FP294">
        <v>15</v>
      </c>
      <c r="FQ294">
        <v>0</v>
      </c>
      <c r="FR294" t="s">
        <v>441</v>
      </c>
      <c r="FS294">
        <v>1747247426.5</v>
      </c>
      <c r="FT294">
        <v>1747247420.5</v>
      </c>
      <c r="FU294">
        <v>0</v>
      </c>
      <c r="FV294">
        <v>1.027</v>
      </c>
      <c r="FW294">
        <v>0.031</v>
      </c>
      <c r="FX294">
        <v>0.02</v>
      </c>
      <c r="FY294">
        <v>0.05</v>
      </c>
      <c r="FZ294">
        <v>420</v>
      </c>
      <c r="GA294">
        <v>16</v>
      </c>
      <c r="GB294">
        <v>0.01</v>
      </c>
      <c r="GC294">
        <v>0.1</v>
      </c>
      <c r="GD294">
        <v>-52.9944375</v>
      </c>
      <c r="GE294">
        <v>-1.818699061913716</v>
      </c>
      <c r="GF294">
        <v>0.1990260418732934</v>
      </c>
      <c r="GG294">
        <v>0</v>
      </c>
      <c r="GH294">
        <v>1103.36</v>
      </c>
      <c r="GI294">
        <v>1.038961038837624</v>
      </c>
      <c r="GJ294">
        <v>0.2422322657868552</v>
      </c>
      <c r="GK294">
        <v>-1</v>
      </c>
      <c r="GL294">
        <v>2.43609175</v>
      </c>
      <c r="GM294">
        <v>-0.6001664915572256</v>
      </c>
      <c r="GN294">
        <v>0.05817131259854382</v>
      </c>
      <c r="GO294">
        <v>0</v>
      </c>
      <c r="GP294">
        <v>0</v>
      </c>
      <c r="GQ294">
        <v>2</v>
      </c>
      <c r="GR294" t="s">
        <v>452</v>
      </c>
      <c r="GS294">
        <v>3.13586</v>
      </c>
      <c r="GT294">
        <v>2.71476</v>
      </c>
      <c r="GU294">
        <v>0.209001</v>
      </c>
      <c r="GV294">
        <v>0.211862</v>
      </c>
      <c r="GW294">
        <v>0.104957</v>
      </c>
      <c r="GX294">
        <v>0.0963822</v>
      </c>
      <c r="GY294">
        <v>25158.6</v>
      </c>
      <c r="GZ294">
        <v>25099.4</v>
      </c>
      <c r="HA294">
        <v>29570.8</v>
      </c>
      <c r="HB294">
        <v>29433.7</v>
      </c>
      <c r="HC294">
        <v>34978.1</v>
      </c>
      <c r="HD294">
        <v>35232.1</v>
      </c>
      <c r="HE294">
        <v>41620.8</v>
      </c>
      <c r="HF294">
        <v>41817.8</v>
      </c>
      <c r="HG294">
        <v>1.92113</v>
      </c>
      <c r="HH294">
        <v>1.8664</v>
      </c>
      <c r="HI294">
        <v>0.114162</v>
      </c>
      <c r="HJ294">
        <v>0</v>
      </c>
      <c r="HK294">
        <v>28.1461</v>
      </c>
      <c r="HL294">
        <v>999.9</v>
      </c>
      <c r="HM294">
        <v>46</v>
      </c>
      <c r="HN294">
        <v>32</v>
      </c>
      <c r="HO294">
        <v>24.3125</v>
      </c>
      <c r="HP294">
        <v>62.1721</v>
      </c>
      <c r="HQ294">
        <v>27.8085</v>
      </c>
      <c r="HR294">
        <v>1</v>
      </c>
      <c r="HS294">
        <v>0.101766</v>
      </c>
      <c r="HT294">
        <v>-0.092963</v>
      </c>
      <c r="HU294">
        <v>20.3393</v>
      </c>
      <c r="HV294">
        <v>5.21729</v>
      </c>
      <c r="HW294">
        <v>12.0117</v>
      </c>
      <c r="HX294">
        <v>4.98865</v>
      </c>
      <c r="HY294">
        <v>3.2876</v>
      </c>
      <c r="HZ294">
        <v>9999</v>
      </c>
      <c r="IA294">
        <v>9999</v>
      </c>
      <c r="IB294">
        <v>9999</v>
      </c>
      <c r="IC294">
        <v>999.9</v>
      </c>
      <c r="ID294">
        <v>1.86764</v>
      </c>
      <c r="IE294">
        <v>1.86676</v>
      </c>
      <c r="IF294">
        <v>1.86607</v>
      </c>
      <c r="IG294">
        <v>1.86602</v>
      </c>
      <c r="IH294">
        <v>1.86788</v>
      </c>
      <c r="II294">
        <v>1.87028</v>
      </c>
      <c r="IJ294">
        <v>1.86894</v>
      </c>
      <c r="IK294">
        <v>1.87042</v>
      </c>
      <c r="IL294">
        <v>0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-1.01</v>
      </c>
      <c r="IZ294">
        <v>0.1332</v>
      </c>
      <c r="JA294">
        <v>-0.08705980112953694</v>
      </c>
      <c r="JB294">
        <v>-0.0002224285535733669</v>
      </c>
      <c r="JC294">
        <v>-3.124052291438484E-07</v>
      </c>
      <c r="JD294">
        <v>-1.20421793702977E-11</v>
      </c>
      <c r="JE294">
        <v>-0.06546867123436634</v>
      </c>
      <c r="JF294">
        <v>-0.004605065362839568</v>
      </c>
      <c r="JG294">
        <v>0.0008613744513886047</v>
      </c>
      <c r="JH294">
        <v>-1.299212498533341E-05</v>
      </c>
      <c r="JI294">
        <v>3</v>
      </c>
      <c r="JJ294">
        <v>2327</v>
      </c>
      <c r="JK294">
        <v>1</v>
      </c>
      <c r="JL294">
        <v>27</v>
      </c>
      <c r="JM294">
        <v>187144.4</v>
      </c>
      <c r="JN294">
        <v>187144.5</v>
      </c>
      <c r="JO294">
        <v>2.77466</v>
      </c>
      <c r="JP294">
        <v>2.22656</v>
      </c>
      <c r="JQ294">
        <v>1.39648</v>
      </c>
      <c r="JR294">
        <v>2.35107</v>
      </c>
      <c r="JS294">
        <v>1.49536</v>
      </c>
      <c r="JT294">
        <v>2.66602</v>
      </c>
      <c r="JU294">
        <v>37.027</v>
      </c>
      <c r="JV294">
        <v>24.0875</v>
      </c>
      <c r="JW294">
        <v>18</v>
      </c>
      <c r="JX294">
        <v>490.38</v>
      </c>
      <c r="JY294">
        <v>445.874</v>
      </c>
      <c r="JZ294">
        <v>28.0637</v>
      </c>
      <c r="KA294">
        <v>28.9402</v>
      </c>
      <c r="KB294">
        <v>29.9998</v>
      </c>
      <c r="KC294">
        <v>28.8304</v>
      </c>
      <c r="KD294">
        <v>28.7629</v>
      </c>
      <c r="KE294">
        <v>55.5591</v>
      </c>
      <c r="KF294">
        <v>17.3966</v>
      </c>
      <c r="KG294">
        <v>47.5988</v>
      </c>
      <c r="KH294">
        <v>28.0535</v>
      </c>
      <c r="KI294">
        <v>1436.97</v>
      </c>
      <c r="KJ294">
        <v>21.3521</v>
      </c>
      <c r="KK294">
        <v>101.077</v>
      </c>
      <c r="KL294">
        <v>100.557</v>
      </c>
    </row>
    <row r="295" spans="1:298">
      <c r="A295">
        <v>279</v>
      </c>
      <c r="B295">
        <v>1758476094.5</v>
      </c>
      <c r="C295">
        <v>7219</v>
      </c>
      <c r="D295" t="s">
        <v>1004</v>
      </c>
      <c r="E295" t="s">
        <v>1005</v>
      </c>
      <c r="F295">
        <v>5</v>
      </c>
      <c r="G295" t="s">
        <v>833</v>
      </c>
      <c r="H295" t="s">
        <v>437</v>
      </c>
      <c r="I295" t="s">
        <v>438</v>
      </c>
      <c r="J295">
        <v>1758476087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1457.293256904348</v>
      </c>
      <c r="AL295">
        <v>1414.958060606061</v>
      </c>
      <c r="AM295">
        <v>3.409283457271183</v>
      </c>
      <c r="AN295">
        <v>65.31046595780866</v>
      </c>
      <c r="AO295">
        <f>(AQ295 - AP295 + DZ295*1E3/(8.314*(EB295+273.15)) * AS295/DY295 * AR295) * DY295/(100*DM295) * 1000/(1000 - AQ295)</f>
        <v>0</v>
      </c>
      <c r="AP295">
        <v>21.31006854658446</v>
      </c>
      <c r="AQ295">
        <v>23.62519272727272</v>
      </c>
      <c r="AR295">
        <v>5.50738021866172E-05</v>
      </c>
      <c r="AS295">
        <v>111.5903759942397</v>
      </c>
      <c r="AT295">
        <v>1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6</v>
      </c>
      <c r="DN295">
        <v>0.5</v>
      </c>
      <c r="DO295" t="s">
        <v>440</v>
      </c>
      <c r="DP295">
        <v>2</v>
      </c>
      <c r="DQ295" t="b">
        <v>1</v>
      </c>
      <c r="DR295">
        <v>1758476087</v>
      </c>
      <c r="DS295">
        <v>1358.172592592593</v>
      </c>
      <c r="DT295">
        <v>1411.324814814815</v>
      </c>
      <c r="DU295">
        <v>23.61665925925926</v>
      </c>
      <c r="DV295">
        <v>21.25645555555555</v>
      </c>
      <c r="DW295">
        <v>1359.168888888889</v>
      </c>
      <c r="DX295">
        <v>23.48351481481481</v>
      </c>
      <c r="DY295">
        <v>499.9895555555555</v>
      </c>
      <c r="DZ295">
        <v>90.34831111111113</v>
      </c>
      <c r="EA295">
        <v>0.05429038888888889</v>
      </c>
      <c r="EB295">
        <v>30.10210740740742</v>
      </c>
      <c r="EC295">
        <v>30.01485925925926</v>
      </c>
      <c r="ED295">
        <v>999.9000000000001</v>
      </c>
      <c r="EE295">
        <v>0</v>
      </c>
      <c r="EF295">
        <v>0</v>
      </c>
      <c r="EG295">
        <v>10004.13518518518</v>
      </c>
      <c r="EH295">
        <v>0</v>
      </c>
      <c r="EI295">
        <v>11.5788</v>
      </c>
      <c r="EJ295">
        <v>-53.15366296296297</v>
      </c>
      <c r="EK295">
        <v>1391.023333333333</v>
      </c>
      <c r="EL295">
        <v>1441.976666666667</v>
      </c>
      <c r="EM295">
        <v>2.360221851851852</v>
      </c>
      <c r="EN295">
        <v>1411.324814814815</v>
      </c>
      <c r="EO295">
        <v>21.25645555555555</v>
      </c>
      <c r="EP295">
        <v>2.133727037037037</v>
      </c>
      <c r="EQ295">
        <v>1.920483333333334</v>
      </c>
      <c r="ER295">
        <v>18.47321851851852</v>
      </c>
      <c r="ES295">
        <v>16.80352962962963</v>
      </c>
      <c r="ET295">
        <v>1999.983703703704</v>
      </c>
      <c r="EU295">
        <v>0.9799936666666667</v>
      </c>
      <c r="EV295">
        <v>0.02000633703703704</v>
      </c>
      <c r="EW295">
        <v>0</v>
      </c>
      <c r="EX295">
        <v>1103.522962962963</v>
      </c>
      <c r="EY295">
        <v>5.00097</v>
      </c>
      <c r="EZ295">
        <v>22078.88518518519</v>
      </c>
      <c r="FA295">
        <v>16707.40370370371</v>
      </c>
      <c r="FB295">
        <v>40.875</v>
      </c>
      <c r="FC295">
        <v>41.17322222222223</v>
      </c>
      <c r="FD295">
        <v>40.81199999999999</v>
      </c>
      <c r="FE295">
        <v>40.68699999999999</v>
      </c>
      <c r="FF295">
        <v>41.43699999999999</v>
      </c>
      <c r="FG295">
        <v>1955.073703703704</v>
      </c>
      <c r="FH295">
        <v>39.91</v>
      </c>
      <c r="FI295">
        <v>0</v>
      </c>
      <c r="FJ295">
        <v>1758476094.8</v>
      </c>
      <c r="FK295">
        <v>0</v>
      </c>
      <c r="FL295">
        <v>1103.5212</v>
      </c>
      <c r="FM295">
        <v>0.2546153937711292</v>
      </c>
      <c r="FN295">
        <v>10.8615384042432</v>
      </c>
      <c r="FO295">
        <v>22079.208</v>
      </c>
      <c r="FP295">
        <v>15</v>
      </c>
      <c r="FQ295">
        <v>0</v>
      </c>
      <c r="FR295" t="s">
        <v>441</v>
      </c>
      <c r="FS295">
        <v>1747247426.5</v>
      </c>
      <c r="FT295">
        <v>1747247420.5</v>
      </c>
      <c r="FU295">
        <v>0</v>
      </c>
      <c r="FV295">
        <v>1.027</v>
      </c>
      <c r="FW295">
        <v>0.031</v>
      </c>
      <c r="FX295">
        <v>0.02</v>
      </c>
      <c r="FY295">
        <v>0.05</v>
      </c>
      <c r="FZ295">
        <v>420</v>
      </c>
      <c r="GA295">
        <v>16</v>
      </c>
      <c r="GB295">
        <v>0.01</v>
      </c>
      <c r="GC295">
        <v>0.1</v>
      </c>
      <c r="GD295">
        <v>-53.120265</v>
      </c>
      <c r="GE295">
        <v>-0.7440180112571229</v>
      </c>
      <c r="GF295">
        <v>0.09802456210052658</v>
      </c>
      <c r="GG295">
        <v>0</v>
      </c>
      <c r="GH295">
        <v>1103.465294117647</v>
      </c>
      <c r="GI295">
        <v>1.056990070952576</v>
      </c>
      <c r="GJ295">
        <v>0.2230699612508415</v>
      </c>
      <c r="GK295">
        <v>-1</v>
      </c>
      <c r="GL295">
        <v>2.387827</v>
      </c>
      <c r="GM295">
        <v>-0.5638883302063815</v>
      </c>
      <c r="GN295">
        <v>0.05483288161313431</v>
      </c>
      <c r="GO295">
        <v>0</v>
      </c>
      <c r="GP295">
        <v>0</v>
      </c>
      <c r="GQ295">
        <v>2</v>
      </c>
      <c r="GR295" t="s">
        <v>452</v>
      </c>
      <c r="GS295">
        <v>3.13585</v>
      </c>
      <c r="GT295">
        <v>2.71467</v>
      </c>
      <c r="GU295">
        <v>0.210564</v>
      </c>
      <c r="GV295">
        <v>0.213389</v>
      </c>
      <c r="GW295">
        <v>0.104972</v>
      </c>
      <c r="GX295">
        <v>0.0964933</v>
      </c>
      <c r="GY295">
        <v>25108.8</v>
      </c>
      <c r="GZ295">
        <v>25050.7</v>
      </c>
      <c r="HA295">
        <v>29570.7</v>
      </c>
      <c r="HB295">
        <v>29433.6</v>
      </c>
      <c r="HC295">
        <v>34977.5</v>
      </c>
      <c r="HD295">
        <v>35227.6</v>
      </c>
      <c r="HE295">
        <v>41620.8</v>
      </c>
      <c r="HF295">
        <v>41817.7</v>
      </c>
      <c r="HG295">
        <v>1.92115</v>
      </c>
      <c r="HH295">
        <v>1.86628</v>
      </c>
      <c r="HI295">
        <v>0.115342</v>
      </c>
      <c r="HJ295">
        <v>0</v>
      </c>
      <c r="HK295">
        <v>28.1374</v>
      </c>
      <c r="HL295">
        <v>999.9</v>
      </c>
      <c r="HM295">
        <v>46</v>
      </c>
      <c r="HN295">
        <v>32</v>
      </c>
      <c r="HO295">
        <v>24.3116</v>
      </c>
      <c r="HP295">
        <v>62.0921</v>
      </c>
      <c r="HQ295">
        <v>27.9647</v>
      </c>
      <c r="HR295">
        <v>1</v>
      </c>
      <c r="HS295">
        <v>0.101707</v>
      </c>
      <c r="HT295">
        <v>-0.09566719999999999</v>
      </c>
      <c r="HU295">
        <v>20.3394</v>
      </c>
      <c r="HV295">
        <v>5.21804</v>
      </c>
      <c r="HW295">
        <v>12.0134</v>
      </c>
      <c r="HX295">
        <v>4.98895</v>
      </c>
      <c r="HY295">
        <v>3.28775</v>
      </c>
      <c r="HZ295">
        <v>9999</v>
      </c>
      <c r="IA295">
        <v>9999</v>
      </c>
      <c r="IB295">
        <v>9999</v>
      </c>
      <c r="IC295">
        <v>999.9</v>
      </c>
      <c r="ID295">
        <v>1.86766</v>
      </c>
      <c r="IE295">
        <v>1.86676</v>
      </c>
      <c r="IF295">
        <v>1.86606</v>
      </c>
      <c r="IG295">
        <v>1.86601</v>
      </c>
      <c r="IH295">
        <v>1.86789</v>
      </c>
      <c r="II295">
        <v>1.87027</v>
      </c>
      <c r="IJ295">
        <v>1.86896</v>
      </c>
      <c r="IK295">
        <v>1.87042</v>
      </c>
      <c r="IL295">
        <v>0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-1.03</v>
      </c>
      <c r="IZ295">
        <v>0.1332</v>
      </c>
      <c r="JA295">
        <v>-0.08705980112953694</v>
      </c>
      <c r="JB295">
        <v>-0.0002224285535733669</v>
      </c>
      <c r="JC295">
        <v>-3.124052291438484E-07</v>
      </c>
      <c r="JD295">
        <v>-1.20421793702977E-11</v>
      </c>
      <c r="JE295">
        <v>-0.06546867123436634</v>
      </c>
      <c r="JF295">
        <v>-0.004605065362839568</v>
      </c>
      <c r="JG295">
        <v>0.0008613744513886047</v>
      </c>
      <c r="JH295">
        <v>-1.299212498533341E-05</v>
      </c>
      <c r="JI295">
        <v>3</v>
      </c>
      <c r="JJ295">
        <v>2327</v>
      </c>
      <c r="JK295">
        <v>1</v>
      </c>
      <c r="JL295">
        <v>27</v>
      </c>
      <c r="JM295">
        <v>187144.5</v>
      </c>
      <c r="JN295">
        <v>187144.6</v>
      </c>
      <c r="JO295">
        <v>2.79907</v>
      </c>
      <c r="JP295">
        <v>2.24365</v>
      </c>
      <c r="JQ295">
        <v>1.39648</v>
      </c>
      <c r="JR295">
        <v>2.35107</v>
      </c>
      <c r="JS295">
        <v>1.49536</v>
      </c>
      <c r="JT295">
        <v>2.6355</v>
      </c>
      <c r="JU295">
        <v>37.027</v>
      </c>
      <c r="JV295">
        <v>24.0612</v>
      </c>
      <c r="JW295">
        <v>18</v>
      </c>
      <c r="JX295">
        <v>490.364</v>
      </c>
      <c r="JY295">
        <v>445.768</v>
      </c>
      <c r="JZ295">
        <v>28.0466</v>
      </c>
      <c r="KA295">
        <v>28.9365</v>
      </c>
      <c r="KB295">
        <v>29.9998</v>
      </c>
      <c r="KC295">
        <v>28.8265</v>
      </c>
      <c r="KD295">
        <v>28.7592</v>
      </c>
      <c r="KE295">
        <v>56.1046</v>
      </c>
      <c r="KF295">
        <v>17.3966</v>
      </c>
      <c r="KG295">
        <v>47.9818</v>
      </c>
      <c r="KH295">
        <v>28.0424</v>
      </c>
      <c r="KI295">
        <v>1457.02</v>
      </c>
      <c r="KJ295">
        <v>21.4042</v>
      </c>
      <c r="KK295">
        <v>101.077</v>
      </c>
      <c r="KL295">
        <v>100.556</v>
      </c>
    </row>
    <row r="296" spans="1:298">
      <c r="A296">
        <v>280</v>
      </c>
      <c r="B296">
        <v>1758476099.5</v>
      </c>
      <c r="C296">
        <v>7224</v>
      </c>
      <c r="D296" t="s">
        <v>1006</v>
      </c>
      <c r="E296" t="s">
        <v>1007</v>
      </c>
      <c r="F296">
        <v>5</v>
      </c>
      <c r="G296" t="s">
        <v>833</v>
      </c>
      <c r="H296" t="s">
        <v>437</v>
      </c>
      <c r="I296" t="s">
        <v>438</v>
      </c>
      <c r="J296">
        <v>1758476091.714286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1474.467826817634</v>
      </c>
      <c r="AL296">
        <v>1432.059151515151</v>
      </c>
      <c r="AM296">
        <v>3.408633415958577</v>
      </c>
      <c r="AN296">
        <v>65.31046595780866</v>
      </c>
      <c r="AO296">
        <f>(AQ296 - AP296 + DZ296*1E3/(8.314*(EB296+273.15)) * AS296/DY296 * AR296) * DY296/(100*DM296) * 1000/(1000 - AQ296)</f>
        <v>0</v>
      </c>
      <c r="AP296">
        <v>21.37077264837217</v>
      </c>
      <c r="AQ296">
        <v>23.62867757575757</v>
      </c>
      <c r="AR296">
        <v>7.519172007020079E-05</v>
      </c>
      <c r="AS296">
        <v>111.5903759942397</v>
      </c>
      <c r="AT296">
        <v>1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6</v>
      </c>
      <c r="DN296">
        <v>0.5</v>
      </c>
      <c r="DO296" t="s">
        <v>440</v>
      </c>
      <c r="DP296">
        <v>2</v>
      </c>
      <c r="DQ296" t="b">
        <v>1</v>
      </c>
      <c r="DR296">
        <v>1758476091.714286</v>
      </c>
      <c r="DS296">
        <v>1373.917142857143</v>
      </c>
      <c r="DT296">
        <v>1427.107142857143</v>
      </c>
      <c r="DU296">
        <v>23.62179642857143</v>
      </c>
      <c r="DV296">
        <v>21.30426428571429</v>
      </c>
      <c r="DW296">
        <v>1374.932142857142</v>
      </c>
      <c r="DX296">
        <v>23.48857857142857</v>
      </c>
      <c r="DY296">
        <v>500.0128214285714</v>
      </c>
      <c r="DZ296">
        <v>90.348675</v>
      </c>
      <c r="EA296">
        <v>0.05406743214285714</v>
      </c>
      <c r="EB296">
        <v>30.09222857142857</v>
      </c>
      <c r="EC296">
        <v>30.014</v>
      </c>
      <c r="ED296">
        <v>999.9000000000002</v>
      </c>
      <c r="EE296">
        <v>0</v>
      </c>
      <c r="EF296">
        <v>0</v>
      </c>
      <c r="EG296">
        <v>10008.54285714286</v>
      </c>
      <c r="EH296">
        <v>0</v>
      </c>
      <c r="EI296">
        <v>11.5788</v>
      </c>
      <c r="EJ296">
        <v>-53.1904107142857</v>
      </c>
      <c r="EK296">
        <v>1407.156428571428</v>
      </c>
      <c r="EL296">
        <v>1458.1725</v>
      </c>
      <c r="EM296">
        <v>2.317555714285714</v>
      </c>
      <c r="EN296">
        <v>1427.107142857143</v>
      </c>
      <c r="EO296">
        <v>21.30426428571429</v>
      </c>
      <c r="EP296">
        <v>2.1342</v>
      </c>
      <c r="EQ296">
        <v>1.924811071428571</v>
      </c>
      <c r="ER296">
        <v>18.47676071428571</v>
      </c>
      <c r="ES296">
        <v>16.83899642857143</v>
      </c>
      <c r="ET296">
        <v>1999.961428571429</v>
      </c>
      <c r="EU296">
        <v>0.9799935357142857</v>
      </c>
      <c r="EV296">
        <v>0.02000646428571429</v>
      </c>
      <c r="EW296">
        <v>0</v>
      </c>
      <c r="EX296">
        <v>1103.538571428571</v>
      </c>
      <c r="EY296">
        <v>5.00097</v>
      </c>
      <c r="EZ296">
        <v>22078.91071428571</v>
      </c>
      <c r="FA296">
        <v>16707.23928571429</v>
      </c>
      <c r="FB296">
        <v>40.875</v>
      </c>
      <c r="FC296">
        <v>41.1692857142857</v>
      </c>
      <c r="FD296">
        <v>40.81199999999999</v>
      </c>
      <c r="FE296">
        <v>40.67814285714285</v>
      </c>
      <c r="FF296">
        <v>41.43699999999999</v>
      </c>
      <c r="FG296">
        <v>1955.051428571429</v>
      </c>
      <c r="FH296">
        <v>39.91</v>
      </c>
      <c r="FI296">
        <v>0</v>
      </c>
      <c r="FJ296">
        <v>1758476099.6</v>
      </c>
      <c r="FK296">
        <v>0</v>
      </c>
      <c r="FL296">
        <v>1103.5188</v>
      </c>
      <c r="FM296">
        <v>0.4584615433518906</v>
      </c>
      <c r="FN296">
        <v>-6.307692276841729</v>
      </c>
      <c r="FO296">
        <v>22078.964</v>
      </c>
      <c r="FP296">
        <v>15</v>
      </c>
      <c r="FQ296">
        <v>0</v>
      </c>
      <c r="FR296" t="s">
        <v>441</v>
      </c>
      <c r="FS296">
        <v>1747247426.5</v>
      </c>
      <c r="FT296">
        <v>1747247420.5</v>
      </c>
      <c r="FU296">
        <v>0</v>
      </c>
      <c r="FV296">
        <v>1.027</v>
      </c>
      <c r="FW296">
        <v>0.031</v>
      </c>
      <c r="FX296">
        <v>0.02</v>
      </c>
      <c r="FY296">
        <v>0.05</v>
      </c>
      <c r="FZ296">
        <v>420</v>
      </c>
      <c r="GA296">
        <v>16</v>
      </c>
      <c r="GB296">
        <v>0.01</v>
      </c>
      <c r="GC296">
        <v>0.1</v>
      </c>
      <c r="GD296">
        <v>-53.15671999999999</v>
      </c>
      <c r="GE296">
        <v>-0.4938686679172398</v>
      </c>
      <c r="GF296">
        <v>0.07157818871695511</v>
      </c>
      <c r="GG296">
        <v>0</v>
      </c>
      <c r="GH296">
        <v>1103.539705882353</v>
      </c>
      <c r="GI296">
        <v>0.5718869382199634</v>
      </c>
      <c r="GJ296">
        <v>0.2034190877462474</v>
      </c>
      <c r="GK296">
        <v>-1</v>
      </c>
      <c r="GL296">
        <v>2.349698</v>
      </c>
      <c r="GM296">
        <v>-0.5543876172607937</v>
      </c>
      <c r="GN296">
        <v>0.05394746922701751</v>
      </c>
      <c r="GO296">
        <v>0</v>
      </c>
      <c r="GP296">
        <v>0</v>
      </c>
      <c r="GQ296">
        <v>2</v>
      </c>
      <c r="GR296" t="s">
        <v>452</v>
      </c>
      <c r="GS296">
        <v>3.13601</v>
      </c>
      <c r="GT296">
        <v>2.71425</v>
      </c>
      <c r="GU296">
        <v>0.212117</v>
      </c>
      <c r="GV296">
        <v>0.214893</v>
      </c>
      <c r="GW296">
        <v>0.10499</v>
      </c>
      <c r="GX296">
        <v>0.0967015</v>
      </c>
      <c r="GY296">
        <v>25059.9</v>
      </c>
      <c r="GZ296">
        <v>25002.5</v>
      </c>
      <c r="HA296">
        <v>29571.3</v>
      </c>
      <c r="HB296">
        <v>29433.2</v>
      </c>
      <c r="HC296">
        <v>34977.6</v>
      </c>
      <c r="HD296">
        <v>35219.1</v>
      </c>
      <c r="HE296">
        <v>41621.8</v>
      </c>
      <c r="HF296">
        <v>41817.4</v>
      </c>
      <c r="HG296">
        <v>1.92108</v>
      </c>
      <c r="HH296">
        <v>1.8665</v>
      </c>
      <c r="HI296">
        <v>0.114862</v>
      </c>
      <c r="HJ296">
        <v>0</v>
      </c>
      <c r="HK296">
        <v>28.1293</v>
      </c>
      <c r="HL296">
        <v>999.9</v>
      </c>
      <c r="HM296">
        <v>46</v>
      </c>
      <c r="HN296">
        <v>32</v>
      </c>
      <c r="HO296">
        <v>24.3117</v>
      </c>
      <c r="HP296">
        <v>61.8921</v>
      </c>
      <c r="HQ296">
        <v>27.8446</v>
      </c>
      <c r="HR296">
        <v>1</v>
      </c>
      <c r="HS296">
        <v>0.101204</v>
      </c>
      <c r="HT296">
        <v>-0.114796</v>
      </c>
      <c r="HU296">
        <v>20.3388</v>
      </c>
      <c r="HV296">
        <v>5.21714</v>
      </c>
      <c r="HW296">
        <v>12.0123</v>
      </c>
      <c r="HX296">
        <v>4.9886</v>
      </c>
      <c r="HY296">
        <v>3.28735</v>
      </c>
      <c r="HZ296">
        <v>9999</v>
      </c>
      <c r="IA296">
        <v>9999</v>
      </c>
      <c r="IB296">
        <v>9999</v>
      </c>
      <c r="IC296">
        <v>999.9</v>
      </c>
      <c r="ID296">
        <v>1.86766</v>
      </c>
      <c r="IE296">
        <v>1.86676</v>
      </c>
      <c r="IF296">
        <v>1.86612</v>
      </c>
      <c r="IG296">
        <v>1.86602</v>
      </c>
      <c r="IH296">
        <v>1.86786</v>
      </c>
      <c r="II296">
        <v>1.87027</v>
      </c>
      <c r="IJ296">
        <v>1.86898</v>
      </c>
      <c r="IK296">
        <v>1.87043</v>
      </c>
      <c r="IL296">
        <v>0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-1.04</v>
      </c>
      <c r="IZ296">
        <v>0.1333</v>
      </c>
      <c r="JA296">
        <v>-0.08705980112953694</v>
      </c>
      <c r="JB296">
        <v>-0.0002224285535733669</v>
      </c>
      <c r="JC296">
        <v>-3.124052291438484E-07</v>
      </c>
      <c r="JD296">
        <v>-1.20421793702977E-11</v>
      </c>
      <c r="JE296">
        <v>-0.06546867123436634</v>
      </c>
      <c r="JF296">
        <v>-0.004605065362839568</v>
      </c>
      <c r="JG296">
        <v>0.0008613744513886047</v>
      </c>
      <c r="JH296">
        <v>-1.299212498533341E-05</v>
      </c>
      <c r="JI296">
        <v>3</v>
      </c>
      <c r="JJ296">
        <v>2327</v>
      </c>
      <c r="JK296">
        <v>1</v>
      </c>
      <c r="JL296">
        <v>27</v>
      </c>
      <c r="JM296">
        <v>187144.5</v>
      </c>
      <c r="JN296">
        <v>187144.6</v>
      </c>
      <c r="JO296">
        <v>2.82715</v>
      </c>
      <c r="JP296">
        <v>2.23267</v>
      </c>
      <c r="JQ296">
        <v>1.39771</v>
      </c>
      <c r="JR296">
        <v>2.34619</v>
      </c>
      <c r="JS296">
        <v>1.49536</v>
      </c>
      <c r="JT296">
        <v>2.69409</v>
      </c>
      <c r="JU296">
        <v>37.0509</v>
      </c>
      <c r="JV296">
        <v>24.0787</v>
      </c>
      <c r="JW296">
        <v>18</v>
      </c>
      <c r="JX296">
        <v>490.289</v>
      </c>
      <c r="JY296">
        <v>445.885</v>
      </c>
      <c r="JZ296">
        <v>28.0349</v>
      </c>
      <c r="KA296">
        <v>28.9328</v>
      </c>
      <c r="KB296">
        <v>29.9999</v>
      </c>
      <c r="KC296">
        <v>28.8231</v>
      </c>
      <c r="KD296">
        <v>28.7562</v>
      </c>
      <c r="KE296">
        <v>56.5915</v>
      </c>
      <c r="KF296">
        <v>17.3966</v>
      </c>
      <c r="KG296">
        <v>47.9818</v>
      </c>
      <c r="KH296">
        <v>28.0308</v>
      </c>
      <c r="KI296">
        <v>1470.38</v>
      </c>
      <c r="KJ296">
        <v>21.3157</v>
      </c>
      <c r="KK296">
        <v>101.079</v>
      </c>
      <c r="KL296">
        <v>100.555</v>
      </c>
    </row>
    <row r="297" spans="1:298">
      <c r="A297">
        <v>281</v>
      </c>
      <c r="B297">
        <v>1758476104.5</v>
      </c>
      <c r="C297">
        <v>7229</v>
      </c>
      <c r="D297" t="s">
        <v>1008</v>
      </c>
      <c r="E297" t="s">
        <v>1009</v>
      </c>
      <c r="F297">
        <v>5</v>
      </c>
      <c r="G297" t="s">
        <v>833</v>
      </c>
      <c r="H297" t="s">
        <v>437</v>
      </c>
      <c r="I297" t="s">
        <v>438</v>
      </c>
      <c r="J297">
        <v>1758476097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1491.476248406447</v>
      </c>
      <c r="AL297">
        <v>1449.145757575758</v>
      </c>
      <c r="AM297">
        <v>3.418807155923512</v>
      </c>
      <c r="AN297">
        <v>65.31046595780866</v>
      </c>
      <c r="AO297">
        <f>(AQ297 - AP297 + DZ297*1E3/(8.314*(EB297+273.15)) * AS297/DY297 * AR297) * DY297/(100*DM297) * 1000/(1000 - AQ297)</f>
        <v>0</v>
      </c>
      <c r="AP297">
        <v>21.39386641426978</v>
      </c>
      <c r="AQ297">
        <v>23.63352060606061</v>
      </c>
      <c r="AR297">
        <v>8.941595784154406E-06</v>
      </c>
      <c r="AS297">
        <v>111.5903759942397</v>
      </c>
      <c r="AT297">
        <v>1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6</v>
      </c>
      <c r="DN297">
        <v>0.5</v>
      </c>
      <c r="DO297" t="s">
        <v>440</v>
      </c>
      <c r="DP297">
        <v>2</v>
      </c>
      <c r="DQ297" t="b">
        <v>1</v>
      </c>
      <c r="DR297">
        <v>1758476097</v>
      </c>
      <c r="DS297">
        <v>1391.554074074074</v>
      </c>
      <c r="DT297">
        <v>1444.752222222222</v>
      </c>
      <c r="DU297">
        <v>23.62723333333333</v>
      </c>
      <c r="DV297">
        <v>21.35268888888889</v>
      </c>
      <c r="DW297">
        <v>1392.58962962963</v>
      </c>
      <c r="DX297">
        <v>23.49393333333333</v>
      </c>
      <c r="DY297">
        <v>500.0052222222222</v>
      </c>
      <c r="DZ297">
        <v>90.34878518518518</v>
      </c>
      <c r="EA297">
        <v>0.05399563703703704</v>
      </c>
      <c r="EB297">
        <v>30.08549259259259</v>
      </c>
      <c r="EC297">
        <v>30.00133333333333</v>
      </c>
      <c r="ED297">
        <v>999.9000000000001</v>
      </c>
      <c r="EE297">
        <v>0</v>
      </c>
      <c r="EF297">
        <v>0</v>
      </c>
      <c r="EG297">
        <v>10006.48037037037</v>
      </c>
      <c r="EH297">
        <v>0</v>
      </c>
      <c r="EI297">
        <v>11.5788</v>
      </c>
      <c r="EJ297">
        <v>-53.19814444444445</v>
      </c>
      <c r="EK297">
        <v>1425.228518518519</v>
      </c>
      <c r="EL297">
        <v>1476.273703703704</v>
      </c>
      <c r="EM297">
        <v>2.274554074074074</v>
      </c>
      <c r="EN297">
        <v>1444.752222222222</v>
      </c>
      <c r="EO297">
        <v>21.35268888888889</v>
      </c>
      <c r="EP297">
        <v>2.134693333333333</v>
      </c>
      <c r="EQ297">
        <v>1.92919</v>
      </c>
      <c r="ER297">
        <v>18.48045185185185</v>
      </c>
      <c r="ES297">
        <v>16.87481481481482</v>
      </c>
      <c r="ET297">
        <v>1999.967407407408</v>
      </c>
      <c r="EU297">
        <v>0.9799936666666667</v>
      </c>
      <c r="EV297">
        <v>0.02000632962962963</v>
      </c>
      <c r="EW297">
        <v>0</v>
      </c>
      <c r="EX297">
        <v>1103.526296296296</v>
      </c>
      <c r="EY297">
        <v>5.00097</v>
      </c>
      <c r="EZ297">
        <v>22078.47777777778</v>
      </c>
      <c r="FA297">
        <v>16707.28888888889</v>
      </c>
      <c r="FB297">
        <v>40.875</v>
      </c>
      <c r="FC297">
        <v>41.15025925925926</v>
      </c>
      <c r="FD297">
        <v>40.81199999999999</v>
      </c>
      <c r="FE297">
        <v>40.66174074074074</v>
      </c>
      <c r="FF297">
        <v>41.4324074074074</v>
      </c>
      <c r="FG297">
        <v>1955.057407407407</v>
      </c>
      <c r="FH297">
        <v>39.91</v>
      </c>
      <c r="FI297">
        <v>0</v>
      </c>
      <c r="FJ297">
        <v>1758476104.4</v>
      </c>
      <c r="FK297">
        <v>0</v>
      </c>
      <c r="FL297">
        <v>1103.5004</v>
      </c>
      <c r="FM297">
        <v>-0.8038461574390939</v>
      </c>
      <c r="FN297">
        <v>-15.33076910251063</v>
      </c>
      <c r="FO297">
        <v>22078.568</v>
      </c>
      <c r="FP297">
        <v>15</v>
      </c>
      <c r="FQ297">
        <v>0</v>
      </c>
      <c r="FR297" t="s">
        <v>441</v>
      </c>
      <c r="FS297">
        <v>1747247426.5</v>
      </c>
      <c r="FT297">
        <v>1747247420.5</v>
      </c>
      <c r="FU297">
        <v>0</v>
      </c>
      <c r="FV297">
        <v>1.027</v>
      </c>
      <c r="FW297">
        <v>0.031</v>
      </c>
      <c r="FX297">
        <v>0.02</v>
      </c>
      <c r="FY297">
        <v>0.05</v>
      </c>
      <c r="FZ297">
        <v>420</v>
      </c>
      <c r="GA297">
        <v>16</v>
      </c>
      <c r="GB297">
        <v>0.01</v>
      </c>
      <c r="GC297">
        <v>0.1</v>
      </c>
      <c r="GD297">
        <v>-53.18255121951219</v>
      </c>
      <c r="GE297">
        <v>-0.1970759581880787</v>
      </c>
      <c r="GF297">
        <v>0.0625729042970784</v>
      </c>
      <c r="GG297">
        <v>0</v>
      </c>
      <c r="GH297">
        <v>1103.502058823529</v>
      </c>
      <c r="GI297">
        <v>-0.05760122215377692</v>
      </c>
      <c r="GJ297">
        <v>0.2727396885608335</v>
      </c>
      <c r="GK297">
        <v>-1</v>
      </c>
      <c r="GL297">
        <v>2.303870243902439</v>
      </c>
      <c r="GM297">
        <v>-0.5027514982578423</v>
      </c>
      <c r="GN297">
        <v>0.05030739462145745</v>
      </c>
      <c r="GO297">
        <v>0</v>
      </c>
      <c r="GP297">
        <v>0</v>
      </c>
      <c r="GQ297">
        <v>2</v>
      </c>
      <c r="GR297" t="s">
        <v>452</v>
      </c>
      <c r="GS297">
        <v>3.13577</v>
      </c>
      <c r="GT297">
        <v>2.71451</v>
      </c>
      <c r="GU297">
        <v>0.21366</v>
      </c>
      <c r="GV297">
        <v>0.216415</v>
      </c>
      <c r="GW297">
        <v>0.105</v>
      </c>
      <c r="GX297">
        <v>0.0967392</v>
      </c>
      <c r="GY297">
        <v>25011.3</v>
      </c>
      <c r="GZ297">
        <v>24954.2</v>
      </c>
      <c r="HA297">
        <v>29571.9</v>
      </c>
      <c r="HB297">
        <v>29433.5</v>
      </c>
      <c r="HC297">
        <v>34977.9</v>
      </c>
      <c r="HD297">
        <v>35217.9</v>
      </c>
      <c r="HE297">
        <v>41622.6</v>
      </c>
      <c r="HF297">
        <v>41817.7</v>
      </c>
      <c r="HG297">
        <v>1.921</v>
      </c>
      <c r="HH297">
        <v>1.8667</v>
      </c>
      <c r="HI297">
        <v>0.114493</v>
      </c>
      <c r="HJ297">
        <v>0</v>
      </c>
      <c r="HK297">
        <v>28.1212</v>
      </c>
      <c r="HL297">
        <v>999.9</v>
      </c>
      <c r="HM297">
        <v>46.1</v>
      </c>
      <c r="HN297">
        <v>32</v>
      </c>
      <c r="HO297">
        <v>24.3628</v>
      </c>
      <c r="HP297">
        <v>62.0821</v>
      </c>
      <c r="HQ297">
        <v>27.9728</v>
      </c>
      <c r="HR297">
        <v>1</v>
      </c>
      <c r="HS297">
        <v>0.101174</v>
      </c>
      <c r="HT297">
        <v>-0.462165</v>
      </c>
      <c r="HU297">
        <v>20.3378</v>
      </c>
      <c r="HV297">
        <v>5.21774</v>
      </c>
      <c r="HW297">
        <v>12.0132</v>
      </c>
      <c r="HX297">
        <v>4.98875</v>
      </c>
      <c r="HY297">
        <v>3.28758</v>
      </c>
      <c r="HZ297">
        <v>9999</v>
      </c>
      <c r="IA297">
        <v>9999</v>
      </c>
      <c r="IB297">
        <v>9999</v>
      </c>
      <c r="IC297">
        <v>999.9</v>
      </c>
      <c r="ID297">
        <v>1.86767</v>
      </c>
      <c r="IE297">
        <v>1.86676</v>
      </c>
      <c r="IF297">
        <v>1.86611</v>
      </c>
      <c r="IG297">
        <v>1.86602</v>
      </c>
      <c r="IH297">
        <v>1.86789</v>
      </c>
      <c r="II297">
        <v>1.8703</v>
      </c>
      <c r="IJ297">
        <v>1.86899</v>
      </c>
      <c r="IK297">
        <v>1.87043</v>
      </c>
      <c r="IL297">
        <v>0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-1.06</v>
      </c>
      <c r="IZ297">
        <v>0.1334</v>
      </c>
      <c r="JA297">
        <v>-0.08705980112953694</v>
      </c>
      <c r="JB297">
        <v>-0.0002224285535733669</v>
      </c>
      <c r="JC297">
        <v>-3.124052291438484E-07</v>
      </c>
      <c r="JD297">
        <v>-1.20421793702977E-11</v>
      </c>
      <c r="JE297">
        <v>-0.06546867123436634</v>
      </c>
      <c r="JF297">
        <v>-0.004605065362839568</v>
      </c>
      <c r="JG297">
        <v>0.0008613744513886047</v>
      </c>
      <c r="JH297">
        <v>-1.299212498533341E-05</v>
      </c>
      <c r="JI297">
        <v>3</v>
      </c>
      <c r="JJ297">
        <v>2327</v>
      </c>
      <c r="JK297">
        <v>1</v>
      </c>
      <c r="JL297">
        <v>27</v>
      </c>
      <c r="JM297">
        <v>187144.6</v>
      </c>
      <c r="JN297">
        <v>187144.7</v>
      </c>
      <c r="JO297">
        <v>2.85034</v>
      </c>
      <c r="JP297">
        <v>2.24731</v>
      </c>
      <c r="JQ297">
        <v>1.39771</v>
      </c>
      <c r="JR297">
        <v>2.35229</v>
      </c>
      <c r="JS297">
        <v>1.49536</v>
      </c>
      <c r="JT297">
        <v>2.56104</v>
      </c>
      <c r="JU297">
        <v>37.027</v>
      </c>
      <c r="JV297">
        <v>24.0612</v>
      </c>
      <c r="JW297">
        <v>18</v>
      </c>
      <c r="JX297">
        <v>490.215</v>
      </c>
      <c r="JY297">
        <v>445.979</v>
      </c>
      <c r="JZ297">
        <v>28.0294</v>
      </c>
      <c r="KA297">
        <v>28.929</v>
      </c>
      <c r="KB297">
        <v>29.9999</v>
      </c>
      <c r="KC297">
        <v>28.8198</v>
      </c>
      <c r="KD297">
        <v>28.7522</v>
      </c>
      <c r="KE297">
        <v>57.1324</v>
      </c>
      <c r="KF297">
        <v>17.3966</v>
      </c>
      <c r="KG297">
        <v>48.3735</v>
      </c>
      <c r="KH297">
        <v>28.2075</v>
      </c>
      <c r="KI297">
        <v>1490.41</v>
      </c>
      <c r="KJ297">
        <v>21.3172</v>
      </c>
      <c r="KK297">
        <v>101.081</v>
      </c>
      <c r="KL297">
        <v>100.556</v>
      </c>
    </row>
    <row r="298" spans="1:298">
      <c r="A298">
        <v>282</v>
      </c>
      <c r="B298">
        <v>1758476109.5</v>
      </c>
      <c r="C298">
        <v>7234</v>
      </c>
      <c r="D298" t="s">
        <v>1010</v>
      </c>
      <c r="E298" t="s">
        <v>1011</v>
      </c>
      <c r="F298">
        <v>5</v>
      </c>
      <c r="G298" t="s">
        <v>833</v>
      </c>
      <c r="H298" t="s">
        <v>437</v>
      </c>
      <c r="I298" t="s">
        <v>438</v>
      </c>
      <c r="J298">
        <v>1758476101.714286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1508.811932658986</v>
      </c>
      <c r="AL298">
        <v>1466.424424242424</v>
      </c>
      <c r="AM298">
        <v>3.459757229709176</v>
      </c>
      <c r="AN298">
        <v>65.31046595780866</v>
      </c>
      <c r="AO298">
        <f>(AQ298 - AP298 + DZ298*1E3/(8.314*(EB298+273.15)) * AS298/DY298 * AR298) * DY298/(100*DM298) * 1000/(1000 - AQ298)</f>
        <v>0</v>
      </c>
      <c r="AP298">
        <v>21.44363526442056</v>
      </c>
      <c r="AQ298">
        <v>23.63319272727272</v>
      </c>
      <c r="AR298">
        <v>3.508949086090976E-06</v>
      </c>
      <c r="AS298">
        <v>111.5903759942397</v>
      </c>
      <c r="AT298">
        <v>1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6</v>
      </c>
      <c r="DN298">
        <v>0.5</v>
      </c>
      <c r="DO298" t="s">
        <v>440</v>
      </c>
      <c r="DP298">
        <v>2</v>
      </c>
      <c r="DQ298" t="b">
        <v>1</v>
      </c>
      <c r="DR298">
        <v>1758476101.714286</v>
      </c>
      <c r="DS298">
        <v>1407.321071428571</v>
      </c>
      <c r="DT298">
        <v>1460.513928571429</v>
      </c>
      <c r="DU298">
        <v>23.63025714285714</v>
      </c>
      <c r="DV298">
        <v>21.39221071428571</v>
      </c>
      <c r="DW298">
        <v>1408.374285714286</v>
      </c>
      <c r="DX298">
        <v>23.49691071428571</v>
      </c>
      <c r="DY298">
        <v>500.0070357142857</v>
      </c>
      <c r="DZ298">
        <v>90.34843571428569</v>
      </c>
      <c r="EA298">
        <v>0.05409178928571428</v>
      </c>
      <c r="EB298">
        <v>30.07771428571429</v>
      </c>
      <c r="EC298">
        <v>29.99317857142857</v>
      </c>
      <c r="ED298">
        <v>999.9000000000002</v>
      </c>
      <c r="EE298">
        <v>0</v>
      </c>
      <c r="EF298">
        <v>0</v>
      </c>
      <c r="EG298">
        <v>10000.22321428571</v>
      </c>
      <c r="EH298">
        <v>0</v>
      </c>
      <c r="EI298">
        <v>11.5788</v>
      </c>
      <c r="EJ298">
        <v>-53.19213571428571</v>
      </c>
      <c r="EK298">
        <v>1441.381071428571</v>
      </c>
      <c r="EL298">
        <v>1492.438571428572</v>
      </c>
      <c r="EM298">
        <v>2.238050714285714</v>
      </c>
      <c r="EN298">
        <v>1460.513928571429</v>
      </c>
      <c r="EO298">
        <v>21.39221071428571</v>
      </c>
      <c r="EP298">
        <v>2.1349575</v>
      </c>
      <c r="EQ298">
        <v>1.932752857142857</v>
      </c>
      <c r="ER298">
        <v>18.482425</v>
      </c>
      <c r="ES298">
        <v>16.90390714285714</v>
      </c>
      <c r="ET298">
        <v>1999.958571428571</v>
      </c>
      <c r="EU298">
        <v>0.9799936428571429</v>
      </c>
      <c r="EV298">
        <v>0.02000635357142857</v>
      </c>
      <c r="EW298">
        <v>0</v>
      </c>
      <c r="EX298">
        <v>1103.54</v>
      </c>
      <c r="EY298">
        <v>5.00097</v>
      </c>
      <c r="EZ298">
        <v>22077.48571428571</v>
      </c>
      <c r="FA298">
        <v>16707.21428571428</v>
      </c>
      <c r="FB298">
        <v>40.875</v>
      </c>
      <c r="FC298">
        <v>41.1405</v>
      </c>
      <c r="FD298">
        <v>40.8097857142857</v>
      </c>
      <c r="FE298">
        <v>40.64271428571429</v>
      </c>
      <c r="FF298">
        <v>41.42149999999999</v>
      </c>
      <c r="FG298">
        <v>1955.048571428571</v>
      </c>
      <c r="FH298">
        <v>39.91</v>
      </c>
      <c r="FI298">
        <v>0</v>
      </c>
      <c r="FJ298">
        <v>1758476109.8</v>
      </c>
      <c r="FK298">
        <v>0</v>
      </c>
      <c r="FL298">
        <v>1103.507692307692</v>
      </c>
      <c r="FM298">
        <v>0.5182905959903504</v>
      </c>
      <c r="FN298">
        <v>-11.26153842023025</v>
      </c>
      <c r="FO298">
        <v>22077.43846153846</v>
      </c>
      <c r="FP298">
        <v>15</v>
      </c>
      <c r="FQ298">
        <v>0</v>
      </c>
      <c r="FR298" t="s">
        <v>441</v>
      </c>
      <c r="FS298">
        <v>1747247426.5</v>
      </c>
      <c r="FT298">
        <v>1747247420.5</v>
      </c>
      <c r="FU298">
        <v>0</v>
      </c>
      <c r="FV298">
        <v>1.027</v>
      </c>
      <c r="FW298">
        <v>0.031</v>
      </c>
      <c r="FX298">
        <v>0.02</v>
      </c>
      <c r="FY298">
        <v>0.05</v>
      </c>
      <c r="FZ298">
        <v>420</v>
      </c>
      <c r="GA298">
        <v>16</v>
      </c>
      <c r="GB298">
        <v>0.01</v>
      </c>
      <c r="GC298">
        <v>0.1</v>
      </c>
      <c r="GD298">
        <v>-53.20293414634146</v>
      </c>
      <c r="GE298">
        <v>-0.06198606271770497</v>
      </c>
      <c r="GF298">
        <v>0.09481471433031642</v>
      </c>
      <c r="GG298">
        <v>1</v>
      </c>
      <c r="GH298">
        <v>1103.529117647058</v>
      </c>
      <c r="GI298">
        <v>-0.1758594348856069</v>
      </c>
      <c r="GJ298">
        <v>0.2767178181199115</v>
      </c>
      <c r="GK298">
        <v>-1</v>
      </c>
      <c r="GL298">
        <v>2.264363414634146</v>
      </c>
      <c r="GM298">
        <v>-0.4537375609756157</v>
      </c>
      <c r="GN298">
        <v>0.04579148049475195</v>
      </c>
      <c r="GO298">
        <v>0</v>
      </c>
      <c r="GP298">
        <v>1</v>
      </c>
      <c r="GQ298">
        <v>2</v>
      </c>
      <c r="GR298" t="s">
        <v>442</v>
      </c>
      <c r="GS298">
        <v>3.13579</v>
      </c>
      <c r="GT298">
        <v>2.71481</v>
      </c>
      <c r="GU298">
        <v>0.21521</v>
      </c>
      <c r="GV298">
        <v>0.217885</v>
      </c>
      <c r="GW298">
        <v>0.105004</v>
      </c>
      <c r="GX298">
        <v>0.0969457</v>
      </c>
      <c r="GY298">
        <v>24961.9</v>
      </c>
      <c r="GZ298">
        <v>24907.5</v>
      </c>
      <c r="HA298">
        <v>29571.8</v>
      </c>
      <c r="HB298">
        <v>29433.7</v>
      </c>
      <c r="HC298">
        <v>34977.8</v>
      </c>
      <c r="HD298">
        <v>35210</v>
      </c>
      <c r="HE298">
        <v>41622.6</v>
      </c>
      <c r="HF298">
        <v>41818</v>
      </c>
      <c r="HG298">
        <v>1.921</v>
      </c>
      <c r="HH298">
        <v>1.86703</v>
      </c>
      <c r="HI298">
        <v>0.114758</v>
      </c>
      <c r="HJ298">
        <v>0</v>
      </c>
      <c r="HK298">
        <v>28.1125</v>
      </c>
      <c r="HL298">
        <v>999.9</v>
      </c>
      <c r="HM298">
        <v>46.1</v>
      </c>
      <c r="HN298">
        <v>32</v>
      </c>
      <c r="HO298">
        <v>24.3656</v>
      </c>
      <c r="HP298">
        <v>62.1221</v>
      </c>
      <c r="HQ298">
        <v>27.9848</v>
      </c>
      <c r="HR298">
        <v>1</v>
      </c>
      <c r="HS298">
        <v>0.100877</v>
      </c>
      <c r="HT298">
        <v>-0.648246</v>
      </c>
      <c r="HU298">
        <v>20.338</v>
      </c>
      <c r="HV298">
        <v>5.21774</v>
      </c>
      <c r="HW298">
        <v>12.0135</v>
      </c>
      <c r="HX298">
        <v>4.98895</v>
      </c>
      <c r="HY298">
        <v>3.28765</v>
      </c>
      <c r="HZ298">
        <v>9999</v>
      </c>
      <c r="IA298">
        <v>9999</v>
      </c>
      <c r="IB298">
        <v>9999</v>
      </c>
      <c r="IC298">
        <v>999.9</v>
      </c>
      <c r="ID298">
        <v>1.86767</v>
      </c>
      <c r="IE298">
        <v>1.86676</v>
      </c>
      <c r="IF298">
        <v>1.86612</v>
      </c>
      <c r="IG298">
        <v>1.866</v>
      </c>
      <c r="IH298">
        <v>1.86789</v>
      </c>
      <c r="II298">
        <v>1.87029</v>
      </c>
      <c r="IJ298">
        <v>1.869</v>
      </c>
      <c r="IK298">
        <v>1.87042</v>
      </c>
      <c r="IL298">
        <v>0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-1.08</v>
      </c>
      <c r="IZ298">
        <v>0.1334</v>
      </c>
      <c r="JA298">
        <v>-0.08705980112953694</v>
      </c>
      <c r="JB298">
        <v>-0.0002224285535733669</v>
      </c>
      <c r="JC298">
        <v>-3.124052291438484E-07</v>
      </c>
      <c r="JD298">
        <v>-1.20421793702977E-11</v>
      </c>
      <c r="JE298">
        <v>-0.06546867123436634</v>
      </c>
      <c r="JF298">
        <v>-0.004605065362839568</v>
      </c>
      <c r="JG298">
        <v>0.0008613744513886047</v>
      </c>
      <c r="JH298">
        <v>-1.299212498533341E-05</v>
      </c>
      <c r="JI298">
        <v>3</v>
      </c>
      <c r="JJ298">
        <v>2327</v>
      </c>
      <c r="JK298">
        <v>1</v>
      </c>
      <c r="JL298">
        <v>27</v>
      </c>
      <c r="JM298">
        <v>187144.7</v>
      </c>
      <c r="JN298">
        <v>187144.8</v>
      </c>
      <c r="JO298">
        <v>2.87842</v>
      </c>
      <c r="JP298">
        <v>2.24487</v>
      </c>
      <c r="JQ298">
        <v>1.39648</v>
      </c>
      <c r="JR298">
        <v>2.35107</v>
      </c>
      <c r="JS298">
        <v>1.49536</v>
      </c>
      <c r="JT298">
        <v>2.58301</v>
      </c>
      <c r="JU298">
        <v>37.0509</v>
      </c>
      <c r="JV298">
        <v>24.0787</v>
      </c>
      <c r="JW298">
        <v>18</v>
      </c>
      <c r="JX298">
        <v>490.19</v>
      </c>
      <c r="JY298">
        <v>446.155</v>
      </c>
      <c r="JZ298">
        <v>28.1831</v>
      </c>
      <c r="KA298">
        <v>28.9253</v>
      </c>
      <c r="KB298">
        <v>29.9999</v>
      </c>
      <c r="KC298">
        <v>28.8167</v>
      </c>
      <c r="KD298">
        <v>28.7489</v>
      </c>
      <c r="KE298">
        <v>57.6244</v>
      </c>
      <c r="KF298">
        <v>17.703</v>
      </c>
      <c r="KG298">
        <v>48.3735</v>
      </c>
      <c r="KH298">
        <v>28.2175</v>
      </c>
      <c r="KI298">
        <v>1503.77</v>
      </c>
      <c r="KJ298">
        <v>21.3219</v>
      </c>
      <c r="KK298">
        <v>101.081</v>
      </c>
      <c r="KL298">
        <v>100.557</v>
      </c>
    </row>
    <row r="299" spans="1:298">
      <c r="A299">
        <v>283</v>
      </c>
      <c r="B299">
        <v>1758476114.5</v>
      </c>
      <c r="C299">
        <v>7239</v>
      </c>
      <c r="D299" t="s">
        <v>1012</v>
      </c>
      <c r="E299" t="s">
        <v>1013</v>
      </c>
      <c r="F299">
        <v>5</v>
      </c>
      <c r="G299" t="s">
        <v>833</v>
      </c>
      <c r="H299" t="s">
        <v>437</v>
      </c>
      <c r="I299" t="s">
        <v>438</v>
      </c>
      <c r="J299">
        <v>1758476107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1525.980410004092</v>
      </c>
      <c r="AL299">
        <v>1483.476666666667</v>
      </c>
      <c r="AM299">
        <v>3.428383259547958</v>
      </c>
      <c r="AN299">
        <v>65.31046595780866</v>
      </c>
      <c r="AO299">
        <f>(AQ299 - AP299 + DZ299*1E3/(8.314*(EB299+273.15)) * AS299/DY299 * AR299) * DY299/(100*DM299) * 1000/(1000 - AQ299)</f>
        <v>0</v>
      </c>
      <c r="AP299">
        <v>21.46591067342873</v>
      </c>
      <c r="AQ299">
        <v>23.63239999999999</v>
      </c>
      <c r="AR299">
        <v>-2.863426514498655E-05</v>
      </c>
      <c r="AS299">
        <v>111.5903759942397</v>
      </c>
      <c r="AT299">
        <v>1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6</v>
      </c>
      <c r="DN299">
        <v>0.5</v>
      </c>
      <c r="DO299" t="s">
        <v>440</v>
      </c>
      <c r="DP299">
        <v>2</v>
      </c>
      <c r="DQ299" t="b">
        <v>1</v>
      </c>
      <c r="DR299">
        <v>1758476107</v>
      </c>
      <c r="DS299">
        <v>1424.981481481481</v>
      </c>
      <c r="DT299">
        <v>1478.224814814815</v>
      </c>
      <c r="DU299">
        <v>23.63347777777778</v>
      </c>
      <c r="DV299">
        <v>21.43031481481481</v>
      </c>
      <c r="DW299">
        <v>1426.055185185185</v>
      </c>
      <c r="DX299">
        <v>23.50008148148148</v>
      </c>
      <c r="DY299">
        <v>499.989</v>
      </c>
      <c r="DZ299">
        <v>90.34882962962963</v>
      </c>
      <c r="EA299">
        <v>0.05435758148148148</v>
      </c>
      <c r="EB299">
        <v>30.0690962962963</v>
      </c>
      <c r="EC299">
        <v>29.98698518518518</v>
      </c>
      <c r="ED299">
        <v>999.9000000000001</v>
      </c>
      <c r="EE299">
        <v>0</v>
      </c>
      <c r="EF299">
        <v>0</v>
      </c>
      <c r="EG299">
        <v>9997.640740740741</v>
      </c>
      <c r="EH299">
        <v>0</v>
      </c>
      <c r="EI299">
        <v>11.5788</v>
      </c>
      <c r="EJ299">
        <v>-53.24340000000001</v>
      </c>
      <c r="EK299">
        <v>1459.474444444445</v>
      </c>
      <c r="EL299">
        <v>1510.596296296296</v>
      </c>
      <c r="EM299">
        <v>2.203157777777778</v>
      </c>
      <c r="EN299">
        <v>1478.224814814815</v>
      </c>
      <c r="EO299">
        <v>21.43031481481481</v>
      </c>
      <c r="EP299">
        <v>2.135257407407408</v>
      </c>
      <c r="EQ299">
        <v>1.936204444444445</v>
      </c>
      <c r="ER299">
        <v>18.48466296296296</v>
      </c>
      <c r="ES299">
        <v>16.93204444444444</v>
      </c>
      <c r="ET299">
        <v>1999.965185185185</v>
      </c>
      <c r="EU299">
        <v>0.9799937777777777</v>
      </c>
      <c r="EV299">
        <v>0.02000621851851852</v>
      </c>
      <c r="EW299">
        <v>0</v>
      </c>
      <c r="EX299">
        <v>1103.506296296296</v>
      </c>
      <c r="EY299">
        <v>5.00097</v>
      </c>
      <c r="EZ299">
        <v>22076.09629629631</v>
      </c>
      <c r="FA299">
        <v>16707.24444444444</v>
      </c>
      <c r="FB299">
        <v>40.85866666666666</v>
      </c>
      <c r="FC299">
        <v>41.125</v>
      </c>
      <c r="FD299">
        <v>40.8097037037037</v>
      </c>
      <c r="FE299">
        <v>40.62959259259259</v>
      </c>
      <c r="FF299">
        <v>41.40714814814815</v>
      </c>
      <c r="FG299">
        <v>1955.055185185185</v>
      </c>
      <c r="FH299">
        <v>39.91</v>
      </c>
      <c r="FI299">
        <v>0</v>
      </c>
      <c r="FJ299">
        <v>1758476114.6</v>
      </c>
      <c r="FK299">
        <v>0</v>
      </c>
      <c r="FL299">
        <v>1103.493461538462</v>
      </c>
      <c r="FM299">
        <v>1.069059833716108</v>
      </c>
      <c r="FN299">
        <v>-16.97435892105893</v>
      </c>
      <c r="FO299">
        <v>22076.10384615385</v>
      </c>
      <c r="FP299">
        <v>15</v>
      </c>
      <c r="FQ299">
        <v>0</v>
      </c>
      <c r="FR299" t="s">
        <v>441</v>
      </c>
      <c r="FS299">
        <v>1747247426.5</v>
      </c>
      <c r="FT299">
        <v>1747247420.5</v>
      </c>
      <c r="FU299">
        <v>0</v>
      </c>
      <c r="FV299">
        <v>1.027</v>
      </c>
      <c r="FW299">
        <v>0.031</v>
      </c>
      <c r="FX299">
        <v>0.02</v>
      </c>
      <c r="FY299">
        <v>0.05</v>
      </c>
      <c r="FZ299">
        <v>420</v>
      </c>
      <c r="GA299">
        <v>16</v>
      </c>
      <c r="GB299">
        <v>0.01</v>
      </c>
      <c r="GC299">
        <v>0.1</v>
      </c>
      <c r="GD299">
        <v>-53.22480487804879</v>
      </c>
      <c r="GE299">
        <v>-0.2800620209059108</v>
      </c>
      <c r="GF299">
        <v>0.141401003810594</v>
      </c>
      <c r="GG299">
        <v>0</v>
      </c>
      <c r="GH299">
        <v>1103.532058823529</v>
      </c>
      <c r="GI299">
        <v>0.2574484332379333</v>
      </c>
      <c r="GJ299">
        <v>0.3015038719072893</v>
      </c>
      <c r="GK299">
        <v>-1</v>
      </c>
      <c r="GL299">
        <v>2.226269024390244</v>
      </c>
      <c r="GM299">
        <v>-0.4321891986062705</v>
      </c>
      <c r="GN299">
        <v>0.04393026129656832</v>
      </c>
      <c r="GO299">
        <v>0</v>
      </c>
      <c r="GP299">
        <v>0</v>
      </c>
      <c r="GQ299">
        <v>2</v>
      </c>
      <c r="GR299" t="s">
        <v>452</v>
      </c>
      <c r="GS299">
        <v>3.13594</v>
      </c>
      <c r="GT299">
        <v>2.71478</v>
      </c>
      <c r="GU299">
        <v>0.216732</v>
      </c>
      <c r="GV299">
        <v>0.219401</v>
      </c>
      <c r="GW299">
        <v>0.104996</v>
      </c>
      <c r="GX299">
        <v>0.0969185</v>
      </c>
      <c r="GY299">
        <v>24913.1</v>
      </c>
      <c r="GZ299">
        <v>24859.3</v>
      </c>
      <c r="HA299">
        <v>29571.3</v>
      </c>
      <c r="HB299">
        <v>29433.8</v>
      </c>
      <c r="HC299">
        <v>34977.6</v>
      </c>
      <c r="HD299">
        <v>35211.3</v>
      </c>
      <c r="HE299">
        <v>41622</v>
      </c>
      <c r="HF299">
        <v>41818.2</v>
      </c>
      <c r="HG299">
        <v>1.92125</v>
      </c>
      <c r="HH299">
        <v>1.86698</v>
      </c>
      <c r="HI299">
        <v>0.116255</v>
      </c>
      <c r="HJ299">
        <v>0</v>
      </c>
      <c r="HK299">
        <v>28.1044</v>
      </c>
      <c r="HL299">
        <v>999.9</v>
      </c>
      <c r="HM299">
        <v>46.2</v>
      </c>
      <c r="HN299">
        <v>32</v>
      </c>
      <c r="HO299">
        <v>24.4171</v>
      </c>
      <c r="HP299">
        <v>62.1021</v>
      </c>
      <c r="HQ299">
        <v>27.9968</v>
      </c>
      <c r="HR299">
        <v>1</v>
      </c>
      <c r="HS299">
        <v>0.100597</v>
      </c>
      <c r="HT299">
        <v>-0.468415</v>
      </c>
      <c r="HU299">
        <v>20.3384</v>
      </c>
      <c r="HV299">
        <v>5.21669</v>
      </c>
      <c r="HW299">
        <v>12.0126</v>
      </c>
      <c r="HX299">
        <v>4.98855</v>
      </c>
      <c r="HY299">
        <v>3.28755</v>
      </c>
      <c r="HZ299">
        <v>9999</v>
      </c>
      <c r="IA299">
        <v>9999</v>
      </c>
      <c r="IB299">
        <v>9999</v>
      </c>
      <c r="IC299">
        <v>999.9</v>
      </c>
      <c r="ID299">
        <v>1.86765</v>
      </c>
      <c r="IE299">
        <v>1.86676</v>
      </c>
      <c r="IF299">
        <v>1.86609</v>
      </c>
      <c r="IG299">
        <v>1.86601</v>
      </c>
      <c r="IH299">
        <v>1.86789</v>
      </c>
      <c r="II299">
        <v>1.87028</v>
      </c>
      <c r="IJ299">
        <v>1.86899</v>
      </c>
      <c r="IK299">
        <v>1.87043</v>
      </c>
      <c r="IL299">
        <v>0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-1.1</v>
      </c>
      <c r="IZ299">
        <v>0.1333</v>
      </c>
      <c r="JA299">
        <v>-0.08705980112953694</v>
      </c>
      <c r="JB299">
        <v>-0.0002224285535733669</v>
      </c>
      <c r="JC299">
        <v>-3.124052291438484E-07</v>
      </c>
      <c r="JD299">
        <v>-1.20421793702977E-11</v>
      </c>
      <c r="JE299">
        <v>-0.06546867123436634</v>
      </c>
      <c r="JF299">
        <v>-0.004605065362839568</v>
      </c>
      <c r="JG299">
        <v>0.0008613744513886047</v>
      </c>
      <c r="JH299">
        <v>-1.299212498533341E-05</v>
      </c>
      <c r="JI299">
        <v>3</v>
      </c>
      <c r="JJ299">
        <v>2327</v>
      </c>
      <c r="JK299">
        <v>1</v>
      </c>
      <c r="JL299">
        <v>27</v>
      </c>
      <c r="JM299">
        <v>187144.8</v>
      </c>
      <c r="JN299">
        <v>187144.9</v>
      </c>
      <c r="JO299">
        <v>2.90161</v>
      </c>
      <c r="JP299">
        <v>2.24121</v>
      </c>
      <c r="JQ299">
        <v>1.39771</v>
      </c>
      <c r="JR299">
        <v>2.34497</v>
      </c>
      <c r="JS299">
        <v>1.49536</v>
      </c>
      <c r="JT299">
        <v>2.59033</v>
      </c>
      <c r="JU299">
        <v>37.027</v>
      </c>
      <c r="JV299">
        <v>24.0612</v>
      </c>
      <c r="JW299">
        <v>18</v>
      </c>
      <c r="JX299">
        <v>490.319</v>
      </c>
      <c r="JY299">
        <v>446.101</v>
      </c>
      <c r="JZ299">
        <v>28.2337</v>
      </c>
      <c r="KA299">
        <v>28.9222</v>
      </c>
      <c r="KB299">
        <v>29.9999</v>
      </c>
      <c r="KC299">
        <v>28.813</v>
      </c>
      <c r="KD299">
        <v>28.7459</v>
      </c>
      <c r="KE299">
        <v>58.1577</v>
      </c>
      <c r="KF299">
        <v>17.9848</v>
      </c>
      <c r="KG299">
        <v>48.7465</v>
      </c>
      <c r="KH299">
        <v>28.2263</v>
      </c>
      <c r="KI299">
        <v>1523.8</v>
      </c>
      <c r="KJ299">
        <v>21.3367</v>
      </c>
      <c r="KK299">
        <v>101.079</v>
      </c>
      <c r="KL299">
        <v>100.558</v>
      </c>
    </row>
    <row r="300" spans="1:298">
      <c r="A300">
        <v>284</v>
      </c>
      <c r="B300">
        <v>1758476119.5</v>
      </c>
      <c r="C300">
        <v>7244</v>
      </c>
      <c r="D300" t="s">
        <v>1014</v>
      </c>
      <c r="E300" t="s">
        <v>1015</v>
      </c>
      <c r="F300">
        <v>5</v>
      </c>
      <c r="G300" t="s">
        <v>833</v>
      </c>
      <c r="H300" t="s">
        <v>437</v>
      </c>
      <c r="I300" t="s">
        <v>438</v>
      </c>
      <c r="J300">
        <v>1758476111.714286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1542.887453526623</v>
      </c>
      <c r="AL300">
        <v>1500.553515151514</v>
      </c>
      <c r="AM300">
        <v>3.407059841243967</v>
      </c>
      <c r="AN300">
        <v>65.31046595780866</v>
      </c>
      <c r="AO300">
        <f>(AQ300 - AP300 + DZ300*1E3/(8.314*(EB300+273.15)) * AS300/DY300 * AR300) * DY300/(100*DM300) * 1000/(1000 - AQ300)</f>
        <v>0</v>
      </c>
      <c r="AP300">
        <v>21.45752199797118</v>
      </c>
      <c r="AQ300">
        <v>23.61042424242425</v>
      </c>
      <c r="AR300">
        <v>-0.003913573139274852</v>
      </c>
      <c r="AS300">
        <v>111.5903759942397</v>
      </c>
      <c r="AT300">
        <v>1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6</v>
      </c>
      <c r="DN300">
        <v>0.5</v>
      </c>
      <c r="DO300" t="s">
        <v>440</v>
      </c>
      <c r="DP300">
        <v>2</v>
      </c>
      <c r="DQ300" t="b">
        <v>1</v>
      </c>
      <c r="DR300">
        <v>1758476111.714286</v>
      </c>
      <c r="DS300">
        <v>1440.772857142857</v>
      </c>
      <c r="DT300">
        <v>1493.986071428571</v>
      </c>
      <c r="DU300">
        <v>23.62928928571429</v>
      </c>
      <c r="DV300">
        <v>21.44938214285714</v>
      </c>
      <c r="DW300">
        <v>1441.865714285714</v>
      </c>
      <c r="DX300">
        <v>23.49594642857143</v>
      </c>
      <c r="DY300">
        <v>500.0019642857143</v>
      </c>
      <c r="DZ300">
        <v>90.34873571428571</v>
      </c>
      <c r="EA300">
        <v>0.05440328214285715</v>
      </c>
      <c r="EB300">
        <v>30.060425</v>
      </c>
      <c r="EC300">
        <v>29.99033214285715</v>
      </c>
      <c r="ED300">
        <v>999.9000000000002</v>
      </c>
      <c r="EE300">
        <v>0</v>
      </c>
      <c r="EF300">
        <v>0</v>
      </c>
      <c r="EG300">
        <v>10000.26964285714</v>
      </c>
      <c r="EH300">
        <v>0</v>
      </c>
      <c r="EI300">
        <v>11.5788</v>
      </c>
      <c r="EJ300">
        <v>-53.21288214285714</v>
      </c>
      <c r="EK300">
        <v>1475.641071428571</v>
      </c>
      <c r="EL300">
        <v>1526.733214285714</v>
      </c>
      <c r="EM300">
        <v>2.179904285714286</v>
      </c>
      <c r="EN300">
        <v>1493.986071428571</v>
      </c>
      <c r="EO300">
        <v>21.44938214285714</v>
      </c>
      <c r="EP300">
        <v>2.134875714285715</v>
      </c>
      <c r="EQ300">
        <v>1.937923928571429</v>
      </c>
      <c r="ER300">
        <v>18.48181071428571</v>
      </c>
      <c r="ES300">
        <v>16.94606071428571</v>
      </c>
      <c r="ET300">
        <v>2000.000357142857</v>
      </c>
      <c r="EU300">
        <v>0.9799941785714286</v>
      </c>
      <c r="EV300">
        <v>0.02000582142857143</v>
      </c>
      <c r="EW300">
        <v>0</v>
      </c>
      <c r="EX300">
        <v>1103.475357142857</v>
      </c>
      <c r="EY300">
        <v>5.00097</v>
      </c>
      <c r="EZ300">
        <v>22074.37142857143</v>
      </c>
      <c r="FA300">
        <v>16707.525</v>
      </c>
      <c r="FB300">
        <v>40.83899999999999</v>
      </c>
      <c r="FC300">
        <v>41.125</v>
      </c>
      <c r="FD300">
        <v>40.78985714285714</v>
      </c>
      <c r="FE300">
        <v>40.62942857142857</v>
      </c>
      <c r="FF300">
        <v>41.39271428571429</v>
      </c>
      <c r="FG300">
        <v>1955.090357142857</v>
      </c>
      <c r="FH300">
        <v>39.91</v>
      </c>
      <c r="FI300">
        <v>0</v>
      </c>
      <c r="FJ300">
        <v>1758476119.4</v>
      </c>
      <c r="FK300">
        <v>0</v>
      </c>
      <c r="FL300">
        <v>1103.465769230769</v>
      </c>
      <c r="FM300">
        <v>-1.486153839044452</v>
      </c>
      <c r="FN300">
        <v>-36.97094011211093</v>
      </c>
      <c r="FO300">
        <v>22074.13846153847</v>
      </c>
      <c r="FP300">
        <v>15</v>
      </c>
      <c r="FQ300">
        <v>0</v>
      </c>
      <c r="FR300" t="s">
        <v>441</v>
      </c>
      <c r="FS300">
        <v>1747247426.5</v>
      </c>
      <c r="FT300">
        <v>1747247420.5</v>
      </c>
      <c r="FU300">
        <v>0</v>
      </c>
      <c r="FV300">
        <v>1.027</v>
      </c>
      <c r="FW300">
        <v>0.031</v>
      </c>
      <c r="FX300">
        <v>0.02</v>
      </c>
      <c r="FY300">
        <v>0.05</v>
      </c>
      <c r="FZ300">
        <v>420</v>
      </c>
      <c r="GA300">
        <v>16</v>
      </c>
      <c r="GB300">
        <v>0.01</v>
      </c>
      <c r="GC300">
        <v>0.1</v>
      </c>
      <c r="GD300">
        <v>-53.21566097560974</v>
      </c>
      <c r="GE300">
        <v>0.02002160278745512</v>
      </c>
      <c r="GF300">
        <v>0.1644935774238079</v>
      </c>
      <c r="GG300">
        <v>1</v>
      </c>
      <c r="GH300">
        <v>1103.449705882353</v>
      </c>
      <c r="GI300">
        <v>0.1202444665385397</v>
      </c>
      <c r="GJ300">
        <v>0.303891285651317</v>
      </c>
      <c r="GK300">
        <v>-1</v>
      </c>
      <c r="GL300">
        <v>2.198514146341463</v>
      </c>
      <c r="GM300">
        <v>-0.3107537979094078</v>
      </c>
      <c r="GN300">
        <v>0.03328688381370905</v>
      </c>
      <c r="GO300">
        <v>0</v>
      </c>
      <c r="GP300">
        <v>1</v>
      </c>
      <c r="GQ300">
        <v>2</v>
      </c>
      <c r="GR300" t="s">
        <v>442</v>
      </c>
      <c r="GS300">
        <v>3.13594</v>
      </c>
      <c r="GT300">
        <v>2.7143</v>
      </c>
      <c r="GU300">
        <v>0.218248</v>
      </c>
      <c r="GV300">
        <v>0.220845</v>
      </c>
      <c r="GW300">
        <v>0.104926</v>
      </c>
      <c r="GX300">
        <v>0.09696249999999999</v>
      </c>
      <c r="GY300">
        <v>24865.2</v>
      </c>
      <c r="GZ300">
        <v>24813.4</v>
      </c>
      <c r="HA300">
        <v>29571.8</v>
      </c>
      <c r="HB300">
        <v>29433.9</v>
      </c>
      <c r="HC300">
        <v>34980.7</v>
      </c>
      <c r="HD300">
        <v>35209.6</v>
      </c>
      <c r="HE300">
        <v>41622.4</v>
      </c>
      <c r="HF300">
        <v>41818.2</v>
      </c>
      <c r="HG300">
        <v>1.92138</v>
      </c>
      <c r="HH300">
        <v>1.86715</v>
      </c>
      <c r="HI300">
        <v>0.116192</v>
      </c>
      <c r="HJ300">
        <v>0</v>
      </c>
      <c r="HK300">
        <v>28.0966</v>
      </c>
      <c r="HL300">
        <v>999.9</v>
      </c>
      <c r="HM300">
        <v>46.2</v>
      </c>
      <c r="HN300">
        <v>32</v>
      </c>
      <c r="HO300">
        <v>24.4195</v>
      </c>
      <c r="HP300">
        <v>61.9621</v>
      </c>
      <c r="HQ300">
        <v>27.7925</v>
      </c>
      <c r="HR300">
        <v>1</v>
      </c>
      <c r="HS300">
        <v>0.100389</v>
      </c>
      <c r="HT300">
        <v>-0.368314</v>
      </c>
      <c r="HU300">
        <v>20.3386</v>
      </c>
      <c r="HV300">
        <v>5.21624</v>
      </c>
      <c r="HW300">
        <v>12.0131</v>
      </c>
      <c r="HX300">
        <v>4.98865</v>
      </c>
      <c r="HY300">
        <v>3.28753</v>
      </c>
      <c r="HZ300">
        <v>9999</v>
      </c>
      <c r="IA300">
        <v>9999</v>
      </c>
      <c r="IB300">
        <v>9999</v>
      </c>
      <c r="IC300">
        <v>999.9</v>
      </c>
      <c r="ID300">
        <v>1.86762</v>
      </c>
      <c r="IE300">
        <v>1.86677</v>
      </c>
      <c r="IF300">
        <v>1.86609</v>
      </c>
      <c r="IG300">
        <v>1.86601</v>
      </c>
      <c r="IH300">
        <v>1.86788</v>
      </c>
      <c r="II300">
        <v>1.87028</v>
      </c>
      <c r="IJ300">
        <v>1.86896</v>
      </c>
      <c r="IK300">
        <v>1.87043</v>
      </c>
      <c r="IL300">
        <v>0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-1.12</v>
      </c>
      <c r="IZ300">
        <v>0.1331</v>
      </c>
      <c r="JA300">
        <v>-0.08705980112953694</v>
      </c>
      <c r="JB300">
        <v>-0.0002224285535733669</v>
      </c>
      <c r="JC300">
        <v>-3.124052291438484E-07</v>
      </c>
      <c r="JD300">
        <v>-1.20421793702977E-11</v>
      </c>
      <c r="JE300">
        <v>-0.06546867123436634</v>
      </c>
      <c r="JF300">
        <v>-0.004605065362839568</v>
      </c>
      <c r="JG300">
        <v>0.0008613744513886047</v>
      </c>
      <c r="JH300">
        <v>-1.299212498533341E-05</v>
      </c>
      <c r="JI300">
        <v>3</v>
      </c>
      <c r="JJ300">
        <v>2327</v>
      </c>
      <c r="JK300">
        <v>1</v>
      </c>
      <c r="JL300">
        <v>27</v>
      </c>
      <c r="JM300">
        <v>187144.9</v>
      </c>
      <c r="JN300">
        <v>187145</v>
      </c>
      <c r="JO300">
        <v>2.92969</v>
      </c>
      <c r="JP300">
        <v>2.21802</v>
      </c>
      <c r="JQ300">
        <v>1.39648</v>
      </c>
      <c r="JR300">
        <v>2.35107</v>
      </c>
      <c r="JS300">
        <v>1.49536</v>
      </c>
      <c r="JT300">
        <v>2.69531</v>
      </c>
      <c r="JU300">
        <v>37.027</v>
      </c>
      <c r="JV300">
        <v>24.0875</v>
      </c>
      <c r="JW300">
        <v>18</v>
      </c>
      <c r="JX300">
        <v>490.368</v>
      </c>
      <c r="JY300">
        <v>446.177</v>
      </c>
      <c r="JZ300">
        <v>28.2455</v>
      </c>
      <c r="KA300">
        <v>28.9185</v>
      </c>
      <c r="KB300">
        <v>29.9997</v>
      </c>
      <c r="KC300">
        <v>28.8093</v>
      </c>
      <c r="KD300">
        <v>28.7416</v>
      </c>
      <c r="KE300">
        <v>58.6456</v>
      </c>
      <c r="KF300">
        <v>18.2911</v>
      </c>
      <c r="KG300">
        <v>48.7465</v>
      </c>
      <c r="KH300">
        <v>28.2288</v>
      </c>
      <c r="KI300">
        <v>1537.16</v>
      </c>
      <c r="KJ300">
        <v>21.3616</v>
      </c>
      <c r="KK300">
        <v>101.081</v>
      </c>
      <c r="KL300">
        <v>100.558</v>
      </c>
    </row>
    <row r="301" spans="1:298">
      <c r="A301">
        <v>285</v>
      </c>
      <c r="B301">
        <v>1758476124.5</v>
      </c>
      <c r="C301">
        <v>7249</v>
      </c>
      <c r="D301" t="s">
        <v>1016</v>
      </c>
      <c r="E301" t="s">
        <v>1017</v>
      </c>
      <c r="F301">
        <v>5</v>
      </c>
      <c r="G301" t="s">
        <v>833</v>
      </c>
      <c r="H301" t="s">
        <v>437</v>
      </c>
      <c r="I301" t="s">
        <v>438</v>
      </c>
      <c r="J301">
        <v>1758476117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1560.298737045409</v>
      </c>
      <c r="AL301">
        <v>1517.69903030303</v>
      </c>
      <c r="AM301">
        <v>3.418656651332144</v>
      </c>
      <c r="AN301">
        <v>65.31046595780866</v>
      </c>
      <c r="AO301">
        <f>(AQ301 - AP301 + DZ301*1E3/(8.314*(EB301+273.15)) * AS301/DY301 * AR301) * DY301/(100*DM301) * 1000/(1000 - AQ301)</f>
        <v>0</v>
      </c>
      <c r="AP301">
        <v>21.43574522239487</v>
      </c>
      <c r="AQ301">
        <v>23.58011333333333</v>
      </c>
      <c r="AR301">
        <v>-0.007225317662199013</v>
      </c>
      <c r="AS301">
        <v>111.5903759942397</v>
      </c>
      <c r="AT301">
        <v>1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6</v>
      </c>
      <c r="DN301">
        <v>0.5</v>
      </c>
      <c r="DO301" t="s">
        <v>440</v>
      </c>
      <c r="DP301">
        <v>2</v>
      </c>
      <c r="DQ301" t="b">
        <v>1</v>
      </c>
      <c r="DR301">
        <v>1758476117</v>
      </c>
      <c r="DS301">
        <v>1458.462962962963</v>
      </c>
      <c r="DT301">
        <v>1511.744444444444</v>
      </c>
      <c r="DU301">
        <v>23.61648518518518</v>
      </c>
      <c r="DV301">
        <v>21.45517407407408</v>
      </c>
      <c r="DW301">
        <v>1459.578148148148</v>
      </c>
      <c r="DX301">
        <v>23.48332592592593</v>
      </c>
      <c r="DY301">
        <v>500.001</v>
      </c>
      <c r="DZ301">
        <v>90.34809259259258</v>
      </c>
      <c r="EA301">
        <v>0.0542824037037037</v>
      </c>
      <c r="EB301">
        <v>30.05638148148148</v>
      </c>
      <c r="EC301">
        <v>29.99492592592592</v>
      </c>
      <c r="ED301">
        <v>999.9000000000001</v>
      </c>
      <c r="EE301">
        <v>0</v>
      </c>
      <c r="EF301">
        <v>0</v>
      </c>
      <c r="EG301">
        <v>10001.71592592592</v>
      </c>
      <c r="EH301">
        <v>0</v>
      </c>
      <c r="EI301">
        <v>11.5788</v>
      </c>
      <c r="EJ301">
        <v>-53.2811074074074</v>
      </c>
      <c r="EK301">
        <v>1493.74</v>
      </c>
      <c r="EL301">
        <v>1544.890740740741</v>
      </c>
      <c r="EM301">
        <v>2.161310740740741</v>
      </c>
      <c r="EN301">
        <v>1511.744444444444</v>
      </c>
      <c r="EO301">
        <v>21.45517407407408</v>
      </c>
      <c r="EP301">
        <v>2.133703333333334</v>
      </c>
      <c r="EQ301">
        <v>1.938433703703703</v>
      </c>
      <c r="ER301">
        <v>18.47303703703704</v>
      </c>
      <c r="ES301">
        <v>16.95021111111111</v>
      </c>
      <c r="ET301">
        <v>1999.992592592593</v>
      </c>
      <c r="EU301">
        <v>0.9799941111111111</v>
      </c>
      <c r="EV301">
        <v>0.02000589259259259</v>
      </c>
      <c r="EW301">
        <v>0</v>
      </c>
      <c r="EX301">
        <v>1103.319259259259</v>
      </c>
      <c r="EY301">
        <v>5.00097</v>
      </c>
      <c r="EZ301">
        <v>22070.51851851852</v>
      </c>
      <c r="FA301">
        <v>16707.45555555555</v>
      </c>
      <c r="FB301">
        <v>40.81666666666666</v>
      </c>
      <c r="FC301">
        <v>41.125</v>
      </c>
      <c r="FD301">
        <v>40.77525925925925</v>
      </c>
      <c r="FE301">
        <v>40.62959259259259</v>
      </c>
      <c r="FF301">
        <v>41.38188888888889</v>
      </c>
      <c r="FG301">
        <v>1955.082592592593</v>
      </c>
      <c r="FH301">
        <v>39.91</v>
      </c>
      <c r="FI301">
        <v>0</v>
      </c>
      <c r="FJ301">
        <v>1758476124.8</v>
      </c>
      <c r="FK301">
        <v>0</v>
      </c>
      <c r="FL301">
        <v>1103.2792</v>
      </c>
      <c r="FM301">
        <v>-2.994615373901724</v>
      </c>
      <c r="FN301">
        <v>-47.36923084069689</v>
      </c>
      <c r="FO301">
        <v>22070.152</v>
      </c>
      <c r="FP301">
        <v>15</v>
      </c>
      <c r="FQ301">
        <v>0</v>
      </c>
      <c r="FR301" t="s">
        <v>441</v>
      </c>
      <c r="FS301">
        <v>1747247426.5</v>
      </c>
      <c r="FT301">
        <v>1747247420.5</v>
      </c>
      <c r="FU301">
        <v>0</v>
      </c>
      <c r="FV301">
        <v>1.027</v>
      </c>
      <c r="FW301">
        <v>0.031</v>
      </c>
      <c r="FX301">
        <v>0.02</v>
      </c>
      <c r="FY301">
        <v>0.05</v>
      </c>
      <c r="FZ301">
        <v>420</v>
      </c>
      <c r="GA301">
        <v>16</v>
      </c>
      <c r="GB301">
        <v>0.01</v>
      </c>
      <c r="GC301">
        <v>0.1</v>
      </c>
      <c r="GD301">
        <v>-53.24871463414634</v>
      </c>
      <c r="GE301">
        <v>-0.1311637630662411</v>
      </c>
      <c r="GF301">
        <v>0.18768829967428</v>
      </c>
      <c r="GG301">
        <v>0</v>
      </c>
      <c r="GH301">
        <v>1103.410294117647</v>
      </c>
      <c r="GI301">
        <v>-2.215584413534806</v>
      </c>
      <c r="GJ301">
        <v>0.3341229545974534</v>
      </c>
      <c r="GK301">
        <v>-1</v>
      </c>
      <c r="GL301">
        <v>2.175684390243902</v>
      </c>
      <c r="GM301">
        <v>-0.2337482926829277</v>
      </c>
      <c r="GN301">
        <v>0.02709446951476881</v>
      </c>
      <c r="GO301">
        <v>0</v>
      </c>
      <c r="GP301">
        <v>0</v>
      </c>
      <c r="GQ301">
        <v>2</v>
      </c>
      <c r="GR301" t="s">
        <v>452</v>
      </c>
      <c r="GS301">
        <v>3.13585</v>
      </c>
      <c r="GT301">
        <v>2.71456</v>
      </c>
      <c r="GU301">
        <v>0.219754</v>
      </c>
      <c r="GV301">
        <v>0.222332</v>
      </c>
      <c r="GW301">
        <v>0.104825</v>
      </c>
      <c r="GX301">
        <v>0.0968557</v>
      </c>
      <c r="GY301">
        <v>24817.2</v>
      </c>
      <c r="GZ301">
        <v>24766.5</v>
      </c>
      <c r="HA301">
        <v>29571.7</v>
      </c>
      <c r="HB301">
        <v>29434.4</v>
      </c>
      <c r="HC301">
        <v>34984.8</v>
      </c>
      <c r="HD301">
        <v>35214.5</v>
      </c>
      <c r="HE301">
        <v>41622.5</v>
      </c>
      <c r="HF301">
        <v>41819</v>
      </c>
      <c r="HG301">
        <v>1.92118</v>
      </c>
      <c r="HH301">
        <v>1.86718</v>
      </c>
      <c r="HI301">
        <v>0.117876</v>
      </c>
      <c r="HJ301">
        <v>0</v>
      </c>
      <c r="HK301">
        <v>28.0885</v>
      </c>
      <c r="HL301">
        <v>999.9</v>
      </c>
      <c r="HM301">
        <v>46.3</v>
      </c>
      <c r="HN301">
        <v>32</v>
      </c>
      <c r="HO301">
        <v>24.4724</v>
      </c>
      <c r="HP301">
        <v>62.0021</v>
      </c>
      <c r="HQ301">
        <v>27.8125</v>
      </c>
      <c r="HR301">
        <v>1</v>
      </c>
      <c r="HS301">
        <v>0.0999466</v>
      </c>
      <c r="HT301">
        <v>-0.327026</v>
      </c>
      <c r="HU301">
        <v>20.3386</v>
      </c>
      <c r="HV301">
        <v>5.21699</v>
      </c>
      <c r="HW301">
        <v>12.0123</v>
      </c>
      <c r="HX301">
        <v>4.98885</v>
      </c>
      <c r="HY301">
        <v>3.28753</v>
      </c>
      <c r="HZ301">
        <v>9999</v>
      </c>
      <c r="IA301">
        <v>9999</v>
      </c>
      <c r="IB301">
        <v>9999</v>
      </c>
      <c r="IC301">
        <v>999.9</v>
      </c>
      <c r="ID301">
        <v>1.86764</v>
      </c>
      <c r="IE301">
        <v>1.86676</v>
      </c>
      <c r="IF301">
        <v>1.86609</v>
      </c>
      <c r="IG301">
        <v>1.86601</v>
      </c>
      <c r="IH301">
        <v>1.86793</v>
      </c>
      <c r="II301">
        <v>1.87029</v>
      </c>
      <c r="IJ301">
        <v>1.86897</v>
      </c>
      <c r="IK301">
        <v>1.87043</v>
      </c>
      <c r="IL301">
        <v>0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-1.15</v>
      </c>
      <c r="IZ301">
        <v>0.1326</v>
      </c>
      <c r="JA301">
        <v>-0.08705980112953694</v>
      </c>
      <c r="JB301">
        <v>-0.0002224285535733669</v>
      </c>
      <c r="JC301">
        <v>-3.124052291438484E-07</v>
      </c>
      <c r="JD301">
        <v>-1.20421793702977E-11</v>
      </c>
      <c r="JE301">
        <v>-0.06546867123436634</v>
      </c>
      <c r="JF301">
        <v>-0.004605065362839568</v>
      </c>
      <c r="JG301">
        <v>0.0008613744513886047</v>
      </c>
      <c r="JH301">
        <v>-1.299212498533341E-05</v>
      </c>
      <c r="JI301">
        <v>3</v>
      </c>
      <c r="JJ301">
        <v>2327</v>
      </c>
      <c r="JK301">
        <v>1</v>
      </c>
      <c r="JL301">
        <v>27</v>
      </c>
      <c r="JM301">
        <v>187145</v>
      </c>
      <c r="JN301">
        <v>187145.1</v>
      </c>
      <c r="JO301">
        <v>2.95288</v>
      </c>
      <c r="JP301">
        <v>2.23267</v>
      </c>
      <c r="JQ301">
        <v>1.39648</v>
      </c>
      <c r="JR301">
        <v>2.34985</v>
      </c>
      <c r="JS301">
        <v>1.49536</v>
      </c>
      <c r="JT301">
        <v>2.71606</v>
      </c>
      <c r="JU301">
        <v>37.027</v>
      </c>
      <c r="JV301">
        <v>24.07</v>
      </c>
      <c r="JW301">
        <v>18</v>
      </c>
      <c r="JX301">
        <v>490.214</v>
      </c>
      <c r="JY301">
        <v>446.169</v>
      </c>
      <c r="JZ301">
        <v>28.2419</v>
      </c>
      <c r="KA301">
        <v>28.9148</v>
      </c>
      <c r="KB301">
        <v>29.9998</v>
      </c>
      <c r="KC301">
        <v>28.8059</v>
      </c>
      <c r="KD301">
        <v>28.7385</v>
      </c>
      <c r="KE301">
        <v>59.1807</v>
      </c>
      <c r="KF301">
        <v>18.2911</v>
      </c>
      <c r="KG301">
        <v>49.1272</v>
      </c>
      <c r="KH301">
        <v>28.2325</v>
      </c>
      <c r="KI301">
        <v>1557.2</v>
      </c>
      <c r="KJ301">
        <v>21.4097</v>
      </c>
      <c r="KK301">
        <v>101.081</v>
      </c>
      <c r="KL301">
        <v>100.559</v>
      </c>
    </row>
    <row r="302" spans="1:298">
      <c r="A302">
        <v>286</v>
      </c>
      <c r="B302">
        <v>1758476129.5</v>
      </c>
      <c r="C302">
        <v>7254</v>
      </c>
      <c r="D302" t="s">
        <v>1018</v>
      </c>
      <c r="E302" t="s">
        <v>1019</v>
      </c>
      <c r="F302">
        <v>5</v>
      </c>
      <c r="G302" t="s">
        <v>833</v>
      </c>
      <c r="H302" t="s">
        <v>437</v>
      </c>
      <c r="I302" t="s">
        <v>438</v>
      </c>
      <c r="J302">
        <v>1758476121.714286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1577.163343465574</v>
      </c>
      <c r="AL302">
        <v>1534.798545454546</v>
      </c>
      <c r="AM302">
        <v>3.414040737132737</v>
      </c>
      <c r="AN302">
        <v>65.31046595780866</v>
      </c>
      <c r="AO302">
        <f>(AQ302 - AP302 + DZ302*1E3/(8.314*(EB302+273.15)) * AS302/DY302 * AR302) * DY302/(100*DM302) * 1000/(1000 - AQ302)</f>
        <v>0</v>
      </c>
      <c r="AP302">
        <v>21.480619200824</v>
      </c>
      <c r="AQ302">
        <v>23.55390909090908</v>
      </c>
      <c r="AR302">
        <v>-0.002573406331296605</v>
      </c>
      <c r="AS302">
        <v>111.5903759942397</v>
      </c>
      <c r="AT302">
        <v>1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6</v>
      </c>
      <c r="DN302">
        <v>0.5</v>
      </c>
      <c r="DO302" t="s">
        <v>440</v>
      </c>
      <c r="DP302">
        <v>2</v>
      </c>
      <c r="DQ302" t="b">
        <v>1</v>
      </c>
      <c r="DR302">
        <v>1758476121.714286</v>
      </c>
      <c r="DS302">
        <v>1474.266071428572</v>
      </c>
      <c r="DT302">
        <v>1527.499642857143</v>
      </c>
      <c r="DU302">
        <v>23.59356785714286</v>
      </c>
      <c r="DV302">
        <v>21.45678928571429</v>
      </c>
      <c r="DW302">
        <v>1475.401071428572</v>
      </c>
      <c r="DX302">
        <v>23.46073571428571</v>
      </c>
      <c r="DY302">
        <v>500.0145714285714</v>
      </c>
      <c r="DZ302">
        <v>90.34731785714287</v>
      </c>
      <c r="EA302">
        <v>0.05418451071428571</v>
      </c>
      <c r="EB302">
        <v>30.05939642857143</v>
      </c>
      <c r="EC302">
        <v>29.99580357142857</v>
      </c>
      <c r="ED302">
        <v>999.9000000000002</v>
      </c>
      <c r="EE302">
        <v>0</v>
      </c>
      <c r="EF302">
        <v>0</v>
      </c>
      <c r="EG302">
        <v>10001.14035714286</v>
      </c>
      <c r="EH302">
        <v>0</v>
      </c>
      <c r="EI302">
        <v>11.5788</v>
      </c>
      <c r="EJ302">
        <v>-53.23311428571429</v>
      </c>
      <c r="EK302">
        <v>1509.888928571429</v>
      </c>
      <c r="EL302">
        <v>1560.993928571429</v>
      </c>
      <c r="EM302">
        <v>2.136781071428572</v>
      </c>
      <c r="EN302">
        <v>1527.499642857143</v>
      </c>
      <c r="EO302">
        <v>21.45678928571429</v>
      </c>
      <c r="EP302">
        <v>2.131613571428571</v>
      </c>
      <c r="EQ302">
        <v>1.938562142857143</v>
      </c>
      <c r="ER302">
        <v>18.45740357142857</v>
      </c>
      <c r="ES302">
        <v>16.95126071428571</v>
      </c>
      <c r="ET302">
        <v>2000.018928571429</v>
      </c>
      <c r="EU302">
        <v>0.9799943928571428</v>
      </c>
      <c r="EV302">
        <v>0.02000561428571429</v>
      </c>
      <c r="EW302">
        <v>0</v>
      </c>
      <c r="EX302">
        <v>1103.046428571428</v>
      </c>
      <c r="EY302">
        <v>5.00097</v>
      </c>
      <c r="EZ302">
        <v>22065.35714285714</v>
      </c>
      <c r="FA302">
        <v>16707.67857142857</v>
      </c>
      <c r="FB302">
        <v>40.81199999999999</v>
      </c>
      <c r="FC302">
        <v>41.125</v>
      </c>
      <c r="FD302">
        <v>40.75885714285715</v>
      </c>
      <c r="FE302">
        <v>40.62942857142857</v>
      </c>
      <c r="FF302">
        <v>41.37721428571428</v>
      </c>
      <c r="FG302">
        <v>1955.108928571429</v>
      </c>
      <c r="FH302">
        <v>39.91</v>
      </c>
      <c r="FI302">
        <v>0</v>
      </c>
      <c r="FJ302">
        <v>1758476129.6</v>
      </c>
      <c r="FK302">
        <v>0</v>
      </c>
      <c r="FL302">
        <v>1102.9908</v>
      </c>
      <c r="FM302">
        <v>-3.904615381204929</v>
      </c>
      <c r="FN302">
        <v>-78.969230895737</v>
      </c>
      <c r="FO302">
        <v>22064.532</v>
      </c>
      <c r="FP302">
        <v>15</v>
      </c>
      <c r="FQ302">
        <v>0</v>
      </c>
      <c r="FR302" t="s">
        <v>441</v>
      </c>
      <c r="FS302">
        <v>1747247426.5</v>
      </c>
      <c r="FT302">
        <v>1747247420.5</v>
      </c>
      <c r="FU302">
        <v>0</v>
      </c>
      <c r="FV302">
        <v>1.027</v>
      </c>
      <c r="FW302">
        <v>0.031</v>
      </c>
      <c r="FX302">
        <v>0.02</v>
      </c>
      <c r="FY302">
        <v>0.05</v>
      </c>
      <c r="FZ302">
        <v>420</v>
      </c>
      <c r="GA302">
        <v>16</v>
      </c>
      <c r="GB302">
        <v>0.01</v>
      </c>
      <c r="GC302">
        <v>0.1</v>
      </c>
      <c r="GD302">
        <v>-53.25335250000001</v>
      </c>
      <c r="GE302">
        <v>0.05712607879929498</v>
      </c>
      <c r="GF302">
        <v>0.1716310534074475</v>
      </c>
      <c r="GG302">
        <v>1</v>
      </c>
      <c r="GH302">
        <v>1103.163823529412</v>
      </c>
      <c r="GI302">
        <v>-3.315966380933905</v>
      </c>
      <c r="GJ302">
        <v>0.4181613445006834</v>
      </c>
      <c r="GK302">
        <v>-1</v>
      </c>
      <c r="GL302">
        <v>2.14513925</v>
      </c>
      <c r="GM302">
        <v>-0.2865587617260871</v>
      </c>
      <c r="GN302">
        <v>0.03317227474770911</v>
      </c>
      <c r="GO302">
        <v>0</v>
      </c>
      <c r="GP302">
        <v>1</v>
      </c>
      <c r="GQ302">
        <v>2</v>
      </c>
      <c r="GR302" t="s">
        <v>442</v>
      </c>
      <c r="GS302">
        <v>3.13589</v>
      </c>
      <c r="GT302">
        <v>2.71445</v>
      </c>
      <c r="GU302">
        <v>0.221255</v>
      </c>
      <c r="GV302">
        <v>0.223789</v>
      </c>
      <c r="GW302">
        <v>0.104754</v>
      </c>
      <c r="GX302">
        <v>0.0970512</v>
      </c>
      <c r="GY302">
        <v>24769.9</v>
      </c>
      <c r="GZ302">
        <v>24719.9</v>
      </c>
      <c r="HA302">
        <v>29572.2</v>
      </c>
      <c r="HB302">
        <v>29434.3</v>
      </c>
      <c r="HC302">
        <v>34988.3</v>
      </c>
      <c r="HD302">
        <v>35206.7</v>
      </c>
      <c r="HE302">
        <v>41623.2</v>
      </c>
      <c r="HF302">
        <v>41818.9</v>
      </c>
      <c r="HG302">
        <v>1.92125</v>
      </c>
      <c r="HH302">
        <v>1.8671</v>
      </c>
      <c r="HI302">
        <v>0.115775</v>
      </c>
      <c r="HJ302">
        <v>0</v>
      </c>
      <c r="HK302">
        <v>28.0808</v>
      </c>
      <c r="HL302">
        <v>999.9</v>
      </c>
      <c r="HM302">
        <v>46.3</v>
      </c>
      <c r="HN302">
        <v>32</v>
      </c>
      <c r="HO302">
        <v>24.4711</v>
      </c>
      <c r="HP302">
        <v>62.1321</v>
      </c>
      <c r="HQ302">
        <v>27.8205</v>
      </c>
      <c r="HR302">
        <v>1</v>
      </c>
      <c r="HS302">
        <v>0.0998628</v>
      </c>
      <c r="HT302">
        <v>-0.302369</v>
      </c>
      <c r="HU302">
        <v>20.3388</v>
      </c>
      <c r="HV302">
        <v>5.21609</v>
      </c>
      <c r="HW302">
        <v>12.012</v>
      </c>
      <c r="HX302">
        <v>4.98875</v>
      </c>
      <c r="HY302">
        <v>3.28753</v>
      </c>
      <c r="HZ302">
        <v>9999</v>
      </c>
      <c r="IA302">
        <v>9999</v>
      </c>
      <c r="IB302">
        <v>9999</v>
      </c>
      <c r="IC302">
        <v>999.9</v>
      </c>
      <c r="ID302">
        <v>1.86765</v>
      </c>
      <c r="IE302">
        <v>1.86676</v>
      </c>
      <c r="IF302">
        <v>1.86611</v>
      </c>
      <c r="IG302">
        <v>1.86601</v>
      </c>
      <c r="IH302">
        <v>1.86789</v>
      </c>
      <c r="II302">
        <v>1.87029</v>
      </c>
      <c r="IJ302">
        <v>1.86895</v>
      </c>
      <c r="IK302">
        <v>1.87043</v>
      </c>
      <c r="IL302">
        <v>0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-1.17</v>
      </c>
      <c r="IZ302">
        <v>0.1322</v>
      </c>
      <c r="JA302">
        <v>-0.08705980112953694</v>
      </c>
      <c r="JB302">
        <v>-0.0002224285535733669</v>
      </c>
      <c r="JC302">
        <v>-3.124052291438484E-07</v>
      </c>
      <c r="JD302">
        <v>-1.20421793702977E-11</v>
      </c>
      <c r="JE302">
        <v>-0.06546867123436634</v>
      </c>
      <c r="JF302">
        <v>-0.004605065362839568</v>
      </c>
      <c r="JG302">
        <v>0.0008613744513886047</v>
      </c>
      <c r="JH302">
        <v>-1.299212498533341E-05</v>
      </c>
      <c r="JI302">
        <v>3</v>
      </c>
      <c r="JJ302">
        <v>2327</v>
      </c>
      <c r="JK302">
        <v>1</v>
      </c>
      <c r="JL302">
        <v>27</v>
      </c>
      <c r="JM302">
        <v>187145</v>
      </c>
      <c r="JN302">
        <v>187145.1</v>
      </c>
      <c r="JO302">
        <v>2.97974</v>
      </c>
      <c r="JP302">
        <v>2.22656</v>
      </c>
      <c r="JQ302">
        <v>1.39648</v>
      </c>
      <c r="JR302">
        <v>2.34985</v>
      </c>
      <c r="JS302">
        <v>1.49536</v>
      </c>
      <c r="JT302">
        <v>2.64771</v>
      </c>
      <c r="JU302">
        <v>37.027</v>
      </c>
      <c r="JV302">
        <v>24.0787</v>
      </c>
      <c r="JW302">
        <v>18</v>
      </c>
      <c r="JX302">
        <v>490.23</v>
      </c>
      <c r="JY302">
        <v>446.095</v>
      </c>
      <c r="JZ302">
        <v>28.2382</v>
      </c>
      <c r="KA302">
        <v>28.9111</v>
      </c>
      <c r="KB302">
        <v>29.9998</v>
      </c>
      <c r="KC302">
        <v>28.802</v>
      </c>
      <c r="KD302">
        <v>28.7349</v>
      </c>
      <c r="KE302">
        <v>59.649</v>
      </c>
      <c r="KF302">
        <v>18.2911</v>
      </c>
      <c r="KG302">
        <v>49.1272</v>
      </c>
      <c r="KH302">
        <v>28.2234</v>
      </c>
      <c r="KI302">
        <v>1570.55</v>
      </c>
      <c r="KJ302">
        <v>21.4513</v>
      </c>
      <c r="KK302">
        <v>101.082</v>
      </c>
      <c r="KL302">
        <v>100.559</v>
      </c>
    </row>
    <row r="303" spans="1:298">
      <c r="A303">
        <v>287</v>
      </c>
      <c r="B303">
        <v>1758476134</v>
      </c>
      <c r="C303">
        <v>7258.5</v>
      </c>
      <c r="D303" t="s">
        <v>1020</v>
      </c>
      <c r="E303" t="s">
        <v>1021</v>
      </c>
      <c r="F303">
        <v>5</v>
      </c>
      <c r="G303" t="s">
        <v>833</v>
      </c>
      <c r="H303" t="s">
        <v>437</v>
      </c>
      <c r="I303" t="s">
        <v>438</v>
      </c>
      <c r="J303">
        <v>1758476126.160714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1592.886974531599</v>
      </c>
      <c r="AL303">
        <v>1550.310303030302</v>
      </c>
      <c r="AM303">
        <v>3.442647512402664</v>
      </c>
      <c r="AN303">
        <v>65.31046595780866</v>
      </c>
      <c r="AO303">
        <f>(AQ303 - AP303 + DZ303*1E3/(8.314*(EB303+273.15)) * AS303/DY303 * AR303) * DY303/(100*DM303) * 1000/(1000 - AQ303)</f>
        <v>0</v>
      </c>
      <c r="AP303">
        <v>21.5051384427204</v>
      </c>
      <c r="AQ303">
        <v>23.5462296969697</v>
      </c>
      <c r="AR303">
        <v>-0.0005066682582020451</v>
      </c>
      <c r="AS303">
        <v>111.5903759942397</v>
      </c>
      <c r="AT303">
        <v>1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6</v>
      </c>
      <c r="DN303">
        <v>0.5</v>
      </c>
      <c r="DO303" t="s">
        <v>440</v>
      </c>
      <c r="DP303">
        <v>2</v>
      </c>
      <c r="DQ303" t="b">
        <v>1</v>
      </c>
      <c r="DR303">
        <v>1758476126.160714</v>
      </c>
      <c r="DS303">
        <v>1489.178571428572</v>
      </c>
      <c r="DT303">
        <v>1542.453928571429</v>
      </c>
      <c r="DU303">
        <v>23.572425</v>
      </c>
      <c r="DV303">
        <v>21.47147142857143</v>
      </c>
      <c r="DW303">
        <v>1490.332142857143</v>
      </c>
      <c r="DX303">
        <v>23.4399</v>
      </c>
      <c r="DY303">
        <v>500.0032857142857</v>
      </c>
      <c r="DZ303">
        <v>90.34679999999999</v>
      </c>
      <c r="EA303">
        <v>0.05409409999999999</v>
      </c>
      <c r="EB303">
        <v>30.05971071428571</v>
      </c>
      <c r="EC303">
        <v>29.99025714285714</v>
      </c>
      <c r="ED303">
        <v>999.9000000000002</v>
      </c>
      <c r="EE303">
        <v>0</v>
      </c>
      <c r="EF303">
        <v>0</v>
      </c>
      <c r="EG303">
        <v>10002.36821428571</v>
      </c>
      <c r="EH303">
        <v>0</v>
      </c>
      <c r="EI303">
        <v>11.5788</v>
      </c>
      <c r="EJ303">
        <v>-53.27486428571429</v>
      </c>
      <c r="EK303">
        <v>1525.129642857143</v>
      </c>
      <c r="EL303">
        <v>1576.299642857143</v>
      </c>
      <c r="EM303">
        <v>2.100958928571429</v>
      </c>
      <c r="EN303">
        <v>1542.453928571429</v>
      </c>
      <c r="EO303">
        <v>21.47147142857143</v>
      </c>
      <c r="EP303">
        <v>2.129691785714286</v>
      </c>
      <c r="EQ303">
        <v>1.939878214285714</v>
      </c>
      <c r="ER303">
        <v>18.44300714285714</v>
      </c>
      <c r="ES303">
        <v>16.96195714285714</v>
      </c>
      <c r="ET303">
        <v>2000.015</v>
      </c>
      <c r="EU303">
        <v>0.9799943928571428</v>
      </c>
      <c r="EV303">
        <v>0.02000561785714286</v>
      </c>
      <c r="EW303">
        <v>0</v>
      </c>
      <c r="EX303">
        <v>1102.765357142857</v>
      </c>
      <c r="EY303">
        <v>5.00097</v>
      </c>
      <c r="EZ303">
        <v>22060.41428571428</v>
      </c>
      <c r="FA303">
        <v>16707.65357142857</v>
      </c>
      <c r="FB303">
        <v>40.81199999999999</v>
      </c>
      <c r="FC303">
        <v>41.125</v>
      </c>
      <c r="FD303">
        <v>40.75664285714286</v>
      </c>
      <c r="FE303">
        <v>40.625</v>
      </c>
      <c r="FF303">
        <v>41.375</v>
      </c>
      <c r="FG303">
        <v>1955.105</v>
      </c>
      <c r="FH303">
        <v>39.91</v>
      </c>
      <c r="FI303">
        <v>0</v>
      </c>
      <c r="FJ303">
        <v>1758476134.4</v>
      </c>
      <c r="FK303">
        <v>0</v>
      </c>
      <c r="FL303">
        <v>1102.7116</v>
      </c>
      <c r="FM303">
        <v>-3.543076912489453</v>
      </c>
      <c r="FN303">
        <v>-71.72307683763123</v>
      </c>
      <c r="FO303">
        <v>22059.172</v>
      </c>
      <c r="FP303">
        <v>15</v>
      </c>
      <c r="FQ303">
        <v>0</v>
      </c>
      <c r="FR303" t="s">
        <v>441</v>
      </c>
      <c r="FS303">
        <v>1747247426.5</v>
      </c>
      <c r="FT303">
        <v>1747247420.5</v>
      </c>
      <c r="FU303">
        <v>0</v>
      </c>
      <c r="FV303">
        <v>1.027</v>
      </c>
      <c r="FW303">
        <v>0.031</v>
      </c>
      <c r="FX303">
        <v>0.02</v>
      </c>
      <c r="FY303">
        <v>0.05</v>
      </c>
      <c r="FZ303">
        <v>420</v>
      </c>
      <c r="GA303">
        <v>16</v>
      </c>
      <c r="GB303">
        <v>0.01</v>
      </c>
      <c r="GC303">
        <v>0.1</v>
      </c>
      <c r="GD303">
        <v>-53.259755</v>
      </c>
      <c r="GE303">
        <v>-0.2044908067540623</v>
      </c>
      <c r="GF303">
        <v>0.1533525039736883</v>
      </c>
      <c r="GG303">
        <v>0</v>
      </c>
      <c r="GH303">
        <v>1102.944117647059</v>
      </c>
      <c r="GI303">
        <v>-3.667226883849489</v>
      </c>
      <c r="GJ303">
        <v>0.4430649776211863</v>
      </c>
      <c r="GK303">
        <v>-1</v>
      </c>
      <c r="GL303">
        <v>2.12120925</v>
      </c>
      <c r="GM303">
        <v>-0.467235309568484</v>
      </c>
      <c r="GN303">
        <v>0.04788166054908182</v>
      </c>
      <c r="GO303">
        <v>0</v>
      </c>
      <c r="GP303">
        <v>0</v>
      </c>
      <c r="GQ303">
        <v>2</v>
      </c>
      <c r="GR303" t="s">
        <v>452</v>
      </c>
      <c r="GS303">
        <v>3.13606</v>
      </c>
      <c r="GT303">
        <v>2.71423</v>
      </c>
      <c r="GU303">
        <v>0.2226</v>
      </c>
      <c r="GV303">
        <v>0.225097</v>
      </c>
      <c r="GW303">
        <v>0.104729</v>
      </c>
      <c r="GX303">
        <v>0.0971326</v>
      </c>
      <c r="GY303">
        <v>24727.1</v>
      </c>
      <c r="GZ303">
        <v>24678.2</v>
      </c>
      <c r="HA303">
        <v>29572.2</v>
      </c>
      <c r="HB303">
        <v>29434.2</v>
      </c>
      <c r="HC303">
        <v>34989.5</v>
      </c>
      <c r="HD303">
        <v>35203.1</v>
      </c>
      <c r="HE303">
        <v>41623.4</v>
      </c>
      <c r="HF303">
        <v>41818.4</v>
      </c>
      <c r="HG303">
        <v>1.9213</v>
      </c>
      <c r="HH303">
        <v>1.86727</v>
      </c>
      <c r="HI303">
        <v>0.117935</v>
      </c>
      <c r="HJ303">
        <v>0</v>
      </c>
      <c r="HK303">
        <v>28.0742</v>
      </c>
      <c r="HL303">
        <v>999.9</v>
      </c>
      <c r="HM303">
        <v>46.4</v>
      </c>
      <c r="HN303">
        <v>32</v>
      </c>
      <c r="HO303">
        <v>24.5249</v>
      </c>
      <c r="HP303">
        <v>62.0221</v>
      </c>
      <c r="HQ303">
        <v>27.7764</v>
      </c>
      <c r="HR303">
        <v>1</v>
      </c>
      <c r="HS303">
        <v>0.099342</v>
      </c>
      <c r="HT303">
        <v>-0.294148</v>
      </c>
      <c r="HU303">
        <v>20.339</v>
      </c>
      <c r="HV303">
        <v>5.21579</v>
      </c>
      <c r="HW303">
        <v>12.0119</v>
      </c>
      <c r="HX303">
        <v>4.98885</v>
      </c>
      <c r="HY303">
        <v>3.28763</v>
      </c>
      <c r="HZ303">
        <v>9999</v>
      </c>
      <c r="IA303">
        <v>9999</v>
      </c>
      <c r="IB303">
        <v>9999</v>
      </c>
      <c r="IC303">
        <v>999.9</v>
      </c>
      <c r="ID303">
        <v>1.86765</v>
      </c>
      <c r="IE303">
        <v>1.86676</v>
      </c>
      <c r="IF303">
        <v>1.86609</v>
      </c>
      <c r="IG303">
        <v>1.86602</v>
      </c>
      <c r="IH303">
        <v>1.8679</v>
      </c>
      <c r="II303">
        <v>1.87028</v>
      </c>
      <c r="IJ303">
        <v>1.86898</v>
      </c>
      <c r="IK303">
        <v>1.87043</v>
      </c>
      <c r="IL303">
        <v>0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-1.18</v>
      </c>
      <c r="IZ303">
        <v>0.1322</v>
      </c>
      <c r="JA303">
        <v>-0.08705980112953694</v>
      </c>
      <c r="JB303">
        <v>-0.0002224285535733669</v>
      </c>
      <c r="JC303">
        <v>-3.124052291438484E-07</v>
      </c>
      <c r="JD303">
        <v>-1.20421793702977E-11</v>
      </c>
      <c r="JE303">
        <v>-0.06546867123436634</v>
      </c>
      <c r="JF303">
        <v>-0.004605065362839568</v>
      </c>
      <c r="JG303">
        <v>0.0008613744513886047</v>
      </c>
      <c r="JH303">
        <v>-1.299212498533341E-05</v>
      </c>
      <c r="JI303">
        <v>3</v>
      </c>
      <c r="JJ303">
        <v>2327</v>
      </c>
      <c r="JK303">
        <v>1</v>
      </c>
      <c r="JL303">
        <v>27</v>
      </c>
      <c r="JM303">
        <v>187145.1</v>
      </c>
      <c r="JN303">
        <v>187145.2</v>
      </c>
      <c r="JO303">
        <v>3.00293</v>
      </c>
      <c r="JP303">
        <v>2.22778</v>
      </c>
      <c r="JQ303">
        <v>1.39648</v>
      </c>
      <c r="JR303">
        <v>2.35107</v>
      </c>
      <c r="JS303">
        <v>1.49536</v>
      </c>
      <c r="JT303">
        <v>2.70142</v>
      </c>
      <c r="JU303">
        <v>37.027</v>
      </c>
      <c r="JV303">
        <v>24.0787</v>
      </c>
      <c r="JW303">
        <v>18</v>
      </c>
      <c r="JX303">
        <v>490.239</v>
      </c>
      <c r="JY303">
        <v>446.178</v>
      </c>
      <c r="JZ303">
        <v>28.2275</v>
      </c>
      <c r="KA303">
        <v>28.9077</v>
      </c>
      <c r="KB303">
        <v>29.9998</v>
      </c>
      <c r="KC303">
        <v>28.7991</v>
      </c>
      <c r="KD303">
        <v>28.7315</v>
      </c>
      <c r="KE303">
        <v>60.0814</v>
      </c>
      <c r="KF303">
        <v>18.2911</v>
      </c>
      <c r="KG303">
        <v>49.5201</v>
      </c>
      <c r="KH303">
        <v>28.2267</v>
      </c>
      <c r="KI303">
        <v>1590.59</v>
      </c>
      <c r="KJ303">
        <v>21.4889</v>
      </c>
      <c r="KK303">
        <v>101.083</v>
      </c>
      <c r="KL303">
        <v>100.558</v>
      </c>
    </row>
    <row r="304" spans="1:298">
      <c r="A304">
        <v>288</v>
      </c>
      <c r="B304">
        <v>1758476139.5</v>
      </c>
      <c r="C304">
        <v>7264</v>
      </c>
      <c r="D304" t="s">
        <v>1022</v>
      </c>
      <c r="E304" t="s">
        <v>1023</v>
      </c>
      <c r="F304">
        <v>5</v>
      </c>
      <c r="G304" t="s">
        <v>833</v>
      </c>
      <c r="H304" t="s">
        <v>437</v>
      </c>
      <c r="I304" t="s">
        <v>438</v>
      </c>
      <c r="J304">
        <v>1758476131.732143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1611.481116197855</v>
      </c>
      <c r="AL304">
        <v>1569.119272727272</v>
      </c>
      <c r="AM304">
        <v>3.411619269361736</v>
      </c>
      <c r="AN304">
        <v>65.31046595780866</v>
      </c>
      <c r="AO304">
        <f>(AQ304 - AP304 + DZ304*1E3/(8.314*(EB304+273.15)) * AS304/DY304 * AR304) * DY304/(100*DM304) * 1000/(1000 - AQ304)</f>
        <v>0</v>
      </c>
      <c r="AP304">
        <v>21.56844440750566</v>
      </c>
      <c r="AQ304">
        <v>23.54029939393939</v>
      </c>
      <c r="AR304">
        <v>-5.354674074113377E-05</v>
      </c>
      <c r="AS304">
        <v>111.5903759942397</v>
      </c>
      <c r="AT304">
        <v>1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6</v>
      </c>
      <c r="DN304">
        <v>0.5</v>
      </c>
      <c r="DO304" t="s">
        <v>440</v>
      </c>
      <c r="DP304">
        <v>2</v>
      </c>
      <c r="DQ304" t="b">
        <v>1</v>
      </c>
      <c r="DR304">
        <v>1758476131.732143</v>
      </c>
      <c r="DS304">
        <v>1507.859285714286</v>
      </c>
      <c r="DT304">
        <v>1561.035</v>
      </c>
      <c r="DU304">
        <v>23.55147857142857</v>
      </c>
      <c r="DV304">
        <v>21.50941428571429</v>
      </c>
      <c r="DW304">
        <v>1509.035357142857</v>
      </c>
      <c r="DX304">
        <v>23.41925357142857</v>
      </c>
      <c r="DY304">
        <v>500.0190714285715</v>
      </c>
      <c r="DZ304">
        <v>90.34677142857143</v>
      </c>
      <c r="EA304">
        <v>0.05407831785714286</v>
      </c>
      <c r="EB304">
        <v>30.05463928571429</v>
      </c>
      <c r="EC304">
        <v>29.99321071428572</v>
      </c>
      <c r="ED304">
        <v>999.9000000000002</v>
      </c>
      <c r="EE304">
        <v>0</v>
      </c>
      <c r="EF304">
        <v>0</v>
      </c>
      <c r="EG304">
        <v>10001.60178571429</v>
      </c>
      <c r="EH304">
        <v>0</v>
      </c>
      <c r="EI304">
        <v>11.5788</v>
      </c>
      <c r="EJ304">
        <v>-53.17541071428571</v>
      </c>
      <c r="EK304">
        <v>1544.228571428571</v>
      </c>
      <c r="EL304">
        <v>1595.350357142857</v>
      </c>
      <c r="EM304">
        <v>2.042076428571428</v>
      </c>
      <c r="EN304">
        <v>1561.035</v>
      </c>
      <c r="EO304">
        <v>21.50941428571429</v>
      </c>
      <c r="EP304">
        <v>2.127799285714286</v>
      </c>
      <c r="EQ304">
        <v>1.943305714285714</v>
      </c>
      <c r="ER304">
        <v>18.42883214285714</v>
      </c>
      <c r="ES304">
        <v>16.98978214285714</v>
      </c>
      <c r="ET304">
        <v>2000.014285714286</v>
      </c>
      <c r="EU304">
        <v>0.9799945000000001</v>
      </c>
      <c r="EV304">
        <v>0.02000551071428571</v>
      </c>
      <c r="EW304">
        <v>0</v>
      </c>
      <c r="EX304">
        <v>1102.365357142857</v>
      </c>
      <c r="EY304">
        <v>5.00097</v>
      </c>
      <c r="EZ304">
        <v>22053.42857142857</v>
      </c>
      <c r="FA304">
        <v>16707.66785714286</v>
      </c>
      <c r="FB304">
        <v>40.81199999999999</v>
      </c>
      <c r="FC304">
        <v>41.1205</v>
      </c>
      <c r="FD304">
        <v>40.75221428571428</v>
      </c>
      <c r="FE304">
        <v>40.625</v>
      </c>
      <c r="FF304">
        <v>41.375</v>
      </c>
      <c r="FG304">
        <v>1955.104285714286</v>
      </c>
      <c r="FH304">
        <v>39.91</v>
      </c>
      <c r="FI304">
        <v>0</v>
      </c>
      <c r="FJ304">
        <v>1758476139.8</v>
      </c>
      <c r="FK304">
        <v>0</v>
      </c>
      <c r="FL304">
        <v>1102.307692307692</v>
      </c>
      <c r="FM304">
        <v>-3.578119662074625</v>
      </c>
      <c r="FN304">
        <v>-62.03418808161629</v>
      </c>
      <c r="FO304">
        <v>22052.68846153846</v>
      </c>
      <c r="FP304">
        <v>15</v>
      </c>
      <c r="FQ304">
        <v>0</v>
      </c>
      <c r="FR304" t="s">
        <v>441</v>
      </c>
      <c r="FS304">
        <v>1747247426.5</v>
      </c>
      <c r="FT304">
        <v>1747247420.5</v>
      </c>
      <c r="FU304">
        <v>0</v>
      </c>
      <c r="FV304">
        <v>1.027</v>
      </c>
      <c r="FW304">
        <v>0.031</v>
      </c>
      <c r="FX304">
        <v>0.02</v>
      </c>
      <c r="FY304">
        <v>0.05</v>
      </c>
      <c r="FZ304">
        <v>420</v>
      </c>
      <c r="GA304">
        <v>16</v>
      </c>
      <c r="GB304">
        <v>0.01</v>
      </c>
      <c r="GC304">
        <v>0.1</v>
      </c>
      <c r="GD304">
        <v>-53.22304750000001</v>
      </c>
      <c r="GE304">
        <v>0.5400056285178122</v>
      </c>
      <c r="GF304">
        <v>0.1594974701797809</v>
      </c>
      <c r="GG304">
        <v>0</v>
      </c>
      <c r="GH304">
        <v>1102.607941176471</v>
      </c>
      <c r="GI304">
        <v>-4.063101604947382</v>
      </c>
      <c r="GJ304">
        <v>0.4921368736663896</v>
      </c>
      <c r="GK304">
        <v>-1</v>
      </c>
      <c r="GL304">
        <v>2.07734625</v>
      </c>
      <c r="GM304">
        <v>-0.6161712945591072</v>
      </c>
      <c r="GN304">
        <v>0.06113427801518148</v>
      </c>
      <c r="GO304">
        <v>0</v>
      </c>
      <c r="GP304">
        <v>0</v>
      </c>
      <c r="GQ304">
        <v>2</v>
      </c>
      <c r="GR304" t="s">
        <v>452</v>
      </c>
      <c r="GS304">
        <v>3.13604</v>
      </c>
      <c r="GT304">
        <v>2.7143</v>
      </c>
      <c r="GU304">
        <v>0.224224</v>
      </c>
      <c r="GV304">
        <v>0.226656</v>
      </c>
      <c r="GW304">
        <v>0.104718</v>
      </c>
      <c r="GX304">
        <v>0.0972944</v>
      </c>
      <c r="GY304">
        <v>24676.1</v>
      </c>
      <c r="GZ304">
        <v>24628.7</v>
      </c>
      <c r="HA304">
        <v>29573</v>
      </c>
      <c r="HB304">
        <v>29434.4</v>
      </c>
      <c r="HC304">
        <v>34990.8</v>
      </c>
      <c r="HD304">
        <v>35197.3</v>
      </c>
      <c r="HE304">
        <v>41624.5</v>
      </c>
      <c r="HF304">
        <v>41819</v>
      </c>
      <c r="HG304">
        <v>1.9216</v>
      </c>
      <c r="HH304">
        <v>1.86773</v>
      </c>
      <c r="HI304">
        <v>0.119224</v>
      </c>
      <c r="HJ304">
        <v>0</v>
      </c>
      <c r="HK304">
        <v>28.0661</v>
      </c>
      <c r="HL304">
        <v>999.9</v>
      </c>
      <c r="HM304">
        <v>46.4</v>
      </c>
      <c r="HN304">
        <v>32</v>
      </c>
      <c r="HO304">
        <v>24.5218</v>
      </c>
      <c r="HP304">
        <v>62.0621</v>
      </c>
      <c r="HQ304">
        <v>27.8205</v>
      </c>
      <c r="HR304">
        <v>1</v>
      </c>
      <c r="HS304">
        <v>0.0992531</v>
      </c>
      <c r="HT304">
        <v>-0.317293</v>
      </c>
      <c r="HU304">
        <v>20.3389</v>
      </c>
      <c r="HV304">
        <v>5.21639</v>
      </c>
      <c r="HW304">
        <v>12.0117</v>
      </c>
      <c r="HX304">
        <v>4.98875</v>
      </c>
      <c r="HY304">
        <v>3.2876</v>
      </c>
      <c r="HZ304">
        <v>9999</v>
      </c>
      <c r="IA304">
        <v>9999</v>
      </c>
      <c r="IB304">
        <v>9999</v>
      </c>
      <c r="IC304">
        <v>999.9</v>
      </c>
      <c r="ID304">
        <v>1.86763</v>
      </c>
      <c r="IE304">
        <v>1.86676</v>
      </c>
      <c r="IF304">
        <v>1.86612</v>
      </c>
      <c r="IG304">
        <v>1.86601</v>
      </c>
      <c r="IH304">
        <v>1.86788</v>
      </c>
      <c r="II304">
        <v>1.87031</v>
      </c>
      <c r="IJ304">
        <v>1.869</v>
      </c>
      <c r="IK304">
        <v>1.87043</v>
      </c>
      <c r="IL304">
        <v>0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-1.21</v>
      </c>
      <c r="IZ304">
        <v>0.1321</v>
      </c>
      <c r="JA304">
        <v>-0.08705980112953694</v>
      </c>
      <c r="JB304">
        <v>-0.0002224285535733669</v>
      </c>
      <c r="JC304">
        <v>-3.124052291438484E-07</v>
      </c>
      <c r="JD304">
        <v>-1.20421793702977E-11</v>
      </c>
      <c r="JE304">
        <v>-0.06546867123436634</v>
      </c>
      <c r="JF304">
        <v>-0.004605065362839568</v>
      </c>
      <c r="JG304">
        <v>0.0008613744513886047</v>
      </c>
      <c r="JH304">
        <v>-1.299212498533341E-05</v>
      </c>
      <c r="JI304">
        <v>3</v>
      </c>
      <c r="JJ304">
        <v>2327</v>
      </c>
      <c r="JK304">
        <v>1</v>
      </c>
      <c r="JL304">
        <v>27</v>
      </c>
      <c r="JM304">
        <v>187145.2</v>
      </c>
      <c r="JN304">
        <v>187145.3</v>
      </c>
      <c r="JO304">
        <v>3.03101</v>
      </c>
      <c r="JP304">
        <v>2.23267</v>
      </c>
      <c r="JQ304">
        <v>1.39648</v>
      </c>
      <c r="JR304">
        <v>2.35107</v>
      </c>
      <c r="JS304">
        <v>1.49536</v>
      </c>
      <c r="JT304">
        <v>2.68921</v>
      </c>
      <c r="JU304">
        <v>37.0509</v>
      </c>
      <c r="JV304">
        <v>24.07</v>
      </c>
      <c r="JW304">
        <v>18</v>
      </c>
      <c r="JX304">
        <v>490.398</v>
      </c>
      <c r="JY304">
        <v>446.43</v>
      </c>
      <c r="JZ304">
        <v>28.2254</v>
      </c>
      <c r="KA304">
        <v>28.9036</v>
      </c>
      <c r="KB304">
        <v>29.9998</v>
      </c>
      <c r="KC304">
        <v>28.7953</v>
      </c>
      <c r="KD304">
        <v>28.7279</v>
      </c>
      <c r="KE304">
        <v>60.6641</v>
      </c>
      <c r="KF304">
        <v>18.2911</v>
      </c>
      <c r="KG304">
        <v>49.8926</v>
      </c>
      <c r="KH304">
        <v>28.2259</v>
      </c>
      <c r="KI304">
        <v>1603.96</v>
      </c>
      <c r="KJ304">
        <v>21.5262</v>
      </c>
      <c r="KK304">
        <v>101.085</v>
      </c>
      <c r="KL304">
        <v>100.56</v>
      </c>
    </row>
    <row r="305" spans="1:298">
      <c r="A305">
        <v>289</v>
      </c>
      <c r="B305">
        <v>1758479103.5</v>
      </c>
      <c r="C305">
        <v>10228</v>
      </c>
      <c r="D305" t="s">
        <v>1024</v>
      </c>
      <c r="E305" t="s">
        <v>1025</v>
      </c>
      <c r="F305">
        <v>5</v>
      </c>
      <c r="G305" t="s">
        <v>1026</v>
      </c>
      <c r="H305" t="s">
        <v>437</v>
      </c>
      <c r="I305" t="s">
        <v>438</v>
      </c>
      <c r="J305">
        <v>1758479095.75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429.3707385896612</v>
      </c>
      <c r="AL305">
        <v>421.8988848484849</v>
      </c>
      <c r="AM305">
        <v>-0.0007863870142840023</v>
      </c>
      <c r="AN305">
        <v>65.31745882491474</v>
      </c>
      <c r="AO305">
        <f>(AQ305 - AP305 + DZ305*1E3/(8.314*(EB305+273.15)) * AS305/DY305 * AR305) * DY305/(100*DM305) * 1000/(1000 - AQ305)</f>
        <v>0</v>
      </c>
      <c r="AP305">
        <v>21.98998369809085</v>
      </c>
      <c r="AQ305">
        <v>22.91813757575757</v>
      </c>
      <c r="AR305">
        <v>2.037706300853581E-06</v>
      </c>
      <c r="AS305">
        <v>111.8298273701579</v>
      </c>
      <c r="AT305">
        <v>3</v>
      </c>
      <c r="AU305">
        <v>1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2.18</v>
      </c>
      <c r="DN305">
        <v>0.5</v>
      </c>
      <c r="DO305" t="s">
        <v>440</v>
      </c>
      <c r="DP305">
        <v>2</v>
      </c>
      <c r="DQ305" t="b">
        <v>1</v>
      </c>
      <c r="DR305">
        <v>1758479095.75</v>
      </c>
      <c r="DS305">
        <v>412.1928666666666</v>
      </c>
      <c r="DT305">
        <v>419.9651000000001</v>
      </c>
      <c r="DU305">
        <v>22.91869000000001</v>
      </c>
      <c r="DV305">
        <v>21.98754333333333</v>
      </c>
      <c r="DW305">
        <v>412.4256666666667</v>
      </c>
      <c r="DX305">
        <v>22.79543666666666</v>
      </c>
      <c r="DY305">
        <v>499.9840666666666</v>
      </c>
      <c r="DZ305">
        <v>90.27014666666668</v>
      </c>
      <c r="EA305">
        <v>0.05505784333333332</v>
      </c>
      <c r="EB305">
        <v>29.54902333333333</v>
      </c>
      <c r="EC305">
        <v>30.01108666666666</v>
      </c>
      <c r="ED305">
        <v>999.9000000000002</v>
      </c>
      <c r="EE305">
        <v>0</v>
      </c>
      <c r="EF305">
        <v>0</v>
      </c>
      <c r="EG305">
        <v>9998.581333333334</v>
      </c>
      <c r="EH305">
        <v>0</v>
      </c>
      <c r="EI305">
        <v>11.00920333333334</v>
      </c>
      <c r="EJ305">
        <v>-7.772299666666667</v>
      </c>
      <c r="EK305">
        <v>421.8614</v>
      </c>
      <c r="EL305">
        <v>429.4067000000001</v>
      </c>
      <c r="EM305">
        <v>0.931145</v>
      </c>
      <c r="EN305">
        <v>419.9651000000001</v>
      </c>
      <c r="EO305">
        <v>21.98754333333333</v>
      </c>
      <c r="EP305">
        <v>2.068873</v>
      </c>
      <c r="EQ305">
        <v>1.984819333333333</v>
      </c>
      <c r="ER305">
        <v>17.98153333333333</v>
      </c>
      <c r="ES305">
        <v>17.32374666666667</v>
      </c>
      <c r="ET305">
        <v>2000.013333333334</v>
      </c>
      <c r="EU305">
        <v>0.98</v>
      </c>
      <c r="EV305">
        <v>0.02000023333333334</v>
      </c>
      <c r="EW305">
        <v>0</v>
      </c>
      <c r="EX305">
        <v>189.3677333333334</v>
      </c>
      <c r="EY305">
        <v>5.000969999999999</v>
      </c>
      <c r="EZ305">
        <v>3855.892333333333</v>
      </c>
      <c r="FA305">
        <v>16707.68333333333</v>
      </c>
      <c r="FB305">
        <v>40.00413333333334</v>
      </c>
      <c r="FC305">
        <v>40.43699999999998</v>
      </c>
      <c r="FD305">
        <v>39.93699999999998</v>
      </c>
      <c r="FE305">
        <v>40.06409999999998</v>
      </c>
      <c r="FF305">
        <v>40.6145</v>
      </c>
      <c r="FG305">
        <v>1955.113333333334</v>
      </c>
      <c r="FH305">
        <v>39.90000000000001</v>
      </c>
      <c r="FI305">
        <v>0</v>
      </c>
      <c r="FJ305">
        <v>1758479103.8</v>
      </c>
      <c r="FK305">
        <v>0</v>
      </c>
      <c r="FL305">
        <v>189.3316923076923</v>
      </c>
      <c r="FM305">
        <v>-0.1645811817709721</v>
      </c>
      <c r="FN305">
        <v>-2.725128208006176</v>
      </c>
      <c r="FO305">
        <v>3855.874230769231</v>
      </c>
      <c r="FP305">
        <v>15</v>
      </c>
      <c r="FQ305">
        <v>0</v>
      </c>
      <c r="FR305" t="s">
        <v>441</v>
      </c>
      <c r="FS305">
        <v>1747247426.5</v>
      </c>
      <c r="FT305">
        <v>1747247420.5</v>
      </c>
      <c r="FU305">
        <v>0</v>
      </c>
      <c r="FV305">
        <v>1.027</v>
      </c>
      <c r="FW305">
        <v>0.031</v>
      </c>
      <c r="FX305">
        <v>0.02</v>
      </c>
      <c r="FY305">
        <v>0.05</v>
      </c>
      <c r="FZ305">
        <v>420</v>
      </c>
      <c r="GA305">
        <v>16</v>
      </c>
      <c r="GB305">
        <v>0.01</v>
      </c>
      <c r="GC305">
        <v>0.1</v>
      </c>
      <c r="GD305">
        <v>-7.74436675</v>
      </c>
      <c r="GE305">
        <v>-0.1196184990619112</v>
      </c>
      <c r="GF305">
        <v>0.07981979160545025</v>
      </c>
      <c r="GG305">
        <v>0</v>
      </c>
      <c r="GH305">
        <v>189.3162352941176</v>
      </c>
      <c r="GI305">
        <v>0.6540870908399946</v>
      </c>
      <c r="GJ305">
        <v>0.2040334544113549</v>
      </c>
      <c r="GK305">
        <v>-1</v>
      </c>
      <c r="GL305">
        <v>0.932300375</v>
      </c>
      <c r="GM305">
        <v>-0.03064483677298305</v>
      </c>
      <c r="GN305">
        <v>0.003104649309402752</v>
      </c>
      <c r="GO305">
        <v>1</v>
      </c>
      <c r="GP305">
        <v>1</v>
      </c>
      <c r="GQ305">
        <v>2</v>
      </c>
      <c r="GR305" t="s">
        <v>442</v>
      </c>
      <c r="GS305">
        <v>3.13609</v>
      </c>
      <c r="GT305">
        <v>2.71503</v>
      </c>
      <c r="GU305">
        <v>0.0926169</v>
      </c>
      <c r="GV305">
        <v>0.0929965</v>
      </c>
      <c r="GW305">
        <v>0.102879</v>
      </c>
      <c r="GX305">
        <v>0.098695</v>
      </c>
      <c r="GY305">
        <v>28892.6</v>
      </c>
      <c r="GZ305">
        <v>28911.1</v>
      </c>
      <c r="HA305">
        <v>29597</v>
      </c>
      <c r="HB305">
        <v>29454.9</v>
      </c>
      <c r="HC305">
        <v>35087.2</v>
      </c>
      <c r="HD305">
        <v>35165</v>
      </c>
      <c r="HE305">
        <v>41657.5</v>
      </c>
      <c r="HF305">
        <v>41850.1</v>
      </c>
      <c r="HG305">
        <v>1.92805</v>
      </c>
      <c r="HH305">
        <v>1.87835</v>
      </c>
      <c r="HI305">
        <v>0.108585</v>
      </c>
      <c r="HJ305">
        <v>0</v>
      </c>
      <c r="HK305">
        <v>28.2426</v>
      </c>
      <c r="HL305">
        <v>999.9</v>
      </c>
      <c r="HM305">
        <v>52.4</v>
      </c>
      <c r="HN305">
        <v>31.2</v>
      </c>
      <c r="HO305">
        <v>26.4871</v>
      </c>
      <c r="HP305">
        <v>62.0194</v>
      </c>
      <c r="HQ305">
        <v>27.7604</v>
      </c>
      <c r="HR305">
        <v>1</v>
      </c>
      <c r="HS305">
        <v>0.0498145</v>
      </c>
      <c r="HT305">
        <v>-0.361732</v>
      </c>
      <c r="HU305">
        <v>20.3403</v>
      </c>
      <c r="HV305">
        <v>5.22253</v>
      </c>
      <c r="HW305">
        <v>12.0108</v>
      </c>
      <c r="HX305">
        <v>4.99055</v>
      </c>
      <c r="HY305">
        <v>3.28835</v>
      </c>
      <c r="HZ305">
        <v>9999</v>
      </c>
      <c r="IA305">
        <v>9999</v>
      </c>
      <c r="IB305">
        <v>9999</v>
      </c>
      <c r="IC305">
        <v>999.9</v>
      </c>
      <c r="ID305">
        <v>1.86754</v>
      </c>
      <c r="IE305">
        <v>1.86674</v>
      </c>
      <c r="IF305">
        <v>1.86602</v>
      </c>
      <c r="IG305">
        <v>1.866</v>
      </c>
      <c r="IH305">
        <v>1.86784</v>
      </c>
      <c r="II305">
        <v>1.87027</v>
      </c>
      <c r="IJ305">
        <v>1.86891</v>
      </c>
      <c r="IK305">
        <v>1.87042</v>
      </c>
      <c r="IL305">
        <v>0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-0.233</v>
      </c>
      <c r="IZ305">
        <v>0.1232</v>
      </c>
      <c r="JA305">
        <v>-0.08705980112953694</v>
      </c>
      <c r="JB305">
        <v>-0.0002224285535733669</v>
      </c>
      <c r="JC305">
        <v>-3.124052291438484E-07</v>
      </c>
      <c r="JD305">
        <v>-1.20421793702977E-11</v>
      </c>
      <c r="JE305">
        <v>-0.06546867123436634</v>
      </c>
      <c r="JF305">
        <v>-0.004605065362839568</v>
      </c>
      <c r="JG305">
        <v>0.0008613744513886047</v>
      </c>
      <c r="JH305">
        <v>-1.299212498533341E-05</v>
      </c>
      <c r="JI305">
        <v>3</v>
      </c>
      <c r="JJ305">
        <v>2327</v>
      </c>
      <c r="JK305">
        <v>1</v>
      </c>
      <c r="JL305">
        <v>27</v>
      </c>
      <c r="JM305">
        <v>187194.6</v>
      </c>
      <c r="JN305">
        <v>187194.7</v>
      </c>
      <c r="JO305">
        <v>1.0376</v>
      </c>
      <c r="JP305">
        <v>2.27417</v>
      </c>
      <c r="JQ305">
        <v>1.39648</v>
      </c>
      <c r="JR305">
        <v>2.35107</v>
      </c>
      <c r="JS305">
        <v>1.49536</v>
      </c>
      <c r="JT305">
        <v>2.60986</v>
      </c>
      <c r="JU305">
        <v>36.2694</v>
      </c>
      <c r="JV305">
        <v>24.07</v>
      </c>
      <c r="JW305">
        <v>18</v>
      </c>
      <c r="JX305">
        <v>488.439</v>
      </c>
      <c r="JY305">
        <v>447.33</v>
      </c>
      <c r="JZ305">
        <v>28.0467</v>
      </c>
      <c r="KA305">
        <v>28.1929</v>
      </c>
      <c r="KB305">
        <v>30.0003</v>
      </c>
      <c r="KC305">
        <v>28.0501</v>
      </c>
      <c r="KD305">
        <v>27.9851</v>
      </c>
      <c r="KE305">
        <v>20.7785</v>
      </c>
      <c r="KF305">
        <v>23.9365</v>
      </c>
      <c r="KG305">
        <v>67.3274</v>
      </c>
      <c r="KH305">
        <v>28.035</v>
      </c>
      <c r="KI305">
        <v>413.27</v>
      </c>
      <c r="KJ305">
        <v>22.0404</v>
      </c>
      <c r="KK305">
        <v>101.166</v>
      </c>
      <c r="KL305">
        <v>100.632</v>
      </c>
    </row>
    <row r="306" spans="1:298">
      <c r="A306">
        <v>290</v>
      </c>
      <c r="B306">
        <v>1758479108.5</v>
      </c>
      <c r="C306">
        <v>10233</v>
      </c>
      <c r="D306" t="s">
        <v>1027</v>
      </c>
      <c r="E306" t="s">
        <v>1028</v>
      </c>
      <c r="F306">
        <v>5</v>
      </c>
      <c r="G306" t="s">
        <v>1026</v>
      </c>
      <c r="H306" t="s">
        <v>437</v>
      </c>
      <c r="I306" t="s">
        <v>438</v>
      </c>
      <c r="J306">
        <v>1758479100.655172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429.3797707255321</v>
      </c>
      <c r="AL306">
        <v>421.8282727272728</v>
      </c>
      <c r="AM306">
        <v>-0.003315744233150305</v>
      </c>
      <c r="AN306">
        <v>65.31745882491474</v>
      </c>
      <c r="AO306">
        <f>(AQ306 - AP306 + DZ306*1E3/(8.314*(EB306+273.15)) * AS306/DY306 * AR306) * DY306/(100*DM306) * 1000/(1000 - AQ306)</f>
        <v>0</v>
      </c>
      <c r="AP306">
        <v>21.99016757531738</v>
      </c>
      <c r="AQ306">
        <v>22.91821939393939</v>
      </c>
      <c r="AR306">
        <v>-1.448633525738774E-06</v>
      </c>
      <c r="AS306">
        <v>111.8298273701579</v>
      </c>
      <c r="AT306">
        <v>3</v>
      </c>
      <c r="AU306">
        <v>1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2.18</v>
      </c>
      <c r="DN306">
        <v>0.5</v>
      </c>
      <c r="DO306" t="s">
        <v>440</v>
      </c>
      <c r="DP306">
        <v>2</v>
      </c>
      <c r="DQ306" t="b">
        <v>1</v>
      </c>
      <c r="DR306">
        <v>1758479100.655172</v>
      </c>
      <c r="DS306">
        <v>412.2061724137931</v>
      </c>
      <c r="DT306">
        <v>419.8177931034484</v>
      </c>
      <c r="DU306">
        <v>22.91820689655173</v>
      </c>
      <c r="DV306">
        <v>21.98881034482758</v>
      </c>
      <c r="DW306">
        <v>412.439</v>
      </c>
      <c r="DX306">
        <v>22.79495862068966</v>
      </c>
      <c r="DY306">
        <v>499.994275862069</v>
      </c>
      <c r="DZ306">
        <v>90.27052068965517</v>
      </c>
      <c r="EA306">
        <v>0.0547329</v>
      </c>
      <c r="EB306">
        <v>29.54794827586207</v>
      </c>
      <c r="EC306">
        <v>30.01322413793103</v>
      </c>
      <c r="ED306">
        <v>999.9000000000002</v>
      </c>
      <c r="EE306">
        <v>0</v>
      </c>
      <c r="EF306">
        <v>0</v>
      </c>
      <c r="EG306">
        <v>10006.31379310345</v>
      </c>
      <c r="EH306">
        <v>0</v>
      </c>
      <c r="EI306">
        <v>11.01136896551724</v>
      </c>
      <c r="EJ306">
        <v>-7.611675172413793</v>
      </c>
      <c r="EK306">
        <v>421.8748620689656</v>
      </c>
      <c r="EL306">
        <v>429.256724137931</v>
      </c>
      <c r="EM306">
        <v>0.9293973103448275</v>
      </c>
      <c r="EN306">
        <v>419.8177931034484</v>
      </c>
      <c r="EO306">
        <v>21.98881034482758</v>
      </c>
      <c r="EP306">
        <v>2.068838965517241</v>
      </c>
      <c r="EQ306">
        <v>1.984941724137931</v>
      </c>
      <c r="ER306">
        <v>17.98126896551724</v>
      </c>
      <c r="ES306">
        <v>17.32472758620689</v>
      </c>
      <c r="ET306">
        <v>1999.985862068966</v>
      </c>
      <c r="EU306">
        <v>0.9799997241379308</v>
      </c>
      <c r="EV306">
        <v>0.02000050000000001</v>
      </c>
      <c r="EW306">
        <v>0</v>
      </c>
      <c r="EX306">
        <v>189.3515862068965</v>
      </c>
      <c r="EY306">
        <v>5.000969999999999</v>
      </c>
      <c r="EZ306">
        <v>3855.637931034482</v>
      </c>
      <c r="FA306">
        <v>16707.44827586207</v>
      </c>
      <c r="FB306">
        <v>40.01710344827585</v>
      </c>
      <c r="FC306">
        <v>40.43699999999998</v>
      </c>
      <c r="FD306">
        <v>39.94786206896551</v>
      </c>
      <c r="FE306">
        <v>40.06417241379309</v>
      </c>
      <c r="FF306">
        <v>40.61848275862069</v>
      </c>
      <c r="FG306">
        <v>1955.085862068966</v>
      </c>
      <c r="FH306">
        <v>39.90000000000001</v>
      </c>
      <c r="FI306">
        <v>0</v>
      </c>
      <c r="FJ306">
        <v>1758479108.6</v>
      </c>
      <c r="FK306">
        <v>0</v>
      </c>
      <c r="FL306">
        <v>189.3143846153846</v>
      </c>
      <c r="FM306">
        <v>-0.08020511200253033</v>
      </c>
      <c r="FN306">
        <v>-1.052307706210614</v>
      </c>
      <c r="FO306">
        <v>3855.680769230768</v>
      </c>
      <c r="FP306">
        <v>15</v>
      </c>
      <c r="FQ306">
        <v>0</v>
      </c>
      <c r="FR306" t="s">
        <v>441</v>
      </c>
      <c r="FS306">
        <v>1747247426.5</v>
      </c>
      <c r="FT306">
        <v>1747247420.5</v>
      </c>
      <c r="FU306">
        <v>0</v>
      </c>
      <c r="FV306">
        <v>1.027</v>
      </c>
      <c r="FW306">
        <v>0.031</v>
      </c>
      <c r="FX306">
        <v>0.02</v>
      </c>
      <c r="FY306">
        <v>0.05</v>
      </c>
      <c r="FZ306">
        <v>420</v>
      </c>
      <c r="GA306">
        <v>16</v>
      </c>
      <c r="GB306">
        <v>0.01</v>
      </c>
      <c r="GC306">
        <v>0.1</v>
      </c>
      <c r="GD306">
        <v>-7.730021249999998</v>
      </c>
      <c r="GE306">
        <v>0.8397423264540455</v>
      </c>
      <c r="GF306">
        <v>0.1400896151252387</v>
      </c>
      <c r="GG306">
        <v>0</v>
      </c>
      <c r="GH306">
        <v>189.320794117647</v>
      </c>
      <c r="GI306">
        <v>-0.05764705048573873</v>
      </c>
      <c r="GJ306">
        <v>0.205875859141285</v>
      </c>
      <c r="GK306">
        <v>-1</v>
      </c>
      <c r="GL306">
        <v>0.9308743249999999</v>
      </c>
      <c r="GM306">
        <v>-0.02526609005628798</v>
      </c>
      <c r="GN306">
        <v>0.002735914585540821</v>
      </c>
      <c r="GO306">
        <v>1</v>
      </c>
      <c r="GP306">
        <v>1</v>
      </c>
      <c r="GQ306">
        <v>2</v>
      </c>
      <c r="GR306" t="s">
        <v>442</v>
      </c>
      <c r="GS306">
        <v>3.13626</v>
      </c>
      <c r="GT306">
        <v>2.71427</v>
      </c>
      <c r="GU306">
        <v>0.0925945</v>
      </c>
      <c r="GV306">
        <v>0.09257079999999999</v>
      </c>
      <c r="GW306">
        <v>0.10288</v>
      </c>
      <c r="GX306">
        <v>0.0986954</v>
      </c>
      <c r="GY306">
        <v>28893.1</v>
      </c>
      <c r="GZ306">
        <v>28924.5</v>
      </c>
      <c r="HA306">
        <v>29596.8</v>
      </c>
      <c r="HB306">
        <v>29454.7</v>
      </c>
      <c r="HC306">
        <v>35086.9</v>
      </c>
      <c r="HD306">
        <v>35164.9</v>
      </c>
      <c r="HE306">
        <v>41657.1</v>
      </c>
      <c r="HF306">
        <v>41850</v>
      </c>
      <c r="HG306">
        <v>1.92843</v>
      </c>
      <c r="HH306">
        <v>1.87815</v>
      </c>
      <c r="HI306">
        <v>0.107873</v>
      </c>
      <c r="HJ306">
        <v>0</v>
      </c>
      <c r="HK306">
        <v>28.2478</v>
      </c>
      <c r="HL306">
        <v>999.9</v>
      </c>
      <c r="HM306">
        <v>52.4</v>
      </c>
      <c r="HN306">
        <v>31.2</v>
      </c>
      <c r="HO306">
        <v>26.4895</v>
      </c>
      <c r="HP306">
        <v>62.0294</v>
      </c>
      <c r="HQ306">
        <v>27.7163</v>
      </c>
      <c r="HR306">
        <v>1</v>
      </c>
      <c r="HS306">
        <v>0.0498171</v>
      </c>
      <c r="HT306">
        <v>-0.378216</v>
      </c>
      <c r="HU306">
        <v>20.3396</v>
      </c>
      <c r="HV306">
        <v>5.21819</v>
      </c>
      <c r="HW306">
        <v>12.0104</v>
      </c>
      <c r="HX306">
        <v>4.98925</v>
      </c>
      <c r="HY306">
        <v>3.28768</v>
      </c>
      <c r="HZ306">
        <v>9999</v>
      </c>
      <c r="IA306">
        <v>9999</v>
      </c>
      <c r="IB306">
        <v>9999</v>
      </c>
      <c r="IC306">
        <v>999.9</v>
      </c>
      <c r="ID306">
        <v>1.86755</v>
      </c>
      <c r="IE306">
        <v>1.86675</v>
      </c>
      <c r="IF306">
        <v>1.86602</v>
      </c>
      <c r="IG306">
        <v>1.866</v>
      </c>
      <c r="IH306">
        <v>1.86783</v>
      </c>
      <c r="II306">
        <v>1.87027</v>
      </c>
      <c r="IJ306">
        <v>1.86891</v>
      </c>
      <c r="IK306">
        <v>1.87042</v>
      </c>
      <c r="IL306">
        <v>0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-0.233</v>
      </c>
      <c r="IZ306">
        <v>0.1233</v>
      </c>
      <c r="JA306">
        <v>-0.08705980112953694</v>
      </c>
      <c r="JB306">
        <v>-0.0002224285535733669</v>
      </c>
      <c r="JC306">
        <v>-3.124052291438484E-07</v>
      </c>
      <c r="JD306">
        <v>-1.20421793702977E-11</v>
      </c>
      <c r="JE306">
        <v>-0.06546867123436634</v>
      </c>
      <c r="JF306">
        <v>-0.004605065362839568</v>
      </c>
      <c r="JG306">
        <v>0.0008613744513886047</v>
      </c>
      <c r="JH306">
        <v>-1.299212498533341E-05</v>
      </c>
      <c r="JI306">
        <v>3</v>
      </c>
      <c r="JJ306">
        <v>2327</v>
      </c>
      <c r="JK306">
        <v>1</v>
      </c>
      <c r="JL306">
        <v>27</v>
      </c>
      <c r="JM306">
        <v>187194.7</v>
      </c>
      <c r="JN306">
        <v>187194.8</v>
      </c>
      <c r="JO306">
        <v>1.01318</v>
      </c>
      <c r="JP306">
        <v>2.28149</v>
      </c>
      <c r="JQ306">
        <v>1.39771</v>
      </c>
      <c r="JR306">
        <v>2.34863</v>
      </c>
      <c r="JS306">
        <v>1.49536</v>
      </c>
      <c r="JT306">
        <v>2.53784</v>
      </c>
      <c r="JU306">
        <v>36.2694</v>
      </c>
      <c r="JV306">
        <v>24.0612</v>
      </c>
      <c r="JW306">
        <v>18</v>
      </c>
      <c r="JX306">
        <v>488.687</v>
      </c>
      <c r="JY306">
        <v>447.225</v>
      </c>
      <c r="JZ306">
        <v>28.032</v>
      </c>
      <c r="KA306">
        <v>28.195</v>
      </c>
      <c r="KB306">
        <v>30.0002</v>
      </c>
      <c r="KC306">
        <v>28.0517</v>
      </c>
      <c r="KD306">
        <v>27.9874</v>
      </c>
      <c r="KE306">
        <v>20.2457</v>
      </c>
      <c r="KF306">
        <v>23.9365</v>
      </c>
      <c r="KG306">
        <v>67.3274</v>
      </c>
      <c r="KH306">
        <v>28.0254</v>
      </c>
      <c r="KI306">
        <v>399.892</v>
      </c>
      <c r="KJ306">
        <v>22.0419</v>
      </c>
      <c r="KK306">
        <v>101.166</v>
      </c>
      <c r="KL306">
        <v>100.632</v>
      </c>
    </row>
    <row r="307" spans="1:298">
      <c r="A307">
        <v>291</v>
      </c>
      <c r="B307">
        <v>1758479113.5</v>
      </c>
      <c r="C307">
        <v>10238</v>
      </c>
      <c r="D307" t="s">
        <v>1029</v>
      </c>
      <c r="E307" t="s">
        <v>1030</v>
      </c>
      <c r="F307">
        <v>5</v>
      </c>
      <c r="G307" t="s">
        <v>1026</v>
      </c>
      <c r="H307" t="s">
        <v>437</v>
      </c>
      <c r="I307" t="s">
        <v>438</v>
      </c>
      <c r="J307">
        <v>1758479105.732143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422.2509617790874</v>
      </c>
      <c r="AL307">
        <v>418.4759272727272</v>
      </c>
      <c r="AM307">
        <v>-0.8216921203971229</v>
      </c>
      <c r="AN307">
        <v>65.31745882491474</v>
      </c>
      <c r="AO307">
        <f>(AQ307 - AP307 + DZ307*1E3/(8.314*(EB307+273.15)) * AS307/DY307 * AR307) * DY307/(100*DM307) * 1000/(1000 - AQ307)</f>
        <v>0</v>
      </c>
      <c r="AP307">
        <v>21.99130926097286</v>
      </c>
      <c r="AQ307">
        <v>22.92248181818182</v>
      </c>
      <c r="AR307">
        <v>5.422648310504103E-06</v>
      </c>
      <c r="AS307">
        <v>111.8298273701579</v>
      </c>
      <c r="AT307">
        <v>3</v>
      </c>
      <c r="AU307">
        <v>1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2.18</v>
      </c>
      <c r="DN307">
        <v>0.5</v>
      </c>
      <c r="DO307" t="s">
        <v>440</v>
      </c>
      <c r="DP307">
        <v>2</v>
      </c>
      <c r="DQ307" t="b">
        <v>1</v>
      </c>
      <c r="DR307">
        <v>1758479105.732143</v>
      </c>
      <c r="DS307">
        <v>411.7412142857142</v>
      </c>
      <c r="DT307">
        <v>417.0475357142857</v>
      </c>
      <c r="DU307">
        <v>22.91876785714286</v>
      </c>
      <c r="DV307">
        <v>21.99024642857143</v>
      </c>
      <c r="DW307">
        <v>411.9738214285714</v>
      </c>
      <c r="DX307">
        <v>22.79550714285715</v>
      </c>
      <c r="DY307">
        <v>499.9853928571429</v>
      </c>
      <c r="DZ307">
        <v>90.27091785714288</v>
      </c>
      <c r="EA307">
        <v>0.05431345</v>
      </c>
      <c r="EB307">
        <v>29.54565</v>
      </c>
      <c r="EC307">
        <v>30.00734285714286</v>
      </c>
      <c r="ED307">
        <v>999.9000000000002</v>
      </c>
      <c r="EE307">
        <v>0</v>
      </c>
      <c r="EF307">
        <v>0</v>
      </c>
      <c r="EG307">
        <v>10007.8625</v>
      </c>
      <c r="EH307">
        <v>0</v>
      </c>
      <c r="EI307">
        <v>11.0167</v>
      </c>
      <c r="EJ307">
        <v>-5.306295892857143</v>
      </c>
      <c r="EK307">
        <v>421.3992857142857</v>
      </c>
      <c r="EL307">
        <v>426.4248214285714</v>
      </c>
      <c r="EM307">
        <v>0.9285219642857143</v>
      </c>
      <c r="EN307">
        <v>417.0475357142857</v>
      </c>
      <c r="EO307">
        <v>21.99024642857143</v>
      </c>
      <c r="EP307">
        <v>2.068898928571429</v>
      </c>
      <c r="EQ307">
        <v>1.985080714285714</v>
      </c>
      <c r="ER307">
        <v>17.98172142857143</v>
      </c>
      <c r="ES307">
        <v>17.32582857142857</v>
      </c>
      <c r="ET307">
        <v>1999.970714285714</v>
      </c>
      <c r="EU307">
        <v>0.9799996428571427</v>
      </c>
      <c r="EV307">
        <v>0.02000057857142858</v>
      </c>
      <c r="EW307">
        <v>0</v>
      </c>
      <c r="EX307">
        <v>189.2775714285714</v>
      </c>
      <c r="EY307">
        <v>5.00097</v>
      </c>
      <c r="EZ307">
        <v>3855.604285714286</v>
      </c>
      <c r="FA307">
        <v>16707.31785714286</v>
      </c>
      <c r="FB307">
        <v>40.02657142857142</v>
      </c>
      <c r="FC307">
        <v>40.43699999999999</v>
      </c>
      <c r="FD307">
        <v>39.96625</v>
      </c>
      <c r="FE307">
        <v>40.06424999999999</v>
      </c>
      <c r="FF307">
        <v>40.62275</v>
      </c>
      <c r="FG307">
        <v>1955.070714285714</v>
      </c>
      <c r="FH307">
        <v>39.9</v>
      </c>
      <c r="FI307">
        <v>0</v>
      </c>
      <c r="FJ307">
        <v>1758479114</v>
      </c>
      <c r="FK307">
        <v>0</v>
      </c>
      <c r="FL307">
        <v>189.24956</v>
      </c>
      <c r="FM307">
        <v>-1.515846145068752</v>
      </c>
      <c r="FN307">
        <v>0.8984615427890519</v>
      </c>
      <c r="FO307">
        <v>3855.639200000001</v>
      </c>
      <c r="FP307">
        <v>15</v>
      </c>
      <c r="FQ307">
        <v>0</v>
      </c>
      <c r="FR307" t="s">
        <v>441</v>
      </c>
      <c r="FS307">
        <v>1747247426.5</v>
      </c>
      <c r="FT307">
        <v>1747247420.5</v>
      </c>
      <c r="FU307">
        <v>0</v>
      </c>
      <c r="FV307">
        <v>1.027</v>
      </c>
      <c r="FW307">
        <v>0.031</v>
      </c>
      <c r="FX307">
        <v>0.02</v>
      </c>
      <c r="FY307">
        <v>0.05</v>
      </c>
      <c r="FZ307">
        <v>420</v>
      </c>
      <c r="GA307">
        <v>16</v>
      </c>
      <c r="GB307">
        <v>0.01</v>
      </c>
      <c r="GC307">
        <v>0.1</v>
      </c>
      <c r="GD307">
        <v>-5.994018375</v>
      </c>
      <c r="GE307">
        <v>25.01480200750471</v>
      </c>
      <c r="GF307">
        <v>3.123138031790379</v>
      </c>
      <c r="GG307">
        <v>0</v>
      </c>
      <c r="GH307">
        <v>189.2620882352941</v>
      </c>
      <c r="GI307">
        <v>-0.6196638595097589</v>
      </c>
      <c r="GJ307">
        <v>0.2721539754113085</v>
      </c>
      <c r="GK307">
        <v>-1</v>
      </c>
      <c r="GL307">
        <v>0.9292968500000001</v>
      </c>
      <c r="GM307">
        <v>-0.008186026266418589</v>
      </c>
      <c r="GN307">
        <v>0.001810334051356265</v>
      </c>
      <c r="GO307">
        <v>1</v>
      </c>
      <c r="GP307">
        <v>1</v>
      </c>
      <c r="GQ307">
        <v>2</v>
      </c>
      <c r="GR307" t="s">
        <v>442</v>
      </c>
      <c r="GS307">
        <v>3.13619</v>
      </c>
      <c r="GT307">
        <v>2.71433</v>
      </c>
      <c r="GU307">
        <v>0.0919229</v>
      </c>
      <c r="GV307">
        <v>0.0903717</v>
      </c>
      <c r="GW307">
        <v>0.102888</v>
      </c>
      <c r="GX307">
        <v>0.09869360000000001</v>
      </c>
      <c r="GY307">
        <v>28914.5</v>
      </c>
      <c r="GZ307">
        <v>28994.9</v>
      </c>
      <c r="HA307">
        <v>29596.9</v>
      </c>
      <c r="HB307">
        <v>29455</v>
      </c>
      <c r="HC307">
        <v>35086.9</v>
      </c>
      <c r="HD307">
        <v>35165.2</v>
      </c>
      <c r="HE307">
        <v>41657.6</v>
      </c>
      <c r="HF307">
        <v>41850.3</v>
      </c>
      <c r="HG307">
        <v>1.92815</v>
      </c>
      <c r="HH307">
        <v>1.8782</v>
      </c>
      <c r="HI307">
        <v>0.106763</v>
      </c>
      <c r="HJ307">
        <v>0</v>
      </c>
      <c r="HK307">
        <v>28.252</v>
      </c>
      <c r="HL307">
        <v>999.9</v>
      </c>
      <c r="HM307">
        <v>52.4</v>
      </c>
      <c r="HN307">
        <v>31.2</v>
      </c>
      <c r="HO307">
        <v>26.4881</v>
      </c>
      <c r="HP307">
        <v>61.9794</v>
      </c>
      <c r="HQ307">
        <v>27.8606</v>
      </c>
      <c r="HR307">
        <v>1</v>
      </c>
      <c r="HS307">
        <v>0.0501931</v>
      </c>
      <c r="HT307">
        <v>-0.382108</v>
      </c>
      <c r="HU307">
        <v>20.3395</v>
      </c>
      <c r="HV307">
        <v>5.21699</v>
      </c>
      <c r="HW307">
        <v>12.0101</v>
      </c>
      <c r="HX307">
        <v>4.9892</v>
      </c>
      <c r="HY307">
        <v>3.2876</v>
      </c>
      <c r="HZ307">
        <v>9999</v>
      </c>
      <c r="IA307">
        <v>9999</v>
      </c>
      <c r="IB307">
        <v>9999</v>
      </c>
      <c r="IC307">
        <v>999.9</v>
      </c>
      <c r="ID307">
        <v>1.8676</v>
      </c>
      <c r="IE307">
        <v>1.86675</v>
      </c>
      <c r="IF307">
        <v>1.86604</v>
      </c>
      <c r="IG307">
        <v>1.866</v>
      </c>
      <c r="IH307">
        <v>1.86784</v>
      </c>
      <c r="II307">
        <v>1.87027</v>
      </c>
      <c r="IJ307">
        <v>1.86893</v>
      </c>
      <c r="IK307">
        <v>1.87042</v>
      </c>
      <c r="IL307">
        <v>0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-0.231</v>
      </c>
      <c r="IZ307">
        <v>0.1233</v>
      </c>
      <c r="JA307">
        <v>-0.08705980112953694</v>
      </c>
      <c r="JB307">
        <v>-0.0002224285535733669</v>
      </c>
      <c r="JC307">
        <v>-3.124052291438484E-07</v>
      </c>
      <c r="JD307">
        <v>-1.20421793702977E-11</v>
      </c>
      <c r="JE307">
        <v>-0.06546867123436634</v>
      </c>
      <c r="JF307">
        <v>-0.004605065362839568</v>
      </c>
      <c r="JG307">
        <v>0.0008613744513886047</v>
      </c>
      <c r="JH307">
        <v>-1.299212498533341E-05</v>
      </c>
      <c r="JI307">
        <v>3</v>
      </c>
      <c r="JJ307">
        <v>2327</v>
      </c>
      <c r="JK307">
        <v>1</v>
      </c>
      <c r="JL307">
        <v>27</v>
      </c>
      <c r="JM307">
        <v>187194.8</v>
      </c>
      <c r="JN307">
        <v>187194.9</v>
      </c>
      <c r="JO307">
        <v>0.983887</v>
      </c>
      <c r="JP307">
        <v>2.26562</v>
      </c>
      <c r="JQ307">
        <v>1.39771</v>
      </c>
      <c r="JR307">
        <v>2.35107</v>
      </c>
      <c r="JS307">
        <v>1.49536</v>
      </c>
      <c r="JT307">
        <v>2.69653</v>
      </c>
      <c r="JU307">
        <v>36.2694</v>
      </c>
      <c r="JV307">
        <v>24.0787</v>
      </c>
      <c r="JW307">
        <v>18</v>
      </c>
      <c r="JX307">
        <v>488.521</v>
      </c>
      <c r="JY307">
        <v>447.262</v>
      </c>
      <c r="JZ307">
        <v>28.0231</v>
      </c>
      <c r="KA307">
        <v>28.1974</v>
      </c>
      <c r="KB307">
        <v>30.0001</v>
      </c>
      <c r="KC307">
        <v>28.0525</v>
      </c>
      <c r="KD307">
        <v>27.9883</v>
      </c>
      <c r="KE307">
        <v>19.655</v>
      </c>
      <c r="KF307">
        <v>23.9365</v>
      </c>
      <c r="KG307">
        <v>67.3274</v>
      </c>
      <c r="KH307">
        <v>28.0227</v>
      </c>
      <c r="KI307">
        <v>379.853</v>
      </c>
      <c r="KJ307">
        <v>22.0411</v>
      </c>
      <c r="KK307">
        <v>101.166</v>
      </c>
      <c r="KL307">
        <v>100.633</v>
      </c>
    </row>
    <row r="308" spans="1:298">
      <c r="A308">
        <v>292</v>
      </c>
      <c r="B308">
        <v>1758479118.5</v>
      </c>
      <c r="C308">
        <v>10243</v>
      </c>
      <c r="D308" t="s">
        <v>1031</v>
      </c>
      <c r="E308" t="s">
        <v>1032</v>
      </c>
      <c r="F308">
        <v>5</v>
      </c>
      <c r="G308" t="s">
        <v>1026</v>
      </c>
      <c r="H308" t="s">
        <v>437</v>
      </c>
      <c r="I308" t="s">
        <v>438</v>
      </c>
      <c r="J308">
        <v>1758479111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407.327941055334</v>
      </c>
      <c r="AL308">
        <v>409.1534545454545</v>
      </c>
      <c r="AM308">
        <v>-1.984131771138926</v>
      </c>
      <c r="AN308">
        <v>65.31745882491474</v>
      </c>
      <c r="AO308">
        <f>(AQ308 - AP308 + DZ308*1E3/(8.314*(EB308+273.15)) * AS308/DY308 * AR308) * DY308/(100*DM308) * 1000/(1000 - AQ308)</f>
        <v>0</v>
      </c>
      <c r="AP308">
        <v>21.98973391098727</v>
      </c>
      <c r="AQ308">
        <v>22.92017515151515</v>
      </c>
      <c r="AR308">
        <v>-2.443327449841029E-06</v>
      </c>
      <c r="AS308">
        <v>111.8298273701579</v>
      </c>
      <c r="AT308">
        <v>3</v>
      </c>
      <c r="AU308">
        <v>1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2.18</v>
      </c>
      <c r="DN308">
        <v>0.5</v>
      </c>
      <c r="DO308" t="s">
        <v>440</v>
      </c>
      <c r="DP308">
        <v>2</v>
      </c>
      <c r="DQ308" t="b">
        <v>1</v>
      </c>
      <c r="DR308">
        <v>1758479111</v>
      </c>
      <c r="DS308">
        <v>408.9177777777778</v>
      </c>
      <c r="DT308">
        <v>409.167925925926</v>
      </c>
      <c r="DU308">
        <v>22.92008888888889</v>
      </c>
      <c r="DV308">
        <v>21.99040740740741</v>
      </c>
      <c r="DW308">
        <v>409.1489999999999</v>
      </c>
      <c r="DX308">
        <v>22.79680740740741</v>
      </c>
      <c r="DY308">
        <v>500.0022222222221</v>
      </c>
      <c r="DZ308">
        <v>90.2704</v>
      </c>
      <c r="EA308">
        <v>0.05393938888888889</v>
      </c>
      <c r="EB308">
        <v>29.54385555555556</v>
      </c>
      <c r="EC308">
        <v>30.00127407407408</v>
      </c>
      <c r="ED308">
        <v>999.9000000000001</v>
      </c>
      <c r="EE308">
        <v>0</v>
      </c>
      <c r="EF308">
        <v>0</v>
      </c>
      <c r="EG308">
        <v>10009.58888888889</v>
      </c>
      <c r="EH308">
        <v>0</v>
      </c>
      <c r="EI308">
        <v>11.0167</v>
      </c>
      <c r="EJ308">
        <v>-0.2501583333333336</v>
      </c>
      <c r="EK308">
        <v>418.5101111111111</v>
      </c>
      <c r="EL308">
        <v>418.3681481481482</v>
      </c>
      <c r="EM308">
        <v>0.9296775555555555</v>
      </c>
      <c r="EN308">
        <v>409.167925925926</v>
      </c>
      <c r="EO308">
        <v>21.99040740740741</v>
      </c>
      <c r="EP308">
        <v>2.069006666666667</v>
      </c>
      <c r="EQ308">
        <v>1.985084444444445</v>
      </c>
      <c r="ER308">
        <v>17.98254814814815</v>
      </c>
      <c r="ES308">
        <v>17.32585925925926</v>
      </c>
      <c r="ET308">
        <v>1999.956666666667</v>
      </c>
      <c r="EU308">
        <v>0.9799995555555554</v>
      </c>
      <c r="EV308">
        <v>0.02000066296296297</v>
      </c>
      <c r="EW308">
        <v>0</v>
      </c>
      <c r="EX308">
        <v>189.2285555555556</v>
      </c>
      <c r="EY308">
        <v>5.00097</v>
      </c>
      <c r="EZ308">
        <v>3855.669629629629</v>
      </c>
      <c r="FA308">
        <v>16707.21111111111</v>
      </c>
      <c r="FB308">
        <v>40.04362962962963</v>
      </c>
      <c r="FC308">
        <v>40.43699999999999</v>
      </c>
      <c r="FD308">
        <v>39.98133333333334</v>
      </c>
      <c r="FE308">
        <v>40.06199999999999</v>
      </c>
      <c r="FF308">
        <v>40.625</v>
      </c>
      <c r="FG308">
        <v>1955.056666666667</v>
      </c>
      <c r="FH308">
        <v>39.9</v>
      </c>
      <c r="FI308">
        <v>0</v>
      </c>
      <c r="FJ308">
        <v>1758479118.8</v>
      </c>
      <c r="FK308">
        <v>0</v>
      </c>
      <c r="FL308">
        <v>189.24012</v>
      </c>
      <c r="FM308">
        <v>0.3672307598747815</v>
      </c>
      <c r="FN308">
        <v>1.83461539963575</v>
      </c>
      <c r="FO308">
        <v>3855.7012</v>
      </c>
      <c r="FP308">
        <v>15</v>
      </c>
      <c r="FQ308">
        <v>0</v>
      </c>
      <c r="FR308" t="s">
        <v>441</v>
      </c>
      <c r="FS308">
        <v>1747247426.5</v>
      </c>
      <c r="FT308">
        <v>1747247420.5</v>
      </c>
      <c r="FU308">
        <v>0</v>
      </c>
      <c r="FV308">
        <v>1.027</v>
      </c>
      <c r="FW308">
        <v>0.031</v>
      </c>
      <c r="FX308">
        <v>0.02</v>
      </c>
      <c r="FY308">
        <v>0.05</v>
      </c>
      <c r="FZ308">
        <v>420</v>
      </c>
      <c r="GA308">
        <v>16</v>
      </c>
      <c r="GB308">
        <v>0.01</v>
      </c>
      <c r="GC308">
        <v>0.1</v>
      </c>
      <c r="GD308">
        <v>-2.321549125</v>
      </c>
      <c r="GE308">
        <v>59.38268504690433</v>
      </c>
      <c r="GF308">
        <v>6.140099944974215</v>
      </c>
      <c r="GG308">
        <v>0</v>
      </c>
      <c r="GH308">
        <v>189.2687058823529</v>
      </c>
      <c r="GI308">
        <v>-0.4721161202311349</v>
      </c>
      <c r="GJ308">
        <v>0.2788726811976001</v>
      </c>
      <c r="GK308">
        <v>-1</v>
      </c>
      <c r="GL308">
        <v>0.9291658500000001</v>
      </c>
      <c r="GM308">
        <v>0.0121639249530946</v>
      </c>
      <c r="GN308">
        <v>0.001539604016460074</v>
      </c>
      <c r="GO308">
        <v>1</v>
      </c>
      <c r="GP308">
        <v>1</v>
      </c>
      <c r="GQ308">
        <v>2</v>
      </c>
      <c r="GR308" t="s">
        <v>442</v>
      </c>
      <c r="GS308">
        <v>3.1362</v>
      </c>
      <c r="GT308">
        <v>2.71447</v>
      </c>
      <c r="GU308">
        <v>0.09026140000000001</v>
      </c>
      <c r="GV308">
        <v>0.08761620000000001</v>
      </c>
      <c r="GW308">
        <v>0.102882</v>
      </c>
      <c r="GX308">
        <v>0.09869070000000001</v>
      </c>
      <c r="GY308">
        <v>28966.9</v>
      </c>
      <c r="GZ308">
        <v>29082.4</v>
      </c>
      <c r="HA308">
        <v>29596.3</v>
      </c>
      <c r="HB308">
        <v>29454.6</v>
      </c>
      <c r="HC308">
        <v>35086.5</v>
      </c>
      <c r="HD308">
        <v>35164.6</v>
      </c>
      <c r="HE308">
        <v>41656.8</v>
      </c>
      <c r="HF308">
        <v>41849.5</v>
      </c>
      <c r="HG308">
        <v>1.92808</v>
      </c>
      <c r="HH308">
        <v>1.87833</v>
      </c>
      <c r="HI308">
        <v>0.107165</v>
      </c>
      <c r="HJ308">
        <v>0</v>
      </c>
      <c r="HK308">
        <v>28.2568</v>
      </c>
      <c r="HL308">
        <v>999.9</v>
      </c>
      <c r="HM308">
        <v>52.4</v>
      </c>
      <c r="HN308">
        <v>31.2</v>
      </c>
      <c r="HO308">
        <v>26.4881</v>
      </c>
      <c r="HP308">
        <v>62.0794</v>
      </c>
      <c r="HQ308">
        <v>27.7604</v>
      </c>
      <c r="HR308">
        <v>1</v>
      </c>
      <c r="HS308">
        <v>0.0502033</v>
      </c>
      <c r="HT308">
        <v>-0.414349</v>
      </c>
      <c r="HU308">
        <v>20.3394</v>
      </c>
      <c r="HV308">
        <v>5.21744</v>
      </c>
      <c r="HW308">
        <v>12.0104</v>
      </c>
      <c r="HX308">
        <v>4.98925</v>
      </c>
      <c r="HY308">
        <v>3.28775</v>
      </c>
      <c r="HZ308">
        <v>9999</v>
      </c>
      <c r="IA308">
        <v>9999</v>
      </c>
      <c r="IB308">
        <v>9999</v>
      </c>
      <c r="IC308">
        <v>999.9</v>
      </c>
      <c r="ID308">
        <v>1.86758</v>
      </c>
      <c r="IE308">
        <v>1.86674</v>
      </c>
      <c r="IF308">
        <v>1.86603</v>
      </c>
      <c r="IG308">
        <v>1.866</v>
      </c>
      <c r="IH308">
        <v>1.86786</v>
      </c>
      <c r="II308">
        <v>1.87027</v>
      </c>
      <c r="IJ308">
        <v>1.86891</v>
      </c>
      <c r="IK308">
        <v>1.87042</v>
      </c>
      <c r="IL308">
        <v>0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-0.226</v>
      </c>
      <c r="IZ308">
        <v>0.1233</v>
      </c>
      <c r="JA308">
        <v>-0.08705980112953694</v>
      </c>
      <c r="JB308">
        <v>-0.0002224285535733669</v>
      </c>
      <c r="JC308">
        <v>-3.124052291438484E-07</v>
      </c>
      <c r="JD308">
        <v>-1.20421793702977E-11</v>
      </c>
      <c r="JE308">
        <v>-0.06546867123436634</v>
      </c>
      <c r="JF308">
        <v>-0.004605065362839568</v>
      </c>
      <c r="JG308">
        <v>0.0008613744513886047</v>
      </c>
      <c r="JH308">
        <v>-1.299212498533341E-05</v>
      </c>
      <c r="JI308">
        <v>3</v>
      </c>
      <c r="JJ308">
        <v>2327</v>
      </c>
      <c r="JK308">
        <v>1</v>
      </c>
      <c r="JL308">
        <v>27</v>
      </c>
      <c r="JM308">
        <v>187194.9</v>
      </c>
      <c r="JN308">
        <v>187195</v>
      </c>
      <c r="JO308">
        <v>0.949707</v>
      </c>
      <c r="JP308">
        <v>2.28027</v>
      </c>
      <c r="JQ308">
        <v>1.39771</v>
      </c>
      <c r="JR308">
        <v>2.34985</v>
      </c>
      <c r="JS308">
        <v>1.49536</v>
      </c>
      <c r="JT308">
        <v>2.68677</v>
      </c>
      <c r="JU308">
        <v>36.2694</v>
      </c>
      <c r="JV308">
        <v>24.07</v>
      </c>
      <c r="JW308">
        <v>18</v>
      </c>
      <c r="JX308">
        <v>488.493</v>
      </c>
      <c r="JY308">
        <v>447.351</v>
      </c>
      <c r="JZ308">
        <v>28.0192</v>
      </c>
      <c r="KA308">
        <v>28.1998</v>
      </c>
      <c r="KB308">
        <v>30.0001</v>
      </c>
      <c r="KC308">
        <v>28.0548</v>
      </c>
      <c r="KD308">
        <v>27.9898</v>
      </c>
      <c r="KE308">
        <v>18.9623</v>
      </c>
      <c r="KF308">
        <v>23.9365</v>
      </c>
      <c r="KG308">
        <v>67.3274</v>
      </c>
      <c r="KH308">
        <v>28.0439</v>
      </c>
      <c r="KI308">
        <v>366.496</v>
      </c>
      <c r="KJ308">
        <v>22.0403</v>
      </c>
      <c r="KK308">
        <v>101.164</v>
      </c>
      <c r="KL308">
        <v>100.631</v>
      </c>
    </row>
    <row r="309" spans="1:298">
      <c r="A309">
        <v>293</v>
      </c>
      <c r="B309">
        <v>1758479123.5</v>
      </c>
      <c r="C309">
        <v>10248</v>
      </c>
      <c r="D309" t="s">
        <v>1033</v>
      </c>
      <c r="E309" t="s">
        <v>1034</v>
      </c>
      <c r="F309">
        <v>5</v>
      </c>
      <c r="G309" t="s">
        <v>1026</v>
      </c>
      <c r="H309" t="s">
        <v>437</v>
      </c>
      <c r="I309" t="s">
        <v>438</v>
      </c>
      <c r="J309">
        <v>1758479115.714286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390.7449995383784</v>
      </c>
      <c r="AL309">
        <v>395.9823818181818</v>
      </c>
      <c r="AM309">
        <v>-2.70470822920058</v>
      </c>
      <c r="AN309">
        <v>65.31745882491474</v>
      </c>
      <c r="AO309">
        <f>(AQ309 - AP309 + DZ309*1E3/(8.314*(EB309+273.15)) * AS309/DY309 * AR309) * DY309/(100*DM309) * 1000/(1000 - AQ309)</f>
        <v>0</v>
      </c>
      <c r="AP309">
        <v>21.9916039133374</v>
      </c>
      <c r="AQ309">
        <v>22.92091272727272</v>
      </c>
      <c r="AR309">
        <v>8.59455566499676E-09</v>
      </c>
      <c r="AS309">
        <v>111.8298273701579</v>
      </c>
      <c r="AT309">
        <v>3</v>
      </c>
      <c r="AU309">
        <v>1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2.18</v>
      </c>
      <c r="DN309">
        <v>0.5</v>
      </c>
      <c r="DO309" t="s">
        <v>440</v>
      </c>
      <c r="DP309">
        <v>2</v>
      </c>
      <c r="DQ309" t="b">
        <v>1</v>
      </c>
      <c r="DR309">
        <v>1758479115.714286</v>
      </c>
      <c r="DS309">
        <v>402.6358928571429</v>
      </c>
      <c r="DT309">
        <v>396.9252857142857</v>
      </c>
      <c r="DU309">
        <v>22.92071071428571</v>
      </c>
      <c r="DV309">
        <v>21.99077857142857</v>
      </c>
      <c r="DW309">
        <v>402.864</v>
      </c>
      <c r="DX309">
        <v>22.797425</v>
      </c>
      <c r="DY309">
        <v>500.0213928571429</v>
      </c>
      <c r="DZ309">
        <v>90.26967142857143</v>
      </c>
      <c r="EA309">
        <v>0.05393086428571427</v>
      </c>
      <c r="EB309">
        <v>29.54496428571429</v>
      </c>
      <c r="EC309">
        <v>30.00233571428571</v>
      </c>
      <c r="ED309">
        <v>999.9000000000002</v>
      </c>
      <c r="EE309">
        <v>0</v>
      </c>
      <c r="EF309">
        <v>0</v>
      </c>
      <c r="EG309">
        <v>10006.09285714286</v>
      </c>
      <c r="EH309">
        <v>0</v>
      </c>
      <c r="EI309">
        <v>11.0167</v>
      </c>
      <c r="EJ309">
        <v>5.710524464285714</v>
      </c>
      <c r="EK309">
        <v>412.081</v>
      </c>
      <c r="EL309">
        <v>405.8503214285715</v>
      </c>
      <c r="EM309">
        <v>0.9299398928571428</v>
      </c>
      <c r="EN309">
        <v>396.9252857142857</v>
      </c>
      <c r="EO309">
        <v>21.99077857142857</v>
      </c>
      <c r="EP309">
        <v>2.069045357142857</v>
      </c>
      <c r="EQ309">
        <v>1.985101428571429</v>
      </c>
      <c r="ER309">
        <v>17.98285357142857</v>
      </c>
      <c r="ES309">
        <v>17.32598571428571</v>
      </c>
      <c r="ET309">
        <v>1999.960357142857</v>
      </c>
      <c r="EU309">
        <v>0.9799996428571427</v>
      </c>
      <c r="EV309">
        <v>0.02000057857142858</v>
      </c>
      <c r="EW309">
        <v>0</v>
      </c>
      <c r="EX309">
        <v>189.1997142857142</v>
      </c>
      <c r="EY309">
        <v>5.00097</v>
      </c>
      <c r="EZ309">
        <v>3856.136428571428</v>
      </c>
      <c r="FA309">
        <v>16707.23571428571</v>
      </c>
      <c r="FB309">
        <v>40.04871428571428</v>
      </c>
      <c r="FC309">
        <v>40.43699999999999</v>
      </c>
      <c r="FD309">
        <v>39.991</v>
      </c>
      <c r="FE309">
        <v>40.06874999999999</v>
      </c>
      <c r="FF309">
        <v>40.625</v>
      </c>
      <c r="FG309">
        <v>1955.060357142857</v>
      </c>
      <c r="FH309">
        <v>39.9</v>
      </c>
      <c r="FI309">
        <v>0</v>
      </c>
      <c r="FJ309">
        <v>1758479123.6</v>
      </c>
      <c r="FK309">
        <v>0</v>
      </c>
      <c r="FL309">
        <v>189.232</v>
      </c>
      <c r="FM309">
        <v>1.626846149172137</v>
      </c>
      <c r="FN309">
        <v>6.683846171038827</v>
      </c>
      <c r="FO309">
        <v>3856.15</v>
      </c>
      <c r="FP309">
        <v>15</v>
      </c>
      <c r="FQ309">
        <v>0</v>
      </c>
      <c r="FR309" t="s">
        <v>441</v>
      </c>
      <c r="FS309">
        <v>1747247426.5</v>
      </c>
      <c r="FT309">
        <v>1747247420.5</v>
      </c>
      <c r="FU309">
        <v>0</v>
      </c>
      <c r="FV309">
        <v>1.027</v>
      </c>
      <c r="FW309">
        <v>0.031</v>
      </c>
      <c r="FX309">
        <v>0.02</v>
      </c>
      <c r="FY309">
        <v>0.05</v>
      </c>
      <c r="FZ309">
        <v>420</v>
      </c>
      <c r="GA309">
        <v>16</v>
      </c>
      <c r="GB309">
        <v>0.01</v>
      </c>
      <c r="GC309">
        <v>0.1</v>
      </c>
      <c r="GD309">
        <v>1.771685243902439</v>
      </c>
      <c r="GE309">
        <v>75.37108473867593</v>
      </c>
      <c r="GF309">
        <v>7.541323507775622</v>
      </c>
      <c r="GG309">
        <v>0</v>
      </c>
      <c r="GH309">
        <v>189.222794117647</v>
      </c>
      <c r="GI309">
        <v>0.01926661717114887</v>
      </c>
      <c r="GJ309">
        <v>0.2759237724457455</v>
      </c>
      <c r="GK309">
        <v>-1</v>
      </c>
      <c r="GL309">
        <v>0.9296101951219513</v>
      </c>
      <c r="GM309">
        <v>0.007207045296167502</v>
      </c>
      <c r="GN309">
        <v>0.001318938768147538</v>
      </c>
      <c r="GO309">
        <v>1</v>
      </c>
      <c r="GP309">
        <v>1</v>
      </c>
      <c r="GQ309">
        <v>2</v>
      </c>
      <c r="GR309" t="s">
        <v>442</v>
      </c>
      <c r="GS309">
        <v>3.13622</v>
      </c>
      <c r="GT309">
        <v>2.71405</v>
      </c>
      <c r="GU309">
        <v>0.0879621</v>
      </c>
      <c r="GV309">
        <v>0.08473269999999999</v>
      </c>
      <c r="GW309">
        <v>0.102884</v>
      </c>
      <c r="GX309">
        <v>0.0986973</v>
      </c>
      <c r="GY309">
        <v>29039.6</v>
      </c>
      <c r="GZ309">
        <v>29174.1</v>
      </c>
      <c r="HA309">
        <v>29595.8</v>
      </c>
      <c r="HB309">
        <v>29454.4</v>
      </c>
      <c r="HC309">
        <v>35085.7</v>
      </c>
      <c r="HD309">
        <v>35164.1</v>
      </c>
      <c r="HE309">
        <v>41656</v>
      </c>
      <c r="HF309">
        <v>41849.2</v>
      </c>
      <c r="HG309">
        <v>1.92817</v>
      </c>
      <c r="HH309">
        <v>1.8778</v>
      </c>
      <c r="HI309">
        <v>0.107624</v>
      </c>
      <c r="HJ309">
        <v>0</v>
      </c>
      <c r="HK309">
        <v>28.262</v>
      </c>
      <c r="HL309">
        <v>999.9</v>
      </c>
      <c r="HM309">
        <v>52.4</v>
      </c>
      <c r="HN309">
        <v>31.2</v>
      </c>
      <c r="HO309">
        <v>26.4874</v>
      </c>
      <c r="HP309">
        <v>61.9994</v>
      </c>
      <c r="HQ309">
        <v>27.7644</v>
      </c>
      <c r="HR309">
        <v>1</v>
      </c>
      <c r="HS309">
        <v>0.0504268</v>
      </c>
      <c r="HT309">
        <v>-0.479728</v>
      </c>
      <c r="HU309">
        <v>20.3391</v>
      </c>
      <c r="HV309">
        <v>5.21594</v>
      </c>
      <c r="HW309">
        <v>12.0108</v>
      </c>
      <c r="HX309">
        <v>4.9888</v>
      </c>
      <c r="HY309">
        <v>3.2877</v>
      </c>
      <c r="HZ309">
        <v>9999</v>
      </c>
      <c r="IA309">
        <v>9999</v>
      </c>
      <c r="IB309">
        <v>9999</v>
      </c>
      <c r="IC309">
        <v>999.9</v>
      </c>
      <c r="ID309">
        <v>1.86756</v>
      </c>
      <c r="IE309">
        <v>1.86675</v>
      </c>
      <c r="IF309">
        <v>1.866</v>
      </c>
      <c r="IG309">
        <v>1.866</v>
      </c>
      <c r="IH309">
        <v>1.86784</v>
      </c>
      <c r="II309">
        <v>1.87027</v>
      </c>
      <c r="IJ309">
        <v>1.86891</v>
      </c>
      <c r="IK309">
        <v>1.87042</v>
      </c>
      <c r="IL309">
        <v>0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-0.22</v>
      </c>
      <c r="IZ309">
        <v>0.1233</v>
      </c>
      <c r="JA309">
        <v>-0.08705980112953694</v>
      </c>
      <c r="JB309">
        <v>-0.0002224285535733669</v>
      </c>
      <c r="JC309">
        <v>-3.124052291438484E-07</v>
      </c>
      <c r="JD309">
        <v>-1.20421793702977E-11</v>
      </c>
      <c r="JE309">
        <v>-0.06546867123436634</v>
      </c>
      <c r="JF309">
        <v>-0.004605065362839568</v>
      </c>
      <c r="JG309">
        <v>0.0008613744513886047</v>
      </c>
      <c r="JH309">
        <v>-1.299212498533341E-05</v>
      </c>
      <c r="JI309">
        <v>3</v>
      </c>
      <c r="JJ309">
        <v>2327</v>
      </c>
      <c r="JK309">
        <v>1</v>
      </c>
      <c r="JL309">
        <v>27</v>
      </c>
      <c r="JM309">
        <v>187195</v>
      </c>
      <c r="JN309">
        <v>187195</v>
      </c>
      <c r="JO309">
        <v>0.917969</v>
      </c>
      <c r="JP309">
        <v>2.28516</v>
      </c>
      <c r="JQ309">
        <v>1.39648</v>
      </c>
      <c r="JR309">
        <v>2.35107</v>
      </c>
      <c r="JS309">
        <v>1.49536</v>
      </c>
      <c r="JT309">
        <v>2.55859</v>
      </c>
      <c r="JU309">
        <v>36.2694</v>
      </c>
      <c r="JV309">
        <v>24.07</v>
      </c>
      <c r="JW309">
        <v>18</v>
      </c>
      <c r="JX309">
        <v>488.563</v>
      </c>
      <c r="JY309">
        <v>447.041</v>
      </c>
      <c r="JZ309">
        <v>28.035</v>
      </c>
      <c r="KA309">
        <v>28.202</v>
      </c>
      <c r="KB309">
        <v>30.0003</v>
      </c>
      <c r="KC309">
        <v>28.0558</v>
      </c>
      <c r="KD309">
        <v>27.9917</v>
      </c>
      <c r="KE309">
        <v>18.3339</v>
      </c>
      <c r="KF309">
        <v>23.9365</v>
      </c>
      <c r="KG309">
        <v>67.3274</v>
      </c>
      <c r="KH309">
        <v>28.0387</v>
      </c>
      <c r="KI309">
        <v>346.46</v>
      </c>
      <c r="KJ309">
        <v>22.0446</v>
      </c>
      <c r="KK309">
        <v>101.163</v>
      </c>
      <c r="KL309">
        <v>100.63</v>
      </c>
    </row>
    <row r="310" spans="1:298">
      <c r="A310">
        <v>294</v>
      </c>
      <c r="B310">
        <v>1758479128.5</v>
      </c>
      <c r="C310">
        <v>10253</v>
      </c>
      <c r="D310" t="s">
        <v>1035</v>
      </c>
      <c r="E310" t="s">
        <v>1036</v>
      </c>
      <c r="F310">
        <v>5</v>
      </c>
      <c r="G310" t="s">
        <v>1026</v>
      </c>
      <c r="H310" t="s">
        <v>437</v>
      </c>
      <c r="I310" t="s">
        <v>438</v>
      </c>
      <c r="J310">
        <v>1758479121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373.8484307868304</v>
      </c>
      <c r="AL310">
        <v>380.846515151515</v>
      </c>
      <c r="AM310">
        <v>-3.06574621960459</v>
      </c>
      <c r="AN310">
        <v>65.31745882491474</v>
      </c>
      <c r="AO310">
        <f>(AQ310 - AP310 + DZ310*1E3/(8.314*(EB310+273.15)) * AS310/DY310 * AR310) * DY310/(100*DM310) * 1000/(1000 - AQ310)</f>
        <v>0</v>
      </c>
      <c r="AP310">
        <v>21.99186479182979</v>
      </c>
      <c r="AQ310">
        <v>22.92079212121212</v>
      </c>
      <c r="AR310">
        <v>8.19794502192888E-07</v>
      </c>
      <c r="AS310">
        <v>111.8298273701579</v>
      </c>
      <c r="AT310">
        <v>3</v>
      </c>
      <c r="AU310">
        <v>1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2.18</v>
      </c>
      <c r="DN310">
        <v>0.5</v>
      </c>
      <c r="DO310" t="s">
        <v>440</v>
      </c>
      <c r="DP310">
        <v>2</v>
      </c>
      <c r="DQ310" t="b">
        <v>1</v>
      </c>
      <c r="DR310">
        <v>1758479121</v>
      </c>
      <c r="DS310">
        <v>391.4213333333333</v>
      </c>
      <c r="DT310">
        <v>380.2844074074075</v>
      </c>
      <c r="DU310">
        <v>22.92082222222222</v>
      </c>
      <c r="DV310">
        <v>21.99103703703704</v>
      </c>
      <c r="DW310">
        <v>391.6441111111112</v>
      </c>
      <c r="DX310">
        <v>22.79753333333333</v>
      </c>
      <c r="DY310">
        <v>500.0121851851852</v>
      </c>
      <c r="DZ310">
        <v>90.26991851851852</v>
      </c>
      <c r="EA310">
        <v>0.05394207037037037</v>
      </c>
      <c r="EB310">
        <v>29.54664444444445</v>
      </c>
      <c r="EC310">
        <v>30.00506666666667</v>
      </c>
      <c r="ED310">
        <v>999.9000000000001</v>
      </c>
      <c r="EE310">
        <v>0</v>
      </c>
      <c r="EF310">
        <v>0</v>
      </c>
      <c r="EG310">
        <v>10001.47777777778</v>
      </c>
      <c r="EH310">
        <v>0</v>
      </c>
      <c r="EI310">
        <v>11.0167</v>
      </c>
      <c r="EJ310">
        <v>11.13681074074074</v>
      </c>
      <c r="EK310">
        <v>400.6033333333334</v>
      </c>
      <c r="EL310">
        <v>388.8353703703704</v>
      </c>
      <c r="EM310">
        <v>0.9297959259259259</v>
      </c>
      <c r="EN310">
        <v>380.2844074074075</v>
      </c>
      <c r="EO310">
        <v>21.99103703703704</v>
      </c>
      <c r="EP310">
        <v>2.069061111111111</v>
      </c>
      <c r="EQ310">
        <v>1.985128888888889</v>
      </c>
      <c r="ER310">
        <v>17.98297407407408</v>
      </c>
      <c r="ES310">
        <v>17.32620740740741</v>
      </c>
      <c r="ET310">
        <v>1999.981851851852</v>
      </c>
      <c r="EU310">
        <v>0.9799998888888888</v>
      </c>
      <c r="EV310">
        <v>0.02000034074074075</v>
      </c>
      <c r="EW310">
        <v>0</v>
      </c>
      <c r="EX310">
        <v>189.2667037037037</v>
      </c>
      <c r="EY310">
        <v>5.00097</v>
      </c>
      <c r="EZ310">
        <v>3856.813703703704</v>
      </c>
      <c r="FA310">
        <v>16707.42592592593</v>
      </c>
      <c r="FB310">
        <v>40.0597037037037</v>
      </c>
      <c r="FC310">
        <v>40.45333333333333</v>
      </c>
      <c r="FD310">
        <v>39.993</v>
      </c>
      <c r="FE310">
        <v>40.07833333333333</v>
      </c>
      <c r="FF310">
        <v>40.625</v>
      </c>
      <c r="FG310">
        <v>1955.081851851852</v>
      </c>
      <c r="FH310">
        <v>39.9</v>
      </c>
      <c r="FI310">
        <v>0</v>
      </c>
      <c r="FJ310">
        <v>1758479128.4</v>
      </c>
      <c r="FK310">
        <v>0</v>
      </c>
      <c r="FL310">
        <v>189.29384</v>
      </c>
      <c r="FM310">
        <v>0.1981538471628202</v>
      </c>
      <c r="FN310">
        <v>11.17076919686674</v>
      </c>
      <c r="FO310">
        <v>3856.7932</v>
      </c>
      <c r="FP310">
        <v>15</v>
      </c>
      <c r="FQ310">
        <v>0</v>
      </c>
      <c r="FR310" t="s">
        <v>441</v>
      </c>
      <c r="FS310">
        <v>1747247426.5</v>
      </c>
      <c r="FT310">
        <v>1747247420.5</v>
      </c>
      <c r="FU310">
        <v>0</v>
      </c>
      <c r="FV310">
        <v>1.027</v>
      </c>
      <c r="FW310">
        <v>0.031</v>
      </c>
      <c r="FX310">
        <v>0.02</v>
      </c>
      <c r="FY310">
        <v>0.05</v>
      </c>
      <c r="FZ310">
        <v>420</v>
      </c>
      <c r="GA310">
        <v>16</v>
      </c>
      <c r="GB310">
        <v>0.01</v>
      </c>
      <c r="GC310">
        <v>0.1</v>
      </c>
      <c r="GD310">
        <v>7.046948170731707</v>
      </c>
      <c r="GE310">
        <v>65.35258871080138</v>
      </c>
      <c r="GF310">
        <v>6.656398248445219</v>
      </c>
      <c r="GG310">
        <v>0</v>
      </c>
      <c r="GH310">
        <v>189.2402058823529</v>
      </c>
      <c r="GI310">
        <v>0.652849500415424</v>
      </c>
      <c r="GJ310">
        <v>0.2720868999820987</v>
      </c>
      <c r="GK310">
        <v>-1</v>
      </c>
      <c r="GL310">
        <v>0.9295909512195121</v>
      </c>
      <c r="GM310">
        <v>-0.001372013937284088</v>
      </c>
      <c r="GN310">
        <v>0.001325713263174596</v>
      </c>
      <c r="GO310">
        <v>1</v>
      </c>
      <c r="GP310">
        <v>1</v>
      </c>
      <c r="GQ310">
        <v>2</v>
      </c>
      <c r="GR310" t="s">
        <v>442</v>
      </c>
      <c r="GS310">
        <v>3.13631</v>
      </c>
      <c r="GT310">
        <v>2.71425</v>
      </c>
      <c r="GU310">
        <v>0.08530160000000001</v>
      </c>
      <c r="GV310">
        <v>0.08176070000000001</v>
      </c>
      <c r="GW310">
        <v>0.102884</v>
      </c>
      <c r="GX310">
        <v>0.0986988</v>
      </c>
      <c r="GY310">
        <v>29123.8</v>
      </c>
      <c r="GZ310">
        <v>29268.5</v>
      </c>
      <c r="HA310">
        <v>29595.3</v>
      </c>
      <c r="HB310">
        <v>29454.1</v>
      </c>
      <c r="HC310">
        <v>35085</v>
      </c>
      <c r="HD310">
        <v>35163.6</v>
      </c>
      <c r="HE310">
        <v>41655.2</v>
      </c>
      <c r="HF310">
        <v>41848.8</v>
      </c>
      <c r="HG310">
        <v>1.92827</v>
      </c>
      <c r="HH310">
        <v>1.878</v>
      </c>
      <c r="HI310">
        <v>0.106875</v>
      </c>
      <c r="HJ310">
        <v>0</v>
      </c>
      <c r="HK310">
        <v>28.268</v>
      </c>
      <c r="HL310">
        <v>999.9</v>
      </c>
      <c r="HM310">
        <v>52.4</v>
      </c>
      <c r="HN310">
        <v>31.2</v>
      </c>
      <c r="HO310">
        <v>26.4893</v>
      </c>
      <c r="HP310">
        <v>61.8894</v>
      </c>
      <c r="HQ310">
        <v>27.7764</v>
      </c>
      <c r="HR310">
        <v>1</v>
      </c>
      <c r="HS310">
        <v>0.0505818</v>
      </c>
      <c r="HT310">
        <v>-0.425215</v>
      </c>
      <c r="HU310">
        <v>20.3394</v>
      </c>
      <c r="HV310">
        <v>5.21684</v>
      </c>
      <c r="HW310">
        <v>12.0102</v>
      </c>
      <c r="HX310">
        <v>4.9889</v>
      </c>
      <c r="HY310">
        <v>3.28775</v>
      </c>
      <c r="HZ310">
        <v>9999</v>
      </c>
      <c r="IA310">
        <v>9999</v>
      </c>
      <c r="IB310">
        <v>9999</v>
      </c>
      <c r="IC310">
        <v>999.9</v>
      </c>
      <c r="ID310">
        <v>1.86754</v>
      </c>
      <c r="IE310">
        <v>1.86674</v>
      </c>
      <c r="IF310">
        <v>1.86602</v>
      </c>
      <c r="IG310">
        <v>1.866</v>
      </c>
      <c r="IH310">
        <v>1.86783</v>
      </c>
      <c r="II310">
        <v>1.87027</v>
      </c>
      <c r="IJ310">
        <v>1.86892</v>
      </c>
      <c r="IK310">
        <v>1.87042</v>
      </c>
      <c r="IL310">
        <v>0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-0.213</v>
      </c>
      <c r="IZ310">
        <v>0.1233</v>
      </c>
      <c r="JA310">
        <v>-0.08705980112953694</v>
      </c>
      <c r="JB310">
        <v>-0.0002224285535733669</v>
      </c>
      <c r="JC310">
        <v>-3.124052291438484E-07</v>
      </c>
      <c r="JD310">
        <v>-1.20421793702977E-11</v>
      </c>
      <c r="JE310">
        <v>-0.06546867123436634</v>
      </c>
      <c r="JF310">
        <v>-0.004605065362839568</v>
      </c>
      <c r="JG310">
        <v>0.0008613744513886047</v>
      </c>
      <c r="JH310">
        <v>-1.299212498533341E-05</v>
      </c>
      <c r="JI310">
        <v>3</v>
      </c>
      <c r="JJ310">
        <v>2327</v>
      </c>
      <c r="JK310">
        <v>1</v>
      </c>
      <c r="JL310">
        <v>27</v>
      </c>
      <c r="JM310">
        <v>187195</v>
      </c>
      <c r="JN310">
        <v>187195.1</v>
      </c>
      <c r="JO310">
        <v>0.882568</v>
      </c>
      <c r="JP310">
        <v>2.27173</v>
      </c>
      <c r="JQ310">
        <v>1.39771</v>
      </c>
      <c r="JR310">
        <v>2.35352</v>
      </c>
      <c r="JS310">
        <v>1.49536</v>
      </c>
      <c r="JT310">
        <v>2.66113</v>
      </c>
      <c r="JU310">
        <v>36.2694</v>
      </c>
      <c r="JV310">
        <v>24.0787</v>
      </c>
      <c r="JW310">
        <v>18</v>
      </c>
      <c r="JX310">
        <v>488.639</v>
      </c>
      <c r="JY310">
        <v>447.174</v>
      </c>
      <c r="JZ310">
        <v>28.0409</v>
      </c>
      <c r="KA310">
        <v>28.2045</v>
      </c>
      <c r="KB310">
        <v>30.0003</v>
      </c>
      <c r="KC310">
        <v>28.0573</v>
      </c>
      <c r="KD310">
        <v>27.993</v>
      </c>
      <c r="KE310">
        <v>17.6203</v>
      </c>
      <c r="KF310">
        <v>23.9365</v>
      </c>
      <c r="KG310">
        <v>67.3274</v>
      </c>
      <c r="KH310">
        <v>28.027</v>
      </c>
      <c r="KI310">
        <v>333.104</v>
      </c>
      <c r="KJ310">
        <v>22.0428</v>
      </c>
      <c r="KK310">
        <v>101.161</v>
      </c>
      <c r="KL310">
        <v>100.629</v>
      </c>
    </row>
    <row r="311" spans="1:298">
      <c r="A311">
        <v>295</v>
      </c>
      <c r="B311">
        <v>1758479133.5</v>
      </c>
      <c r="C311">
        <v>10258</v>
      </c>
      <c r="D311" t="s">
        <v>1037</v>
      </c>
      <c r="E311" t="s">
        <v>1038</v>
      </c>
      <c r="F311">
        <v>5</v>
      </c>
      <c r="G311" t="s">
        <v>1026</v>
      </c>
      <c r="H311" t="s">
        <v>437</v>
      </c>
      <c r="I311" t="s">
        <v>438</v>
      </c>
      <c r="J311">
        <v>1758479125.714286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356.9765020010762</v>
      </c>
      <c r="AL311">
        <v>364.8088666666666</v>
      </c>
      <c r="AM311">
        <v>-3.228357575187088</v>
      </c>
      <c r="AN311">
        <v>65.31745882491474</v>
      </c>
      <c r="AO311">
        <f>(AQ311 - AP311 + DZ311*1E3/(8.314*(EB311+273.15)) * AS311/DY311 * AR311) * DY311/(100*DM311) * 1000/(1000 - AQ311)</f>
        <v>0</v>
      </c>
      <c r="AP311">
        <v>21.99206028140512</v>
      </c>
      <c r="AQ311">
        <v>22.91997454545454</v>
      </c>
      <c r="AR311">
        <v>-7.719368313051838E-07</v>
      </c>
      <c r="AS311">
        <v>111.8298273701579</v>
      </c>
      <c r="AT311">
        <v>3</v>
      </c>
      <c r="AU311">
        <v>1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2.18</v>
      </c>
      <c r="DN311">
        <v>0.5</v>
      </c>
      <c r="DO311" t="s">
        <v>440</v>
      </c>
      <c r="DP311">
        <v>2</v>
      </c>
      <c r="DQ311" t="b">
        <v>1</v>
      </c>
      <c r="DR311">
        <v>1758479125.714286</v>
      </c>
      <c r="DS311">
        <v>378.5276785714286</v>
      </c>
      <c r="DT311">
        <v>364.7937499999999</v>
      </c>
      <c r="DU311">
        <v>22.92055714285715</v>
      </c>
      <c r="DV311">
        <v>21.99162142857142</v>
      </c>
      <c r="DW311">
        <v>378.7444642857142</v>
      </c>
      <c r="DX311">
        <v>22.79726428571429</v>
      </c>
      <c r="DY311">
        <v>499.99975</v>
      </c>
      <c r="DZ311">
        <v>90.27017857142856</v>
      </c>
      <c r="EA311">
        <v>0.053952475</v>
      </c>
      <c r="EB311">
        <v>29.54839642857143</v>
      </c>
      <c r="EC311">
        <v>30.00989642857143</v>
      </c>
      <c r="ED311">
        <v>999.9000000000002</v>
      </c>
      <c r="EE311">
        <v>0</v>
      </c>
      <c r="EF311">
        <v>0</v>
      </c>
      <c r="EG311">
        <v>9997.227857142858</v>
      </c>
      <c r="EH311">
        <v>0</v>
      </c>
      <c r="EI311">
        <v>11.0167</v>
      </c>
      <c r="EJ311">
        <v>13.73387321428572</v>
      </c>
      <c r="EK311">
        <v>387.4071428571429</v>
      </c>
      <c r="EL311">
        <v>372.9966785714285</v>
      </c>
      <c r="EM311">
        <v>0.9289471071428572</v>
      </c>
      <c r="EN311">
        <v>364.7937499999999</v>
      </c>
      <c r="EO311">
        <v>21.99162142857142</v>
      </c>
      <c r="EP311">
        <v>2.069043214285714</v>
      </c>
      <c r="EQ311">
        <v>1.985186785714285</v>
      </c>
      <c r="ER311">
        <v>17.98283214285714</v>
      </c>
      <c r="ES311">
        <v>17.32666785714286</v>
      </c>
      <c r="ET311">
        <v>2000.006428571429</v>
      </c>
      <c r="EU311">
        <v>0.9800001785714285</v>
      </c>
      <c r="EV311">
        <v>0.02000006071428572</v>
      </c>
      <c r="EW311">
        <v>0</v>
      </c>
      <c r="EX311">
        <v>189.3043214285714</v>
      </c>
      <c r="EY311">
        <v>5.00097</v>
      </c>
      <c r="EZ311">
        <v>3857.6475</v>
      </c>
      <c r="FA311">
        <v>16707.63214285714</v>
      </c>
      <c r="FB311">
        <v>40.0597857142857</v>
      </c>
      <c r="FC311">
        <v>40.473</v>
      </c>
      <c r="FD311">
        <v>40</v>
      </c>
      <c r="FE311">
        <v>40.089</v>
      </c>
      <c r="FF311">
        <v>40.625</v>
      </c>
      <c r="FG311">
        <v>1955.106428571429</v>
      </c>
      <c r="FH311">
        <v>39.9</v>
      </c>
      <c r="FI311">
        <v>0</v>
      </c>
      <c r="FJ311">
        <v>1758479133.8</v>
      </c>
      <c r="FK311">
        <v>0</v>
      </c>
      <c r="FL311">
        <v>189.3301923076923</v>
      </c>
      <c r="FM311">
        <v>0.8435213743028717</v>
      </c>
      <c r="FN311">
        <v>9.261880327220132</v>
      </c>
      <c r="FO311">
        <v>3857.668076923077</v>
      </c>
      <c r="FP311">
        <v>15</v>
      </c>
      <c r="FQ311">
        <v>0</v>
      </c>
      <c r="FR311" t="s">
        <v>441</v>
      </c>
      <c r="FS311">
        <v>1747247426.5</v>
      </c>
      <c r="FT311">
        <v>1747247420.5</v>
      </c>
      <c r="FU311">
        <v>0</v>
      </c>
      <c r="FV311">
        <v>1.027</v>
      </c>
      <c r="FW311">
        <v>0.031</v>
      </c>
      <c r="FX311">
        <v>0.02</v>
      </c>
      <c r="FY311">
        <v>0.05</v>
      </c>
      <c r="FZ311">
        <v>420</v>
      </c>
      <c r="GA311">
        <v>16</v>
      </c>
      <c r="GB311">
        <v>0.01</v>
      </c>
      <c r="GC311">
        <v>0.1</v>
      </c>
      <c r="GD311">
        <v>12.050181</v>
      </c>
      <c r="GE311">
        <v>33.99140645403377</v>
      </c>
      <c r="GF311">
        <v>3.454458363635174</v>
      </c>
      <c r="GG311">
        <v>0</v>
      </c>
      <c r="GH311">
        <v>189.3129705882353</v>
      </c>
      <c r="GI311">
        <v>0.5072727263683208</v>
      </c>
      <c r="GJ311">
        <v>0.2325463249604169</v>
      </c>
      <c r="GK311">
        <v>-1</v>
      </c>
      <c r="GL311">
        <v>0.929502375</v>
      </c>
      <c r="GM311">
        <v>-0.01117980112570958</v>
      </c>
      <c r="GN311">
        <v>0.001241844529067543</v>
      </c>
      <c r="GO311">
        <v>1</v>
      </c>
      <c r="GP311">
        <v>1</v>
      </c>
      <c r="GQ311">
        <v>2</v>
      </c>
      <c r="GR311" t="s">
        <v>442</v>
      </c>
      <c r="GS311">
        <v>3.13621</v>
      </c>
      <c r="GT311">
        <v>2.71424</v>
      </c>
      <c r="GU311">
        <v>0.08243449999999999</v>
      </c>
      <c r="GV311">
        <v>0.0787062</v>
      </c>
      <c r="GW311">
        <v>0.102879</v>
      </c>
      <c r="GX311">
        <v>0.09869310000000001</v>
      </c>
      <c r="GY311">
        <v>29214.7</v>
      </c>
      <c r="GZ311">
        <v>29365.7</v>
      </c>
      <c r="HA311">
        <v>29594.9</v>
      </c>
      <c r="HB311">
        <v>29454</v>
      </c>
      <c r="HC311">
        <v>35084.4</v>
      </c>
      <c r="HD311">
        <v>35163.8</v>
      </c>
      <c r="HE311">
        <v>41654.4</v>
      </c>
      <c r="HF311">
        <v>41848.8</v>
      </c>
      <c r="HG311">
        <v>1.92782</v>
      </c>
      <c r="HH311">
        <v>1.878</v>
      </c>
      <c r="HI311">
        <v>0.106394</v>
      </c>
      <c r="HJ311">
        <v>0</v>
      </c>
      <c r="HK311">
        <v>28.2721</v>
      </c>
      <c r="HL311">
        <v>999.9</v>
      </c>
      <c r="HM311">
        <v>52.4</v>
      </c>
      <c r="HN311">
        <v>31.2</v>
      </c>
      <c r="HO311">
        <v>26.4891</v>
      </c>
      <c r="HP311">
        <v>61.8994</v>
      </c>
      <c r="HQ311">
        <v>27.7644</v>
      </c>
      <c r="HR311">
        <v>1</v>
      </c>
      <c r="HS311">
        <v>0.0508486</v>
      </c>
      <c r="HT311">
        <v>-0.384137</v>
      </c>
      <c r="HU311">
        <v>20.3396</v>
      </c>
      <c r="HV311">
        <v>5.21564</v>
      </c>
      <c r="HW311">
        <v>12.0101</v>
      </c>
      <c r="HX311">
        <v>4.9886</v>
      </c>
      <c r="HY311">
        <v>3.2878</v>
      </c>
      <c r="HZ311">
        <v>9999</v>
      </c>
      <c r="IA311">
        <v>9999</v>
      </c>
      <c r="IB311">
        <v>9999</v>
      </c>
      <c r="IC311">
        <v>999.9</v>
      </c>
      <c r="ID311">
        <v>1.86756</v>
      </c>
      <c r="IE311">
        <v>1.86674</v>
      </c>
      <c r="IF311">
        <v>1.86601</v>
      </c>
      <c r="IG311">
        <v>1.866</v>
      </c>
      <c r="IH311">
        <v>1.86783</v>
      </c>
      <c r="II311">
        <v>1.87027</v>
      </c>
      <c r="IJ311">
        <v>1.8689</v>
      </c>
      <c r="IK311">
        <v>1.87042</v>
      </c>
      <c r="IL311">
        <v>0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-0.206</v>
      </c>
      <c r="IZ311">
        <v>0.1233</v>
      </c>
      <c r="JA311">
        <v>-0.08705980112953694</v>
      </c>
      <c r="JB311">
        <v>-0.0002224285535733669</v>
      </c>
      <c r="JC311">
        <v>-3.124052291438484E-07</v>
      </c>
      <c r="JD311">
        <v>-1.20421793702977E-11</v>
      </c>
      <c r="JE311">
        <v>-0.06546867123436634</v>
      </c>
      <c r="JF311">
        <v>-0.004605065362839568</v>
      </c>
      <c r="JG311">
        <v>0.0008613744513886047</v>
      </c>
      <c r="JH311">
        <v>-1.299212498533341E-05</v>
      </c>
      <c r="JI311">
        <v>3</v>
      </c>
      <c r="JJ311">
        <v>2327</v>
      </c>
      <c r="JK311">
        <v>1</v>
      </c>
      <c r="JL311">
        <v>27</v>
      </c>
      <c r="JM311">
        <v>187195.1</v>
      </c>
      <c r="JN311">
        <v>187195.2</v>
      </c>
      <c r="JO311">
        <v>0.8496089999999999</v>
      </c>
      <c r="JP311">
        <v>2.27783</v>
      </c>
      <c r="JQ311">
        <v>1.39648</v>
      </c>
      <c r="JR311">
        <v>2.35474</v>
      </c>
      <c r="JS311">
        <v>1.49536</v>
      </c>
      <c r="JT311">
        <v>2.62817</v>
      </c>
      <c r="JU311">
        <v>36.2694</v>
      </c>
      <c r="JV311">
        <v>24.0787</v>
      </c>
      <c r="JW311">
        <v>18</v>
      </c>
      <c r="JX311">
        <v>488.374</v>
      </c>
      <c r="JY311">
        <v>447.187</v>
      </c>
      <c r="JZ311">
        <v>28.0321</v>
      </c>
      <c r="KA311">
        <v>28.2068</v>
      </c>
      <c r="KB311">
        <v>30.0002</v>
      </c>
      <c r="KC311">
        <v>28.0596</v>
      </c>
      <c r="KD311">
        <v>27.9947</v>
      </c>
      <c r="KE311">
        <v>16.9824</v>
      </c>
      <c r="KF311">
        <v>23.9365</v>
      </c>
      <c r="KG311">
        <v>67.3274</v>
      </c>
      <c r="KH311">
        <v>28.019</v>
      </c>
      <c r="KI311">
        <v>313.069</v>
      </c>
      <c r="KJ311">
        <v>22.0476</v>
      </c>
      <c r="KK311">
        <v>101.159</v>
      </c>
      <c r="KL311">
        <v>100.629</v>
      </c>
    </row>
    <row r="312" spans="1:298">
      <c r="A312">
        <v>296</v>
      </c>
      <c r="B312">
        <v>1758479138.5</v>
      </c>
      <c r="C312">
        <v>10263</v>
      </c>
      <c r="D312" t="s">
        <v>1039</v>
      </c>
      <c r="E312" t="s">
        <v>1040</v>
      </c>
      <c r="F312">
        <v>5</v>
      </c>
      <c r="G312" t="s">
        <v>1026</v>
      </c>
      <c r="H312" t="s">
        <v>437</v>
      </c>
      <c r="I312" t="s">
        <v>438</v>
      </c>
      <c r="J312">
        <v>1758479131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340.0522572708661</v>
      </c>
      <c r="AL312">
        <v>348.3801151515151</v>
      </c>
      <c r="AM312">
        <v>-3.288445851116424</v>
      </c>
      <c r="AN312">
        <v>65.31745882491474</v>
      </c>
      <c r="AO312">
        <f>(AQ312 - AP312 + DZ312*1E3/(8.314*(EB312+273.15)) * AS312/DY312 * AR312) * DY312/(100*DM312) * 1000/(1000 - AQ312)</f>
        <v>0</v>
      </c>
      <c r="AP312">
        <v>21.99161015385966</v>
      </c>
      <c r="AQ312">
        <v>22.92062787878787</v>
      </c>
      <c r="AR312">
        <v>1.090779898060068E-07</v>
      </c>
      <c r="AS312">
        <v>111.8298273701579</v>
      </c>
      <c r="AT312">
        <v>3</v>
      </c>
      <c r="AU312">
        <v>1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2.18</v>
      </c>
      <c r="DN312">
        <v>0.5</v>
      </c>
      <c r="DO312" t="s">
        <v>440</v>
      </c>
      <c r="DP312">
        <v>2</v>
      </c>
      <c r="DQ312" t="b">
        <v>1</v>
      </c>
      <c r="DR312">
        <v>1758479131</v>
      </c>
      <c r="DS312">
        <v>362.5852592592593</v>
      </c>
      <c r="DT312">
        <v>347.3181481481482</v>
      </c>
      <c r="DU312">
        <v>22.92046296296296</v>
      </c>
      <c r="DV312">
        <v>21.99172222222222</v>
      </c>
      <c r="DW312">
        <v>362.7948518518519</v>
      </c>
      <c r="DX312">
        <v>22.79717407407407</v>
      </c>
      <c r="DY312">
        <v>499.9957777777778</v>
      </c>
      <c r="DZ312">
        <v>90.26997037037037</v>
      </c>
      <c r="EA312">
        <v>0.05395068148148147</v>
      </c>
      <c r="EB312">
        <v>29.55098518518519</v>
      </c>
      <c r="EC312">
        <v>30.00948888888889</v>
      </c>
      <c r="ED312">
        <v>999.9000000000001</v>
      </c>
      <c r="EE312">
        <v>0</v>
      </c>
      <c r="EF312">
        <v>0</v>
      </c>
      <c r="EG312">
        <v>9993.774074074072</v>
      </c>
      <c r="EH312">
        <v>0</v>
      </c>
      <c r="EI312">
        <v>11.0167</v>
      </c>
      <c r="EJ312">
        <v>15.2670962962963</v>
      </c>
      <c r="EK312">
        <v>371.0907777777778</v>
      </c>
      <c r="EL312">
        <v>355.1281481481481</v>
      </c>
      <c r="EM312">
        <v>0.9287402592592592</v>
      </c>
      <c r="EN312">
        <v>347.3181481481482</v>
      </c>
      <c r="EO312">
        <v>21.99172222222222</v>
      </c>
      <c r="EP312">
        <v>2.06903037037037</v>
      </c>
      <c r="EQ312">
        <v>1.985191481481481</v>
      </c>
      <c r="ER312">
        <v>17.98272592592593</v>
      </c>
      <c r="ES312">
        <v>17.32671111111111</v>
      </c>
      <c r="ET312">
        <v>1999.991111111111</v>
      </c>
      <c r="EU312">
        <v>0.980000111111111</v>
      </c>
      <c r="EV312">
        <v>0.02000012592592593</v>
      </c>
      <c r="EW312">
        <v>0</v>
      </c>
      <c r="EX312">
        <v>189.3495925925926</v>
      </c>
      <c r="EY312">
        <v>5.00097</v>
      </c>
      <c r="EZ312">
        <v>3858.344814814815</v>
      </c>
      <c r="FA312">
        <v>16707.51111111111</v>
      </c>
      <c r="FB312">
        <v>40.06199999999999</v>
      </c>
      <c r="FC312">
        <v>40.49533333333333</v>
      </c>
      <c r="FD312">
        <v>40</v>
      </c>
      <c r="FE312">
        <v>40.104</v>
      </c>
      <c r="FF312">
        <v>40.625</v>
      </c>
      <c r="FG312">
        <v>1955.091111111111</v>
      </c>
      <c r="FH312">
        <v>39.9</v>
      </c>
      <c r="FI312">
        <v>0</v>
      </c>
      <c r="FJ312">
        <v>1758479138.6</v>
      </c>
      <c r="FK312">
        <v>0</v>
      </c>
      <c r="FL312">
        <v>189.3435</v>
      </c>
      <c r="FM312">
        <v>0.2675897460233369</v>
      </c>
      <c r="FN312">
        <v>8.018119641407964</v>
      </c>
      <c r="FO312">
        <v>3858.361923076923</v>
      </c>
      <c r="FP312">
        <v>15</v>
      </c>
      <c r="FQ312">
        <v>0</v>
      </c>
      <c r="FR312" t="s">
        <v>441</v>
      </c>
      <c r="FS312">
        <v>1747247426.5</v>
      </c>
      <c r="FT312">
        <v>1747247420.5</v>
      </c>
      <c r="FU312">
        <v>0</v>
      </c>
      <c r="FV312">
        <v>1.027</v>
      </c>
      <c r="FW312">
        <v>0.031</v>
      </c>
      <c r="FX312">
        <v>0.02</v>
      </c>
      <c r="FY312">
        <v>0.05</v>
      </c>
      <c r="FZ312">
        <v>420</v>
      </c>
      <c r="GA312">
        <v>16</v>
      </c>
      <c r="GB312">
        <v>0.01</v>
      </c>
      <c r="GC312">
        <v>0.1</v>
      </c>
      <c r="GD312">
        <v>13.9947265</v>
      </c>
      <c r="GE312">
        <v>19.54996727954971</v>
      </c>
      <c r="GF312">
        <v>1.992583671169858</v>
      </c>
      <c r="GG312">
        <v>0</v>
      </c>
      <c r="GH312">
        <v>189.3225</v>
      </c>
      <c r="GI312">
        <v>0.06715049749271533</v>
      </c>
      <c r="GJ312">
        <v>0.2238895801899849</v>
      </c>
      <c r="GK312">
        <v>-1</v>
      </c>
      <c r="GL312">
        <v>0.929057375</v>
      </c>
      <c r="GM312">
        <v>-0.002999673545967575</v>
      </c>
      <c r="GN312">
        <v>0.0007287975949294811</v>
      </c>
      <c r="GO312">
        <v>1</v>
      </c>
      <c r="GP312">
        <v>1</v>
      </c>
      <c r="GQ312">
        <v>2</v>
      </c>
      <c r="GR312" t="s">
        <v>442</v>
      </c>
      <c r="GS312">
        <v>3.13618</v>
      </c>
      <c r="GT312">
        <v>2.71433</v>
      </c>
      <c r="GU312">
        <v>0.0794541</v>
      </c>
      <c r="GV312">
        <v>0.0756064</v>
      </c>
      <c r="GW312">
        <v>0.102881</v>
      </c>
      <c r="GX312">
        <v>0.0986952</v>
      </c>
      <c r="GY312">
        <v>29309.2</v>
      </c>
      <c r="GZ312">
        <v>29464.8</v>
      </c>
      <c r="HA312">
        <v>29594.6</v>
      </c>
      <c r="HB312">
        <v>29454.2</v>
      </c>
      <c r="HC312">
        <v>35084.1</v>
      </c>
      <c r="HD312">
        <v>35163.9</v>
      </c>
      <c r="HE312">
        <v>41654.1</v>
      </c>
      <c r="HF312">
        <v>41849.1</v>
      </c>
      <c r="HG312">
        <v>1.92793</v>
      </c>
      <c r="HH312">
        <v>1.87798</v>
      </c>
      <c r="HI312">
        <v>0.106841</v>
      </c>
      <c r="HJ312">
        <v>0</v>
      </c>
      <c r="HK312">
        <v>28.2752</v>
      </c>
      <c r="HL312">
        <v>999.9</v>
      </c>
      <c r="HM312">
        <v>52.4</v>
      </c>
      <c r="HN312">
        <v>31.2</v>
      </c>
      <c r="HO312">
        <v>26.4876</v>
      </c>
      <c r="HP312">
        <v>61.9694</v>
      </c>
      <c r="HQ312">
        <v>27.7644</v>
      </c>
      <c r="HR312">
        <v>1</v>
      </c>
      <c r="HS312">
        <v>0.0510442</v>
      </c>
      <c r="HT312">
        <v>-0.371661</v>
      </c>
      <c r="HU312">
        <v>20.3394</v>
      </c>
      <c r="HV312">
        <v>5.21654</v>
      </c>
      <c r="HW312">
        <v>12.0104</v>
      </c>
      <c r="HX312">
        <v>4.989</v>
      </c>
      <c r="HY312">
        <v>3.28788</v>
      </c>
      <c r="HZ312">
        <v>9999</v>
      </c>
      <c r="IA312">
        <v>9999</v>
      </c>
      <c r="IB312">
        <v>9999</v>
      </c>
      <c r="IC312">
        <v>999.9</v>
      </c>
      <c r="ID312">
        <v>1.86755</v>
      </c>
      <c r="IE312">
        <v>1.86675</v>
      </c>
      <c r="IF312">
        <v>1.86604</v>
      </c>
      <c r="IG312">
        <v>1.866</v>
      </c>
      <c r="IH312">
        <v>1.86786</v>
      </c>
      <c r="II312">
        <v>1.87027</v>
      </c>
      <c r="IJ312">
        <v>1.86892</v>
      </c>
      <c r="IK312">
        <v>1.87042</v>
      </c>
      <c r="IL312">
        <v>0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-0.199</v>
      </c>
      <c r="IZ312">
        <v>0.1233</v>
      </c>
      <c r="JA312">
        <v>-0.08705980112953694</v>
      </c>
      <c r="JB312">
        <v>-0.0002224285535733669</v>
      </c>
      <c r="JC312">
        <v>-3.124052291438484E-07</v>
      </c>
      <c r="JD312">
        <v>-1.20421793702977E-11</v>
      </c>
      <c r="JE312">
        <v>-0.06546867123436634</v>
      </c>
      <c r="JF312">
        <v>-0.004605065362839568</v>
      </c>
      <c r="JG312">
        <v>0.0008613744513886047</v>
      </c>
      <c r="JH312">
        <v>-1.299212498533341E-05</v>
      </c>
      <c r="JI312">
        <v>3</v>
      </c>
      <c r="JJ312">
        <v>2327</v>
      </c>
      <c r="JK312">
        <v>1</v>
      </c>
      <c r="JL312">
        <v>27</v>
      </c>
      <c r="JM312">
        <v>187195.2</v>
      </c>
      <c r="JN312">
        <v>187195.3</v>
      </c>
      <c r="JO312">
        <v>0.81543</v>
      </c>
      <c r="JP312">
        <v>2.29004</v>
      </c>
      <c r="JQ312">
        <v>1.39648</v>
      </c>
      <c r="JR312">
        <v>2.35474</v>
      </c>
      <c r="JS312">
        <v>1.49536</v>
      </c>
      <c r="JT312">
        <v>2.65259</v>
      </c>
      <c r="JU312">
        <v>36.2694</v>
      </c>
      <c r="JV312">
        <v>24.07</v>
      </c>
      <c r="JW312">
        <v>18</v>
      </c>
      <c r="JX312">
        <v>488.449</v>
      </c>
      <c r="JY312">
        <v>447.189</v>
      </c>
      <c r="JZ312">
        <v>28.0211</v>
      </c>
      <c r="KA312">
        <v>28.2094</v>
      </c>
      <c r="KB312">
        <v>30.0003</v>
      </c>
      <c r="KC312">
        <v>28.0612</v>
      </c>
      <c r="KD312">
        <v>27.9969</v>
      </c>
      <c r="KE312">
        <v>16.2607</v>
      </c>
      <c r="KF312">
        <v>23.9365</v>
      </c>
      <c r="KG312">
        <v>67.3274</v>
      </c>
      <c r="KH312">
        <v>28.0098</v>
      </c>
      <c r="KI312">
        <v>299.711</v>
      </c>
      <c r="KJ312">
        <v>22.0464</v>
      </c>
      <c r="KK312">
        <v>101.158</v>
      </c>
      <c r="KL312">
        <v>100.63</v>
      </c>
    </row>
    <row r="313" spans="1:298">
      <c r="A313">
        <v>297</v>
      </c>
      <c r="B313">
        <v>1758479143.5</v>
      </c>
      <c r="C313">
        <v>10268</v>
      </c>
      <c r="D313" t="s">
        <v>1041</v>
      </c>
      <c r="E313" t="s">
        <v>1042</v>
      </c>
      <c r="F313">
        <v>5</v>
      </c>
      <c r="G313" t="s">
        <v>1026</v>
      </c>
      <c r="H313" t="s">
        <v>437</v>
      </c>
      <c r="I313" t="s">
        <v>438</v>
      </c>
      <c r="J313">
        <v>1758479135.714286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323.0617887242112</v>
      </c>
      <c r="AL313">
        <v>331.7374181818181</v>
      </c>
      <c r="AM313">
        <v>-3.333075730562674</v>
      </c>
      <c r="AN313">
        <v>65.31745882491474</v>
      </c>
      <c r="AO313">
        <f>(AQ313 - AP313 + DZ313*1E3/(8.314*(EB313+273.15)) * AS313/DY313 * AR313) * DY313/(100*DM313) * 1000/(1000 - AQ313)</f>
        <v>0</v>
      </c>
      <c r="AP313">
        <v>21.9916874616778</v>
      </c>
      <c r="AQ313">
        <v>22.91763575757577</v>
      </c>
      <c r="AR313">
        <v>-2.65488474829265E-06</v>
      </c>
      <c r="AS313">
        <v>111.8298273701579</v>
      </c>
      <c r="AT313">
        <v>3</v>
      </c>
      <c r="AU313">
        <v>1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2.18</v>
      </c>
      <c r="DN313">
        <v>0.5</v>
      </c>
      <c r="DO313" t="s">
        <v>440</v>
      </c>
      <c r="DP313">
        <v>2</v>
      </c>
      <c r="DQ313" t="b">
        <v>1</v>
      </c>
      <c r="DR313">
        <v>1758479135.714286</v>
      </c>
      <c r="DS313">
        <v>347.6575714285714</v>
      </c>
      <c r="DT313">
        <v>331.7089285714286</v>
      </c>
      <c r="DU313">
        <v>22.91991071428572</v>
      </c>
      <c r="DV313">
        <v>21.991725</v>
      </c>
      <c r="DW313">
        <v>347.8604285714285</v>
      </c>
      <c r="DX313">
        <v>22.79663571428572</v>
      </c>
      <c r="DY313">
        <v>499.9911785714285</v>
      </c>
      <c r="DZ313">
        <v>90.27017499999999</v>
      </c>
      <c r="EA313">
        <v>0.05399570714285715</v>
      </c>
      <c r="EB313">
        <v>29.55491428571429</v>
      </c>
      <c r="EC313">
        <v>30.00990714285714</v>
      </c>
      <c r="ED313">
        <v>999.9000000000002</v>
      </c>
      <c r="EE313">
        <v>0</v>
      </c>
      <c r="EF313">
        <v>0</v>
      </c>
      <c r="EG313">
        <v>9997.229285714286</v>
      </c>
      <c r="EH313">
        <v>0</v>
      </c>
      <c r="EI313">
        <v>11.0167</v>
      </c>
      <c r="EJ313">
        <v>15.94858928571429</v>
      </c>
      <c r="EK313">
        <v>355.8127142857143</v>
      </c>
      <c r="EL313">
        <v>339.1679642857143</v>
      </c>
      <c r="EM313">
        <v>0.9281803571428571</v>
      </c>
      <c r="EN313">
        <v>331.7089285714286</v>
      </c>
      <c r="EO313">
        <v>21.991725</v>
      </c>
      <c r="EP313">
        <v>2.068985714285714</v>
      </c>
      <c r="EQ313">
        <v>1.985196785714286</v>
      </c>
      <c r="ER313">
        <v>17.98238214285714</v>
      </c>
      <c r="ES313">
        <v>17.32675357142857</v>
      </c>
      <c r="ET313">
        <v>1999.981785714286</v>
      </c>
      <c r="EU313">
        <v>0.9800000714285714</v>
      </c>
      <c r="EV313">
        <v>0.02000016428571429</v>
      </c>
      <c r="EW313">
        <v>0</v>
      </c>
      <c r="EX313">
        <v>189.4026428571428</v>
      </c>
      <c r="EY313">
        <v>5.00097</v>
      </c>
      <c r="EZ313">
        <v>3858.914285714286</v>
      </c>
      <c r="FA313">
        <v>16707.42857142857</v>
      </c>
      <c r="FB313">
        <v>40.06199999999999</v>
      </c>
      <c r="FC313">
        <v>40.49775</v>
      </c>
      <c r="FD313">
        <v>40</v>
      </c>
      <c r="FE313">
        <v>40.11375</v>
      </c>
      <c r="FF313">
        <v>40.625</v>
      </c>
      <c r="FG313">
        <v>1955.081785714286</v>
      </c>
      <c r="FH313">
        <v>39.9</v>
      </c>
      <c r="FI313">
        <v>0</v>
      </c>
      <c r="FJ313">
        <v>1758479144</v>
      </c>
      <c r="FK313">
        <v>0</v>
      </c>
      <c r="FL313">
        <v>189.38416</v>
      </c>
      <c r="FM313">
        <v>0.5373846197263856</v>
      </c>
      <c r="FN313">
        <v>5.762307670098153</v>
      </c>
      <c r="FO313">
        <v>3859.0112</v>
      </c>
      <c r="FP313">
        <v>15</v>
      </c>
      <c r="FQ313">
        <v>0</v>
      </c>
      <c r="FR313" t="s">
        <v>441</v>
      </c>
      <c r="FS313">
        <v>1747247426.5</v>
      </c>
      <c r="FT313">
        <v>1747247420.5</v>
      </c>
      <c r="FU313">
        <v>0</v>
      </c>
      <c r="FV313">
        <v>1.027</v>
      </c>
      <c r="FW313">
        <v>0.031</v>
      </c>
      <c r="FX313">
        <v>0.02</v>
      </c>
      <c r="FY313">
        <v>0.05</v>
      </c>
      <c r="FZ313">
        <v>420</v>
      </c>
      <c r="GA313">
        <v>16</v>
      </c>
      <c r="GB313">
        <v>0.01</v>
      </c>
      <c r="GC313">
        <v>0.1</v>
      </c>
      <c r="GD313">
        <v>15.5224025</v>
      </c>
      <c r="GE313">
        <v>8.871195872420266</v>
      </c>
      <c r="GF313">
        <v>0.8932224038523384</v>
      </c>
      <c r="GG313">
        <v>0</v>
      </c>
      <c r="GH313">
        <v>189.3514705882353</v>
      </c>
      <c r="GI313">
        <v>0.2283269709057015</v>
      </c>
      <c r="GJ313">
        <v>0.2320407209818401</v>
      </c>
      <c r="GK313">
        <v>-1</v>
      </c>
      <c r="GL313">
        <v>0.9282941000000001</v>
      </c>
      <c r="GM313">
        <v>-0.005220720450284229</v>
      </c>
      <c r="GN313">
        <v>0.000984610882531775</v>
      </c>
      <c r="GO313">
        <v>1</v>
      </c>
      <c r="GP313">
        <v>1</v>
      </c>
      <c r="GQ313">
        <v>2</v>
      </c>
      <c r="GR313" t="s">
        <v>442</v>
      </c>
      <c r="GS313">
        <v>3.13633</v>
      </c>
      <c r="GT313">
        <v>2.71421</v>
      </c>
      <c r="GU313">
        <v>0.0763805</v>
      </c>
      <c r="GV313">
        <v>0.0724427</v>
      </c>
      <c r="GW313">
        <v>0.102875</v>
      </c>
      <c r="GX313">
        <v>0.0986971</v>
      </c>
      <c r="GY313">
        <v>29407.6</v>
      </c>
      <c r="GZ313">
        <v>29565.2</v>
      </c>
      <c r="HA313">
        <v>29595.1</v>
      </c>
      <c r="HB313">
        <v>29453.8</v>
      </c>
      <c r="HC313">
        <v>35084.7</v>
      </c>
      <c r="HD313">
        <v>35162.9</v>
      </c>
      <c r="HE313">
        <v>41654.6</v>
      </c>
      <c r="HF313">
        <v>41848.1</v>
      </c>
      <c r="HG313">
        <v>1.92817</v>
      </c>
      <c r="HH313">
        <v>1.87773</v>
      </c>
      <c r="HI313">
        <v>0.106581</v>
      </c>
      <c r="HJ313">
        <v>0</v>
      </c>
      <c r="HK313">
        <v>28.2786</v>
      </c>
      <c r="HL313">
        <v>999.9</v>
      </c>
      <c r="HM313">
        <v>52.4</v>
      </c>
      <c r="HN313">
        <v>31.2</v>
      </c>
      <c r="HO313">
        <v>26.4875</v>
      </c>
      <c r="HP313">
        <v>61.9494</v>
      </c>
      <c r="HQ313">
        <v>27.7043</v>
      </c>
      <c r="HR313">
        <v>1</v>
      </c>
      <c r="HS313">
        <v>0.0511763</v>
      </c>
      <c r="HT313">
        <v>-0.360528</v>
      </c>
      <c r="HU313">
        <v>20.3394</v>
      </c>
      <c r="HV313">
        <v>5.21549</v>
      </c>
      <c r="HW313">
        <v>12.0104</v>
      </c>
      <c r="HX313">
        <v>4.98895</v>
      </c>
      <c r="HY313">
        <v>3.28795</v>
      </c>
      <c r="HZ313">
        <v>9999</v>
      </c>
      <c r="IA313">
        <v>9999</v>
      </c>
      <c r="IB313">
        <v>9999</v>
      </c>
      <c r="IC313">
        <v>999.9</v>
      </c>
      <c r="ID313">
        <v>1.86756</v>
      </c>
      <c r="IE313">
        <v>1.86674</v>
      </c>
      <c r="IF313">
        <v>1.86601</v>
      </c>
      <c r="IG313">
        <v>1.866</v>
      </c>
      <c r="IH313">
        <v>1.86783</v>
      </c>
      <c r="II313">
        <v>1.87027</v>
      </c>
      <c r="IJ313">
        <v>1.86892</v>
      </c>
      <c r="IK313">
        <v>1.87042</v>
      </c>
      <c r="IL313">
        <v>0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-0.192</v>
      </c>
      <c r="IZ313">
        <v>0.1233</v>
      </c>
      <c r="JA313">
        <v>-0.08705980112953694</v>
      </c>
      <c r="JB313">
        <v>-0.0002224285535733669</v>
      </c>
      <c r="JC313">
        <v>-3.124052291438484E-07</v>
      </c>
      <c r="JD313">
        <v>-1.20421793702977E-11</v>
      </c>
      <c r="JE313">
        <v>-0.06546867123436634</v>
      </c>
      <c r="JF313">
        <v>-0.004605065362839568</v>
      </c>
      <c r="JG313">
        <v>0.0008613744513886047</v>
      </c>
      <c r="JH313">
        <v>-1.299212498533341E-05</v>
      </c>
      <c r="JI313">
        <v>3</v>
      </c>
      <c r="JJ313">
        <v>2327</v>
      </c>
      <c r="JK313">
        <v>1</v>
      </c>
      <c r="JL313">
        <v>27</v>
      </c>
      <c r="JM313">
        <v>187195.3</v>
      </c>
      <c r="JN313">
        <v>187195.4</v>
      </c>
      <c r="JO313">
        <v>0.778809</v>
      </c>
      <c r="JP313">
        <v>2.27173</v>
      </c>
      <c r="JQ313">
        <v>1.39771</v>
      </c>
      <c r="JR313">
        <v>2.34741</v>
      </c>
      <c r="JS313">
        <v>1.49536</v>
      </c>
      <c r="JT313">
        <v>2.67578</v>
      </c>
      <c r="JU313">
        <v>36.2929</v>
      </c>
      <c r="JV313">
        <v>24.0787</v>
      </c>
      <c r="JW313">
        <v>18</v>
      </c>
      <c r="JX313">
        <v>488.621</v>
      </c>
      <c r="JY313">
        <v>447.049</v>
      </c>
      <c r="JZ313">
        <v>28.0109</v>
      </c>
      <c r="KA313">
        <v>28.2122</v>
      </c>
      <c r="KB313">
        <v>30.0003</v>
      </c>
      <c r="KC313">
        <v>28.0629</v>
      </c>
      <c r="KD313">
        <v>27.9988</v>
      </c>
      <c r="KE313">
        <v>15.6104</v>
      </c>
      <c r="KF313">
        <v>23.9365</v>
      </c>
      <c r="KG313">
        <v>67.3274</v>
      </c>
      <c r="KH313">
        <v>27.9967</v>
      </c>
      <c r="KI313">
        <v>279.673</v>
      </c>
      <c r="KJ313">
        <v>22.0505</v>
      </c>
      <c r="KK313">
        <v>101.16</v>
      </c>
      <c r="KL313">
        <v>100.628</v>
      </c>
    </row>
    <row r="314" spans="1:298">
      <c r="A314">
        <v>298</v>
      </c>
      <c r="B314">
        <v>1758479148.5</v>
      </c>
      <c r="C314">
        <v>10273</v>
      </c>
      <c r="D314" t="s">
        <v>1043</v>
      </c>
      <c r="E314" t="s">
        <v>1044</v>
      </c>
      <c r="F314">
        <v>5</v>
      </c>
      <c r="G314" t="s">
        <v>1026</v>
      </c>
      <c r="H314" t="s">
        <v>437</v>
      </c>
      <c r="I314" t="s">
        <v>438</v>
      </c>
      <c r="J314">
        <v>1758479141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306.0969469371909</v>
      </c>
      <c r="AL314">
        <v>315.0967575757577</v>
      </c>
      <c r="AM314">
        <v>-3.333088335442872</v>
      </c>
      <c r="AN314">
        <v>65.31745882491474</v>
      </c>
      <c r="AO314">
        <f>(AQ314 - AP314 + DZ314*1E3/(8.314*(EB314+273.15)) * AS314/DY314 * AR314) * DY314/(100*DM314) * 1000/(1000 - AQ314)</f>
        <v>0</v>
      </c>
      <c r="AP314">
        <v>21.99249975781091</v>
      </c>
      <c r="AQ314">
        <v>22.91785696969696</v>
      </c>
      <c r="AR314">
        <v>-1.478459630215439E-06</v>
      </c>
      <c r="AS314">
        <v>111.8298273701579</v>
      </c>
      <c r="AT314">
        <v>3</v>
      </c>
      <c r="AU314">
        <v>1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2.18</v>
      </c>
      <c r="DN314">
        <v>0.5</v>
      </c>
      <c r="DO314" t="s">
        <v>440</v>
      </c>
      <c r="DP314">
        <v>2</v>
      </c>
      <c r="DQ314" t="b">
        <v>1</v>
      </c>
      <c r="DR314">
        <v>1758479141</v>
      </c>
      <c r="DS314">
        <v>330.6232962962964</v>
      </c>
      <c r="DT314">
        <v>314.1873703703703</v>
      </c>
      <c r="DU314">
        <v>22.91933703703704</v>
      </c>
      <c r="DV314">
        <v>21.99181111111111</v>
      </c>
      <c r="DW314">
        <v>330.8186296296296</v>
      </c>
      <c r="DX314">
        <v>22.79607407407407</v>
      </c>
      <c r="DY314">
        <v>499.9911481481482</v>
      </c>
      <c r="DZ314">
        <v>90.27111111111111</v>
      </c>
      <c r="EA314">
        <v>0.05393604074074075</v>
      </c>
      <c r="EB314">
        <v>29.55857777777778</v>
      </c>
      <c r="EC314">
        <v>30.01374444444445</v>
      </c>
      <c r="ED314">
        <v>999.9000000000001</v>
      </c>
      <c r="EE314">
        <v>0</v>
      </c>
      <c r="EF314">
        <v>0</v>
      </c>
      <c r="EG314">
        <v>10002.08111111111</v>
      </c>
      <c r="EH314">
        <v>0</v>
      </c>
      <c r="EI314">
        <v>11.0167</v>
      </c>
      <c r="EJ314">
        <v>16.43590740740741</v>
      </c>
      <c r="EK314">
        <v>338.3786666666666</v>
      </c>
      <c r="EL314">
        <v>321.2523333333334</v>
      </c>
      <c r="EM314">
        <v>0.9275161481481481</v>
      </c>
      <c r="EN314">
        <v>314.1873703703703</v>
      </c>
      <c r="EO314">
        <v>21.99181111111111</v>
      </c>
      <c r="EP314">
        <v>2.068955925925926</v>
      </c>
      <c r="EQ314">
        <v>1.985224814814815</v>
      </c>
      <c r="ER314">
        <v>17.98215185185185</v>
      </c>
      <c r="ES314">
        <v>17.32698888888889</v>
      </c>
      <c r="ET314">
        <v>1999.991851851852</v>
      </c>
      <c r="EU314">
        <v>0.9800002222222223</v>
      </c>
      <c r="EV314">
        <v>0.02000001851851852</v>
      </c>
      <c r="EW314">
        <v>0</v>
      </c>
      <c r="EX314">
        <v>189.4306666666667</v>
      </c>
      <c r="EY314">
        <v>5.00097</v>
      </c>
      <c r="EZ314">
        <v>3859.372222222222</v>
      </c>
      <c r="FA314">
        <v>16707.51481481481</v>
      </c>
      <c r="FB314">
        <v>40.06199999999999</v>
      </c>
      <c r="FC314">
        <v>40.5</v>
      </c>
      <c r="FD314">
        <v>40</v>
      </c>
      <c r="FE314">
        <v>40.125</v>
      </c>
      <c r="FF314">
        <v>40.625</v>
      </c>
      <c r="FG314">
        <v>1955.091851851852</v>
      </c>
      <c r="FH314">
        <v>39.9</v>
      </c>
      <c r="FI314">
        <v>0</v>
      </c>
      <c r="FJ314">
        <v>1758479148.8</v>
      </c>
      <c r="FK314">
        <v>0</v>
      </c>
      <c r="FL314">
        <v>189.38228</v>
      </c>
      <c r="FM314">
        <v>0.3772307732754872</v>
      </c>
      <c r="FN314">
        <v>4.620769234805527</v>
      </c>
      <c r="FO314">
        <v>3859.4572</v>
      </c>
      <c r="FP314">
        <v>15</v>
      </c>
      <c r="FQ314">
        <v>0</v>
      </c>
      <c r="FR314" t="s">
        <v>441</v>
      </c>
      <c r="FS314">
        <v>1747247426.5</v>
      </c>
      <c r="FT314">
        <v>1747247420.5</v>
      </c>
      <c r="FU314">
        <v>0</v>
      </c>
      <c r="FV314">
        <v>1.027</v>
      </c>
      <c r="FW314">
        <v>0.031</v>
      </c>
      <c r="FX314">
        <v>0.02</v>
      </c>
      <c r="FY314">
        <v>0.05</v>
      </c>
      <c r="FZ314">
        <v>420</v>
      </c>
      <c r="GA314">
        <v>16</v>
      </c>
      <c r="GB314">
        <v>0.01</v>
      </c>
      <c r="GC314">
        <v>0.1</v>
      </c>
      <c r="GD314">
        <v>16.1678125</v>
      </c>
      <c r="GE314">
        <v>5.462774859287043</v>
      </c>
      <c r="GF314">
        <v>0.5364355167154298</v>
      </c>
      <c r="GG314">
        <v>0</v>
      </c>
      <c r="GH314">
        <v>189.4020294117647</v>
      </c>
      <c r="GI314">
        <v>0.2286478226778189</v>
      </c>
      <c r="GJ314">
        <v>0.2482703087237204</v>
      </c>
      <c r="GK314">
        <v>-1</v>
      </c>
      <c r="GL314">
        <v>0.92777615</v>
      </c>
      <c r="GM314">
        <v>-0.009467572232648899</v>
      </c>
      <c r="GN314">
        <v>0.001217734444573201</v>
      </c>
      <c r="GO314">
        <v>1</v>
      </c>
      <c r="GP314">
        <v>1</v>
      </c>
      <c r="GQ314">
        <v>2</v>
      </c>
      <c r="GR314" t="s">
        <v>442</v>
      </c>
      <c r="GS314">
        <v>3.13622</v>
      </c>
      <c r="GT314">
        <v>2.71434</v>
      </c>
      <c r="GU314">
        <v>0.07322969999999999</v>
      </c>
      <c r="GV314">
        <v>0.06919169999999999</v>
      </c>
      <c r="GW314">
        <v>0.102875</v>
      </c>
      <c r="GX314">
        <v>0.09869360000000001</v>
      </c>
      <c r="GY314">
        <v>29508</v>
      </c>
      <c r="GZ314">
        <v>29668.5</v>
      </c>
      <c r="HA314">
        <v>29595.2</v>
      </c>
      <c r="HB314">
        <v>29453.5</v>
      </c>
      <c r="HC314">
        <v>35084.8</v>
      </c>
      <c r="HD314">
        <v>35162.9</v>
      </c>
      <c r="HE314">
        <v>41654.8</v>
      </c>
      <c r="HF314">
        <v>41848</v>
      </c>
      <c r="HG314">
        <v>1.92803</v>
      </c>
      <c r="HH314">
        <v>1.8774</v>
      </c>
      <c r="HI314">
        <v>0.106089</v>
      </c>
      <c r="HJ314">
        <v>0</v>
      </c>
      <c r="HK314">
        <v>28.2807</v>
      </c>
      <c r="HL314">
        <v>999.9</v>
      </c>
      <c r="HM314">
        <v>52.4</v>
      </c>
      <c r="HN314">
        <v>31.2</v>
      </c>
      <c r="HO314">
        <v>26.489</v>
      </c>
      <c r="HP314">
        <v>62.0794</v>
      </c>
      <c r="HQ314">
        <v>27.8405</v>
      </c>
      <c r="HR314">
        <v>1</v>
      </c>
      <c r="HS314">
        <v>0.0514939</v>
      </c>
      <c r="HT314">
        <v>-0.330123</v>
      </c>
      <c r="HU314">
        <v>20.3398</v>
      </c>
      <c r="HV314">
        <v>5.21654</v>
      </c>
      <c r="HW314">
        <v>12.0101</v>
      </c>
      <c r="HX314">
        <v>4.989</v>
      </c>
      <c r="HY314">
        <v>3.28795</v>
      </c>
      <c r="HZ314">
        <v>9999</v>
      </c>
      <c r="IA314">
        <v>9999</v>
      </c>
      <c r="IB314">
        <v>9999</v>
      </c>
      <c r="IC314">
        <v>999.9</v>
      </c>
      <c r="ID314">
        <v>1.86756</v>
      </c>
      <c r="IE314">
        <v>1.86675</v>
      </c>
      <c r="IF314">
        <v>1.86601</v>
      </c>
      <c r="IG314">
        <v>1.866</v>
      </c>
      <c r="IH314">
        <v>1.86785</v>
      </c>
      <c r="II314">
        <v>1.87027</v>
      </c>
      <c r="IJ314">
        <v>1.86891</v>
      </c>
      <c r="IK314">
        <v>1.87042</v>
      </c>
      <c r="IL314">
        <v>0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-0.185</v>
      </c>
      <c r="IZ314">
        <v>0.1233</v>
      </c>
      <c r="JA314">
        <v>-0.08705980112953694</v>
      </c>
      <c r="JB314">
        <v>-0.0002224285535733669</v>
      </c>
      <c r="JC314">
        <v>-3.124052291438484E-07</v>
      </c>
      <c r="JD314">
        <v>-1.20421793702977E-11</v>
      </c>
      <c r="JE314">
        <v>-0.06546867123436634</v>
      </c>
      <c r="JF314">
        <v>-0.004605065362839568</v>
      </c>
      <c r="JG314">
        <v>0.0008613744513886047</v>
      </c>
      <c r="JH314">
        <v>-1.299212498533341E-05</v>
      </c>
      <c r="JI314">
        <v>3</v>
      </c>
      <c r="JJ314">
        <v>2327</v>
      </c>
      <c r="JK314">
        <v>1</v>
      </c>
      <c r="JL314">
        <v>27</v>
      </c>
      <c r="JM314">
        <v>187195.4</v>
      </c>
      <c r="JN314">
        <v>187195.5</v>
      </c>
      <c r="JO314">
        <v>0.74585</v>
      </c>
      <c r="JP314">
        <v>2.28394</v>
      </c>
      <c r="JQ314">
        <v>1.39648</v>
      </c>
      <c r="JR314">
        <v>2.35352</v>
      </c>
      <c r="JS314">
        <v>1.49536</v>
      </c>
      <c r="JT314">
        <v>2.71362</v>
      </c>
      <c r="JU314">
        <v>36.2694</v>
      </c>
      <c r="JV314">
        <v>24.0787</v>
      </c>
      <c r="JW314">
        <v>18</v>
      </c>
      <c r="JX314">
        <v>488.539</v>
      </c>
      <c r="JY314">
        <v>446.858</v>
      </c>
      <c r="JZ314">
        <v>27.9985</v>
      </c>
      <c r="KA314">
        <v>28.2153</v>
      </c>
      <c r="KB314">
        <v>30.0002</v>
      </c>
      <c r="KC314">
        <v>28.0644</v>
      </c>
      <c r="KD314">
        <v>28.0001</v>
      </c>
      <c r="KE314">
        <v>14.8772</v>
      </c>
      <c r="KF314">
        <v>23.9365</v>
      </c>
      <c r="KG314">
        <v>67.3274</v>
      </c>
      <c r="KH314">
        <v>27.9781</v>
      </c>
      <c r="KI314">
        <v>266.299</v>
      </c>
      <c r="KJ314">
        <v>22.0531</v>
      </c>
      <c r="KK314">
        <v>101.16</v>
      </c>
      <c r="KL314">
        <v>100.627</v>
      </c>
    </row>
    <row r="315" spans="1:298">
      <c r="A315">
        <v>299</v>
      </c>
      <c r="B315">
        <v>1758479153.5</v>
      </c>
      <c r="C315">
        <v>10278</v>
      </c>
      <c r="D315" t="s">
        <v>1045</v>
      </c>
      <c r="E315" t="s">
        <v>1046</v>
      </c>
      <c r="F315">
        <v>5</v>
      </c>
      <c r="G315" t="s">
        <v>1026</v>
      </c>
      <c r="H315" t="s">
        <v>437</v>
      </c>
      <c r="I315" t="s">
        <v>438</v>
      </c>
      <c r="J315">
        <v>1758479145.714286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289.183890417645</v>
      </c>
      <c r="AL315">
        <v>298.4060727272727</v>
      </c>
      <c r="AM315">
        <v>-3.336307061869153</v>
      </c>
      <c r="AN315">
        <v>65.31745882491474</v>
      </c>
      <c r="AO315">
        <f>(AQ315 - AP315 + DZ315*1E3/(8.314*(EB315+273.15)) * AS315/DY315 * AR315) * DY315/(100*DM315) * 1000/(1000 - AQ315)</f>
        <v>0</v>
      </c>
      <c r="AP315">
        <v>21.99068673953358</v>
      </c>
      <c r="AQ315">
        <v>22.91798727272727</v>
      </c>
      <c r="AR315">
        <v>-3.052118567118308E-07</v>
      </c>
      <c r="AS315">
        <v>111.8298273701579</v>
      </c>
      <c r="AT315">
        <v>3</v>
      </c>
      <c r="AU315">
        <v>1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2.18</v>
      </c>
      <c r="DN315">
        <v>0.5</v>
      </c>
      <c r="DO315" t="s">
        <v>440</v>
      </c>
      <c r="DP315">
        <v>2</v>
      </c>
      <c r="DQ315" t="b">
        <v>1</v>
      </c>
      <c r="DR315">
        <v>1758479145.714286</v>
      </c>
      <c r="DS315">
        <v>315.3083214285714</v>
      </c>
      <c r="DT315">
        <v>298.5604642857143</v>
      </c>
      <c r="DU315">
        <v>22.918575</v>
      </c>
      <c r="DV315">
        <v>21.99159285714286</v>
      </c>
      <c r="DW315">
        <v>315.4970714285714</v>
      </c>
      <c r="DX315">
        <v>22.79531428571428</v>
      </c>
      <c r="DY315">
        <v>499.9889642857143</v>
      </c>
      <c r="DZ315">
        <v>90.27161785714284</v>
      </c>
      <c r="EA315">
        <v>0.05398961785714285</v>
      </c>
      <c r="EB315">
        <v>29.55951428571429</v>
      </c>
      <c r="EC315">
        <v>30.01454642857143</v>
      </c>
      <c r="ED315">
        <v>999.9000000000002</v>
      </c>
      <c r="EE315">
        <v>0</v>
      </c>
      <c r="EF315">
        <v>0</v>
      </c>
      <c r="EG315">
        <v>10001.49714285714</v>
      </c>
      <c r="EH315">
        <v>0</v>
      </c>
      <c r="EI315">
        <v>11.0167</v>
      </c>
      <c r="EJ315">
        <v>16.74792857142857</v>
      </c>
      <c r="EK315">
        <v>322.7041785714285</v>
      </c>
      <c r="EL315">
        <v>305.2738928571429</v>
      </c>
      <c r="EM315">
        <v>0.9269674285714287</v>
      </c>
      <c r="EN315">
        <v>298.5604642857143</v>
      </c>
      <c r="EO315">
        <v>21.99159285714286</v>
      </c>
      <c r="EP315">
        <v>2.068897857142857</v>
      </c>
      <c r="EQ315">
        <v>1.985216785714286</v>
      </c>
      <c r="ER315">
        <v>17.98171071428571</v>
      </c>
      <c r="ES315">
        <v>17.32692142857143</v>
      </c>
      <c r="ET315">
        <v>2000.006428571429</v>
      </c>
      <c r="EU315">
        <v>0.9800003928571428</v>
      </c>
      <c r="EV315">
        <v>0.01999985357142858</v>
      </c>
      <c r="EW315">
        <v>0</v>
      </c>
      <c r="EX315">
        <v>189.4551785714285</v>
      </c>
      <c r="EY315">
        <v>5.00097</v>
      </c>
      <c r="EZ315">
        <v>3859.794285714286</v>
      </c>
      <c r="FA315">
        <v>16707.63571428572</v>
      </c>
      <c r="FB315">
        <v>40.06199999999999</v>
      </c>
      <c r="FC315">
        <v>40.5</v>
      </c>
      <c r="FD315">
        <v>40</v>
      </c>
      <c r="FE315">
        <v>40.125</v>
      </c>
      <c r="FF315">
        <v>40.625</v>
      </c>
      <c r="FG315">
        <v>1955.106428571429</v>
      </c>
      <c r="FH315">
        <v>39.9</v>
      </c>
      <c r="FI315">
        <v>0</v>
      </c>
      <c r="FJ315">
        <v>1758479153.6</v>
      </c>
      <c r="FK315">
        <v>0</v>
      </c>
      <c r="FL315">
        <v>189.39172</v>
      </c>
      <c r="FM315">
        <v>-0.6045384528467744</v>
      </c>
      <c r="FN315">
        <v>5.400769226734894</v>
      </c>
      <c r="FO315">
        <v>3859.8732</v>
      </c>
      <c r="FP315">
        <v>15</v>
      </c>
      <c r="FQ315">
        <v>0</v>
      </c>
      <c r="FR315" t="s">
        <v>441</v>
      </c>
      <c r="FS315">
        <v>1747247426.5</v>
      </c>
      <c r="FT315">
        <v>1747247420.5</v>
      </c>
      <c r="FU315">
        <v>0</v>
      </c>
      <c r="FV315">
        <v>1.027</v>
      </c>
      <c r="FW315">
        <v>0.031</v>
      </c>
      <c r="FX315">
        <v>0.02</v>
      </c>
      <c r="FY315">
        <v>0.05</v>
      </c>
      <c r="FZ315">
        <v>420</v>
      </c>
      <c r="GA315">
        <v>16</v>
      </c>
      <c r="GB315">
        <v>0.01</v>
      </c>
      <c r="GC315">
        <v>0.1</v>
      </c>
      <c r="GD315">
        <v>16.5017925</v>
      </c>
      <c r="GE315">
        <v>4.140858911819831</v>
      </c>
      <c r="GF315">
        <v>0.4030762858240981</v>
      </c>
      <c r="GG315">
        <v>0</v>
      </c>
      <c r="GH315">
        <v>189.3960294117647</v>
      </c>
      <c r="GI315">
        <v>-0.01483574968683654</v>
      </c>
      <c r="GJ315">
        <v>0.2490597005319531</v>
      </c>
      <c r="GK315">
        <v>-1</v>
      </c>
      <c r="GL315">
        <v>0.9275585249999999</v>
      </c>
      <c r="GM315">
        <v>-0.007460791744842338</v>
      </c>
      <c r="GN315">
        <v>0.001154569789737718</v>
      </c>
      <c r="GO315">
        <v>1</v>
      </c>
      <c r="GP315">
        <v>1</v>
      </c>
      <c r="GQ315">
        <v>2</v>
      </c>
      <c r="GR315" t="s">
        <v>442</v>
      </c>
      <c r="GS315">
        <v>3.13612</v>
      </c>
      <c r="GT315">
        <v>2.71437</v>
      </c>
      <c r="GU315">
        <v>0.07000729999999999</v>
      </c>
      <c r="GV315">
        <v>0.06587949999999999</v>
      </c>
      <c r="GW315">
        <v>0.102871</v>
      </c>
      <c r="GX315">
        <v>0.0986895</v>
      </c>
      <c r="GY315">
        <v>29609.8</v>
      </c>
      <c r="GZ315">
        <v>29773.4</v>
      </c>
      <c r="HA315">
        <v>29594.4</v>
      </c>
      <c r="HB315">
        <v>29452.9</v>
      </c>
      <c r="HC315">
        <v>35084.2</v>
      </c>
      <c r="HD315">
        <v>35162.3</v>
      </c>
      <c r="HE315">
        <v>41653.9</v>
      </c>
      <c r="HF315">
        <v>41847.2</v>
      </c>
      <c r="HG315">
        <v>1.9278</v>
      </c>
      <c r="HH315">
        <v>1.87752</v>
      </c>
      <c r="HI315">
        <v>0.106432</v>
      </c>
      <c r="HJ315">
        <v>0</v>
      </c>
      <c r="HK315">
        <v>28.2824</v>
      </c>
      <c r="HL315">
        <v>999.9</v>
      </c>
      <c r="HM315">
        <v>52.4</v>
      </c>
      <c r="HN315">
        <v>31.2</v>
      </c>
      <c r="HO315">
        <v>26.4882</v>
      </c>
      <c r="HP315">
        <v>62.0594</v>
      </c>
      <c r="HQ315">
        <v>27.9367</v>
      </c>
      <c r="HR315">
        <v>1</v>
      </c>
      <c r="HS315">
        <v>0.0516616</v>
      </c>
      <c r="HT315">
        <v>-0.308317</v>
      </c>
      <c r="HU315">
        <v>20.3398</v>
      </c>
      <c r="HV315">
        <v>5.21639</v>
      </c>
      <c r="HW315">
        <v>12.0105</v>
      </c>
      <c r="HX315">
        <v>4.9894</v>
      </c>
      <c r="HY315">
        <v>3.28785</v>
      </c>
      <c r="HZ315">
        <v>9999</v>
      </c>
      <c r="IA315">
        <v>9999</v>
      </c>
      <c r="IB315">
        <v>9999</v>
      </c>
      <c r="IC315">
        <v>999.9</v>
      </c>
      <c r="ID315">
        <v>1.86756</v>
      </c>
      <c r="IE315">
        <v>1.86674</v>
      </c>
      <c r="IF315">
        <v>1.86603</v>
      </c>
      <c r="IG315">
        <v>1.866</v>
      </c>
      <c r="IH315">
        <v>1.86785</v>
      </c>
      <c r="II315">
        <v>1.87027</v>
      </c>
      <c r="IJ315">
        <v>1.86891</v>
      </c>
      <c r="IK315">
        <v>1.87042</v>
      </c>
      <c r="IL315">
        <v>0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-0.178</v>
      </c>
      <c r="IZ315">
        <v>0.1232</v>
      </c>
      <c r="JA315">
        <v>-0.08705980112953694</v>
      </c>
      <c r="JB315">
        <v>-0.0002224285535733669</v>
      </c>
      <c r="JC315">
        <v>-3.124052291438484E-07</v>
      </c>
      <c r="JD315">
        <v>-1.20421793702977E-11</v>
      </c>
      <c r="JE315">
        <v>-0.06546867123436634</v>
      </c>
      <c r="JF315">
        <v>-0.004605065362839568</v>
      </c>
      <c r="JG315">
        <v>0.0008613744513886047</v>
      </c>
      <c r="JH315">
        <v>-1.299212498533341E-05</v>
      </c>
      <c r="JI315">
        <v>3</v>
      </c>
      <c r="JJ315">
        <v>2327</v>
      </c>
      <c r="JK315">
        <v>1</v>
      </c>
      <c r="JL315">
        <v>27</v>
      </c>
      <c r="JM315">
        <v>187195.5</v>
      </c>
      <c r="JN315">
        <v>187195.5</v>
      </c>
      <c r="JO315">
        <v>0.709229</v>
      </c>
      <c r="JP315">
        <v>2.27905</v>
      </c>
      <c r="JQ315">
        <v>1.39648</v>
      </c>
      <c r="JR315">
        <v>2.35229</v>
      </c>
      <c r="JS315">
        <v>1.49536</v>
      </c>
      <c r="JT315">
        <v>2.67456</v>
      </c>
      <c r="JU315">
        <v>36.2694</v>
      </c>
      <c r="JV315">
        <v>24.0875</v>
      </c>
      <c r="JW315">
        <v>18</v>
      </c>
      <c r="JX315">
        <v>488.417</v>
      </c>
      <c r="JY315">
        <v>446.948</v>
      </c>
      <c r="JZ315">
        <v>27.9799</v>
      </c>
      <c r="KA315">
        <v>28.2182</v>
      </c>
      <c r="KB315">
        <v>30.0003</v>
      </c>
      <c r="KC315">
        <v>28.0667</v>
      </c>
      <c r="KD315">
        <v>28.0018</v>
      </c>
      <c r="KE315">
        <v>14.2163</v>
      </c>
      <c r="KF315">
        <v>23.9365</v>
      </c>
      <c r="KG315">
        <v>67.3274</v>
      </c>
      <c r="KH315">
        <v>27.9666</v>
      </c>
      <c r="KI315">
        <v>246.265</v>
      </c>
      <c r="KJ315">
        <v>22.0548</v>
      </c>
      <c r="KK315">
        <v>101.158</v>
      </c>
      <c r="KL315">
        <v>100.625</v>
      </c>
    </row>
    <row r="316" spans="1:298">
      <c r="A316">
        <v>300</v>
      </c>
      <c r="B316">
        <v>1758479158.5</v>
      </c>
      <c r="C316">
        <v>10283</v>
      </c>
      <c r="D316" t="s">
        <v>1047</v>
      </c>
      <c r="E316" t="s">
        <v>1048</v>
      </c>
      <c r="F316">
        <v>5</v>
      </c>
      <c r="G316" t="s">
        <v>1026</v>
      </c>
      <c r="H316" t="s">
        <v>437</v>
      </c>
      <c r="I316" t="s">
        <v>438</v>
      </c>
      <c r="J316">
        <v>1758479151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272.2440445292356</v>
      </c>
      <c r="AL316">
        <v>281.7492666666666</v>
      </c>
      <c r="AM316">
        <v>-3.335316925392813</v>
      </c>
      <c r="AN316">
        <v>65.31745882491474</v>
      </c>
      <c r="AO316">
        <f>(AQ316 - AP316 + DZ316*1E3/(8.314*(EB316+273.15)) * AS316/DY316 * AR316) * DY316/(100*DM316) * 1000/(1000 - AQ316)</f>
        <v>0</v>
      </c>
      <c r="AP316">
        <v>21.99234410710996</v>
      </c>
      <c r="AQ316">
        <v>22.91618424242424</v>
      </c>
      <c r="AR316">
        <v>-6.859190878011756E-07</v>
      </c>
      <c r="AS316">
        <v>111.8298273701579</v>
      </c>
      <c r="AT316">
        <v>3</v>
      </c>
      <c r="AU316">
        <v>1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2.18</v>
      </c>
      <c r="DN316">
        <v>0.5</v>
      </c>
      <c r="DO316" t="s">
        <v>440</v>
      </c>
      <c r="DP316">
        <v>2</v>
      </c>
      <c r="DQ316" t="b">
        <v>1</v>
      </c>
      <c r="DR316">
        <v>1758479151</v>
      </c>
      <c r="DS316">
        <v>298.0967037037037</v>
      </c>
      <c r="DT316">
        <v>281.0548518518519</v>
      </c>
      <c r="DU316">
        <v>22.91776666666667</v>
      </c>
      <c r="DV316">
        <v>21.99181851851852</v>
      </c>
      <c r="DW316">
        <v>298.2782592592592</v>
      </c>
      <c r="DX316">
        <v>22.7945074074074</v>
      </c>
      <c r="DY316">
        <v>500.0059629629629</v>
      </c>
      <c r="DZ316">
        <v>90.27099259259259</v>
      </c>
      <c r="EA316">
        <v>0.05399110740740741</v>
      </c>
      <c r="EB316">
        <v>29.55891851851852</v>
      </c>
      <c r="EC316">
        <v>30.01352962962963</v>
      </c>
      <c r="ED316">
        <v>999.9000000000001</v>
      </c>
      <c r="EE316">
        <v>0</v>
      </c>
      <c r="EF316">
        <v>0</v>
      </c>
      <c r="EG316">
        <v>9998.825185185186</v>
      </c>
      <c r="EH316">
        <v>0</v>
      </c>
      <c r="EI316">
        <v>11.0167</v>
      </c>
      <c r="EJ316">
        <v>17.04195555555556</v>
      </c>
      <c r="EK316">
        <v>305.0885925925926</v>
      </c>
      <c r="EL316">
        <v>287.3746296296296</v>
      </c>
      <c r="EM316">
        <v>0.925934111111111</v>
      </c>
      <c r="EN316">
        <v>281.0548518518519</v>
      </c>
      <c r="EO316">
        <v>21.99181851851852</v>
      </c>
      <c r="EP316">
        <v>2.068809259259259</v>
      </c>
      <c r="EQ316">
        <v>1.985222962962963</v>
      </c>
      <c r="ER316">
        <v>17.98103703703704</v>
      </c>
      <c r="ES316">
        <v>17.32697407407407</v>
      </c>
      <c r="ET316">
        <v>2000.009259259259</v>
      </c>
      <c r="EU316">
        <v>0.9800004444444445</v>
      </c>
      <c r="EV316">
        <v>0.01999980370370371</v>
      </c>
      <c r="EW316">
        <v>0</v>
      </c>
      <c r="EX316">
        <v>189.4583333333333</v>
      </c>
      <c r="EY316">
        <v>5.00097</v>
      </c>
      <c r="EZ316">
        <v>3860.192962962963</v>
      </c>
      <c r="FA316">
        <v>16707.65925925926</v>
      </c>
      <c r="FB316">
        <v>40.06199999999999</v>
      </c>
      <c r="FC316">
        <v>40.5</v>
      </c>
      <c r="FD316">
        <v>40</v>
      </c>
      <c r="FE316">
        <v>40.125</v>
      </c>
      <c r="FF316">
        <v>40.625</v>
      </c>
      <c r="FG316">
        <v>1955.109259259259</v>
      </c>
      <c r="FH316">
        <v>39.9</v>
      </c>
      <c r="FI316">
        <v>0</v>
      </c>
      <c r="FJ316">
        <v>1758479158.4</v>
      </c>
      <c r="FK316">
        <v>0</v>
      </c>
      <c r="FL316">
        <v>189.4236</v>
      </c>
      <c r="FM316">
        <v>-0.2308461458531362</v>
      </c>
      <c r="FN316">
        <v>5.824615366387759</v>
      </c>
      <c r="FO316">
        <v>3860.2128</v>
      </c>
      <c r="FP316">
        <v>15</v>
      </c>
      <c r="FQ316">
        <v>0</v>
      </c>
      <c r="FR316" t="s">
        <v>441</v>
      </c>
      <c r="FS316">
        <v>1747247426.5</v>
      </c>
      <c r="FT316">
        <v>1747247420.5</v>
      </c>
      <c r="FU316">
        <v>0</v>
      </c>
      <c r="FV316">
        <v>1.027</v>
      </c>
      <c r="FW316">
        <v>0.031</v>
      </c>
      <c r="FX316">
        <v>0.02</v>
      </c>
      <c r="FY316">
        <v>0.05</v>
      </c>
      <c r="FZ316">
        <v>420</v>
      </c>
      <c r="GA316">
        <v>16</v>
      </c>
      <c r="GB316">
        <v>0.01</v>
      </c>
      <c r="GC316">
        <v>0.1</v>
      </c>
      <c r="GD316">
        <v>16.84105121951219</v>
      </c>
      <c r="GE316">
        <v>3.348495470383285</v>
      </c>
      <c r="GF316">
        <v>0.3325775985899811</v>
      </c>
      <c r="GG316">
        <v>0</v>
      </c>
      <c r="GH316">
        <v>189.4147941176471</v>
      </c>
      <c r="GI316">
        <v>-0.1796333023738784</v>
      </c>
      <c r="GJ316">
        <v>0.2520726761928884</v>
      </c>
      <c r="GK316">
        <v>-1</v>
      </c>
      <c r="GL316">
        <v>0.9266437560975611</v>
      </c>
      <c r="GM316">
        <v>-0.006877379790941181</v>
      </c>
      <c r="GN316">
        <v>0.001442761880197361</v>
      </c>
      <c r="GO316">
        <v>1</v>
      </c>
      <c r="GP316">
        <v>1</v>
      </c>
      <c r="GQ316">
        <v>2</v>
      </c>
      <c r="GR316" t="s">
        <v>442</v>
      </c>
      <c r="GS316">
        <v>3.13627</v>
      </c>
      <c r="GT316">
        <v>2.7145</v>
      </c>
      <c r="GU316">
        <v>0.0667186</v>
      </c>
      <c r="GV316">
        <v>0.0625145</v>
      </c>
      <c r="GW316">
        <v>0.102866</v>
      </c>
      <c r="GX316">
        <v>0.0987416</v>
      </c>
      <c r="GY316">
        <v>29714.3</v>
      </c>
      <c r="GZ316">
        <v>29880.4</v>
      </c>
      <c r="HA316">
        <v>29594.2</v>
      </c>
      <c r="HB316">
        <v>29452.7</v>
      </c>
      <c r="HC316">
        <v>35083.7</v>
      </c>
      <c r="HD316">
        <v>35160</v>
      </c>
      <c r="HE316">
        <v>41653.2</v>
      </c>
      <c r="HF316">
        <v>41847</v>
      </c>
      <c r="HG316">
        <v>1.92803</v>
      </c>
      <c r="HH316">
        <v>1.8779</v>
      </c>
      <c r="HI316">
        <v>0.105709</v>
      </c>
      <c r="HJ316">
        <v>0</v>
      </c>
      <c r="HK316">
        <v>28.2849</v>
      </c>
      <c r="HL316">
        <v>999.9</v>
      </c>
      <c r="HM316">
        <v>52.4</v>
      </c>
      <c r="HN316">
        <v>31.2</v>
      </c>
      <c r="HO316">
        <v>26.4891</v>
      </c>
      <c r="HP316">
        <v>61.6794</v>
      </c>
      <c r="HQ316">
        <v>27.8486</v>
      </c>
      <c r="HR316">
        <v>1</v>
      </c>
      <c r="HS316">
        <v>0.0520351</v>
      </c>
      <c r="HT316">
        <v>-0.313922</v>
      </c>
      <c r="HU316">
        <v>20.3397</v>
      </c>
      <c r="HV316">
        <v>5.21594</v>
      </c>
      <c r="HW316">
        <v>12.0102</v>
      </c>
      <c r="HX316">
        <v>4.9888</v>
      </c>
      <c r="HY316">
        <v>3.2876</v>
      </c>
      <c r="HZ316">
        <v>9999</v>
      </c>
      <c r="IA316">
        <v>9999</v>
      </c>
      <c r="IB316">
        <v>9999</v>
      </c>
      <c r="IC316">
        <v>999.9</v>
      </c>
      <c r="ID316">
        <v>1.86757</v>
      </c>
      <c r="IE316">
        <v>1.86675</v>
      </c>
      <c r="IF316">
        <v>1.86602</v>
      </c>
      <c r="IG316">
        <v>1.866</v>
      </c>
      <c r="IH316">
        <v>1.86784</v>
      </c>
      <c r="II316">
        <v>1.87027</v>
      </c>
      <c r="IJ316">
        <v>1.86894</v>
      </c>
      <c r="IK316">
        <v>1.87042</v>
      </c>
      <c r="IL316">
        <v>0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-0.171</v>
      </c>
      <c r="IZ316">
        <v>0.1232</v>
      </c>
      <c r="JA316">
        <v>-0.08705980112953694</v>
      </c>
      <c r="JB316">
        <v>-0.0002224285535733669</v>
      </c>
      <c r="JC316">
        <v>-3.124052291438484E-07</v>
      </c>
      <c r="JD316">
        <v>-1.20421793702977E-11</v>
      </c>
      <c r="JE316">
        <v>-0.06546867123436634</v>
      </c>
      <c r="JF316">
        <v>-0.004605065362839568</v>
      </c>
      <c r="JG316">
        <v>0.0008613744513886047</v>
      </c>
      <c r="JH316">
        <v>-1.299212498533341E-05</v>
      </c>
      <c r="JI316">
        <v>3</v>
      </c>
      <c r="JJ316">
        <v>2327</v>
      </c>
      <c r="JK316">
        <v>1</v>
      </c>
      <c r="JL316">
        <v>27</v>
      </c>
      <c r="JM316">
        <v>187195.5</v>
      </c>
      <c r="JN316">
        <v>187195.6</v>
      </c>
      <c r="JO316">
        <v>0.67627</v>
      </c>
      <c r="JP316">
        <v>2.29614</v>
      </c>
      <c r="JQ316">
        <v>1.39771</v>
      </c>
      <c r="JR316">
        <v>2.34619</v>
      </c>
      <c r="JS316">
        <v>1.49536</v>
      </c>
      <c r="JT316">
        <v>2.677</v>
      </c>
      <c r="JU316">
        <v>36.2929</v>
      </c>
      <c r="JV316">
        <v>24.07</v>
      </c>
      <c r="JW316">
        <v>18</v>
      </c>
      <c r="JX316">
        <v>488.578</v>
      </c>
      <c r="JY316">
        <v>447.197</v>
      </c>
      <c r="JZ316">
        <v>27.9649</v>
      </c>
      <c r="KA316">
        <v>28.2212</v>
      </c>
      <c r="KB316">
        <v>30.0002</v>
      </c>
      <c r="KC316">
        <v>28.0692</v>
      </c>
      <c r="KD316">
        <v>28.0039</v>
      </c>
      <c r="KE316">
        <v>13.4632</v>
      </c>
      <c r="KF316">
        <v>23.6604</v>
      </c>
      <c r="KG316">
        <v>67.3274</v>
      </c>
      <c r="KH316">
        <v>27.956</v>
      </c>
      <c r="KI316">
        <v>232.854</v>
      </c>
      <c r="KJ316">
        <v>22.0604</v>
      </c>
      <c r="KK316">
        <v>101.156</v>
      </c>
      <c r="KL316">
        <v>100.625</v>
      </c>
    </row>
    <row r="317" spans="1:298">
      <c r="A317">
        <v>301</v>
      </c>
      <c r="B317">
        <v>1758479163.5</v>
      </c>
      <c r="C317">
        <v>10288</v>
      </c>
      <c r="D317" t="s">
        <v>1049</v>
      </c>
      <c r="E317" t="s">
        <v>1050</v>
      </c>
      <c r="F317">
        <v>5</v>
      </c>
      <c r="G317" t="s">
        <v>1026</v>
      </c>
      <c r="H317" t="s">
        <v>437</v>
      </c>
      <c r="I317" t="s">
        <v>438</v>
      </c>
      <c r="J317">
        <v>1758479155.714286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255.4515271573218</v>
      </c>
      <c r="AL317">
        <v>265.0966484848484</v>
      </c>
      <c r="AM317">
        <v>-3.334203057030865</v>
      </c>
      <c r="AN317">
        <v>65.31745882491474</v>
      </c>
      <c r="AO317">
        <f>(AQ317 - AP317 + DZ317*1E3/(8.314*(EB317+273.15)) * AS317/DY317 * AR317) * DY317/(100*DM317) * 1000/(1000 - AQ317)</f>
        <v>0</v>
      </c>
      <c r="AP317">
        <v>22.05251446957394</v>
      </c>
      <c r="AQ317">
        <v>22.93319454545453</v>
      </c>
      <c r="AR317">
        <v>2.224078865515888E-05</v>
      </c>
      <c r="AS317">
        <v>111.8298273701579</v>
      </c>
      <c r="AT317">
        <v>3</v>
      </c>
      <c r="AU317">
        <v>1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2.18</v>
      </c>
      <c r="DN317">
        <v>0.5</v>
      </c>
      <c r="DO317" t="s">
        <v>440</v>
      </c>
      <c r="DP317">
        <v>2</v>
      </c>
      <c r="DQ317" t="b">
        <v>1</v>
      </c>
      <c r="DR317">
        <v>1758479155.714286</v>
      </c>
      <c r="DS317">
        <v>282.7414285714286</v>
      </c>
      <c r="DT317">
        <v>265.4673928571428</v>
      </c>
      <c r="DU317">
        <v>22.91923571428571</v>
      </c>
      <c r="DV317">
        <v>22.007875</v>
      </c>
      <c r="DW317">
        <v>282.9167142857142</v>
      </c>
      <c r="DX317">
        <v>22.79595714285714</v>
      </c>
      <c r="DY317">
        <v>500.0110357142858</v>
      </c>
      <c r="DZ317">
        <v>90.27039285714284</v>
      </c>
      <c r="EA317">
        <v>0.05409515357142857</v>
      </c>
      <c r="EB317">
        <v>29.55752142857142</v>
      </c>
      <c r="EC317">
        <v>30.01158571428571</v>
      </c>
      <c r="ED317">
        <v>999.9000000000002</v>
      </c>
      <c r="EE317">
        <v>0</v>
      </c>
      <c r="EF317">
        <v>0</v>
      </c>
      <c r="EG317">
        <v>9996.583214285714</v>
      </c>
      <c r="EH317">
        <v>0</v>
      </c>
      <c r="EI317">
        <v>11.0167</v>
      </c>
      <c r="EJ317">
        <v>17.27411785714286</v>
      </c>
      <c r="EK317">
        <v>289.3735714285714</v>
      </c>
      <c r="EL317">
        <v>271.4407857142857</v>
      </c>
      <c r="EM317">
        <v>0.9113472857142859</v>
      </c>
      <c r="EN317">
        <v>265.4673928571428</v>
      </c>
      <c r="EO317">
        <v>22.007875</v>
      </c>
      <c r="EP317">
        <v>2.068927857142857</v>
      </c>
      <c r="EQ317">
        <v>1.986659999999999</v>
      </c>
      <c r="ER317">
        <v>17.98195357142857</v>
      </c>
      <c r="ES317">
        <v>17.33840714285714</v>
      </c>
      <c r="ET317">
        <v>2000.011428571429</v>
      </c>
      <c r="EU317">
        <v>0.9800004999999999</v>
      </c>
      <c r="EV317">
        <v>0.01999975000000001</v>
      </c>
      <c r="EW317">
        <v>0</v>
      </c>
      <c r="EX317">
        <v>189.4486071428571</v>
      </c>
      <c r="EY317">
        <v>5.00097</v>
      </c>
      <c r="EZ317">
        <v>3860.730357142857</v>
      </c>
      <c r="FA317">
        <v>16707.675</v>
      </c>
      <c r="FB317">
        <v>40.06199999999999</v>
      </c>
      <c r="FC317">
        <v>40.5</v>
      </c>
      <c r="FD317">
        <v>40</v>
      </c>
      <c r="FE317">
        <v>40.125</v>
      </c>
      <c r="FF317">
        <v>40.625</v>
      </c>
      <c r="FG317">
        <v>1955.111428571429</v>
      </c>
      <c r="FH317">
        <v>39.9</v>
      </c>
      <c r="FI317">
        <v>0</v>
      </c>
      <c r="FJ317">
        <v>1758479163.8</v>
      </c>
      <c r="FK317">
        <v>0</v>
      </c>
      <c r="FL317">
        <v>189.4303076923077</v>
      </c>
      <c r="FM317">
        <v>1.021675229263741</v>
      </c>
      <c r="FN317">
        <v>5.790427340254515</v>
      </c>
      <c r="FO317">
        <v>3860.781923076923</v>
      </c>
      <c r="FP317">
        <v>15</v>
      </c>
      <c r="FQ317">
        <v>0</v>
      </c>
      <c r="FR317" t="s">
        <v>441</v>
      </c>
      <c r="FS317">
        <v>1747247426.5</v>
      </c>
      <c r="FT317">
        <v>1747247420.5</v>
      </c>
      <c r="FU317">
        <v>0</v>
      </c>
      <c r="FV317">
        <v>1.027</v>
      </c>
      <c r="FW317">
        <v>0.031</v>
      </c>
      <c r="FX317">
        <v>0.02</v>
      </c>
      <c r="FY317">
        <v>0.05</v>
      </c>
      <c r="FZ317">
        <v>420</v>
      </c>
      <c r="GA317">
        <v>16</v>
      </c>
      <c r="GB317">
        <v>0.01</v>
      </c>
      <c r="GC317">
        <v>0.1</v>
      </c>
      <c r="GD317">
        <v>17.150585</v>
      </c>
      <c r="GE317">
        <v>3.010766228892977</v>
      </c>
      <c r="GF317">
        <v>0.2938901865918632</v>
      </c>
      <c r="GG317">
        <v>0</v>
      </c>
      <c r="GH317">
        <v>189.4391470588235</v>
      </c>
      <c r="GI317">
        <v>0.3620626454722515</v>
      </c>
      <c r="GJ317">
        <v>0.2320498339420355</v>
      </c>
      <c r="GK317">
        <v>-1</v>
      </c>
      <c r="GL317">
        <v>0.9154784249999999</v>
      </c>
      <c r="GM317">
        <v>-0.1572389606003748</v>
      </c>
      <c r="GN317">
        <v>0.01951747918134857</v>
      </c>
      <c r="GO317">
        <v>0</v>
      </c>
      <c r="GP317">
        <v>0</v>
      </c>
      <c r="GQ317">
        <v>2</v>
      </c>
      <c r="GR317" t="s">
        <v>452</v>
      </c>
      <c r="GS317">
        <v>3.13613</v>
      </c>
      <c r="GT317">
        <v>2.71432</v>
      </c>
      <c r="GU317">
        <v>0.06335250000000001</v>
      </c>
      <c r="GV317">
        <v>0.058998</v>
      </c>
      <c r="GW317">
        <v>0.102931</v>
      </c>
      <c r="GX317">
        <v>0.0989126</v>
      </c>
      <c r="GY317">
        <v>29821.5</v>
      </c>
      <c r="GZ317">
        <v>29992.6</v>
      </c>
      <c r="HA317">
        <v>29594.3</v>
      </c>
      <c r="HB317">
        <v>29452.7</v>
      </c>
      <c r="HC317">
        <v>35081.3</v>
      </c>
      <c r="HD317">
        <v>35153.3</v>
      </c>
      <c r="HE317">
        <v>41653.5</v>
      </c>
      <c r="HF317">
        <v>41847.1</v>
      </c>
      <c r="HG317">
        <v>1.92778</v>
      </c>
      <c r="HH317">
        <v>1.87717</v>
      </c>
      <c r="HI317">
        <v>0.105791</v>
      </c>
      <c r="HJ317">
        <v>0</v>
      </c>
      <c r="HK317">
        <v>28.2879</v>
      </c>
      <c r="HL317">
        <v>999.9</v>
      </c>
      <c r="HM317">
        <v>52.4</v>
      </c>
      <c r="HN317">
        <v>31.2</v>
      </c>
      <c r="HO317">
        <v>26.4879</v>
      </c>
      <c r="HP317">
        <v>61.9594</v>
      </c>
      <c r="HQ317">
        <v>27.9167</v>
      </c>
      <c r="HR317">
        <v>1</v>
      </c>
      <c r="HS317">
        <v>0.0521596</v>
      </c>
      <c r="HT317">
        <v>-0.307884</v>
      </c>
      <c r="HU317">
        <v>20.3398</v>
      </c>
      <c r="HV317">
        <v>5.21579</v>
      </c>
      <c r="HW317">
        <v>12.0104</v>
      </c>
      <c r="HX317">
        <v>4.98895</v>
      </c>
      <c r="HY317">
        <v>3.28772</v>
      </c>
      <c r="HZ317">
        <v>9999</v>
      </c>
      <c r="IA317">
        <v>9999</v>
      </c>
      <c r="IB317">
        <v>9999</v>
      </c>
      <c r="IC317">
        <v>999.9</v>
      </c>
      <c r="ID317">
        <v>1.86759</v>
      </c>
      <c r="IE317">
        <v>1.86674</v>
      </c>
      <c r="IF317">
        <v>1.86603</v>
      </c>
      <c r="IG317">
        <v>1.866</v>
      </c>
      <c r="IH317">
        <v>1.86784</v>
      </c>
      <c r="II317">
        <v>1.87027</v>
      </c>
      <c r="IJ317">
        <v>1.86891</v>
      </c>
      <c r="IK317">
        <v>1.87042</v>
      </c>
      <c r="IL317">
        <v>0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-0.165</v>
      </c>
      <c r="IZ317">
        <v>0.1235</v>
      </c>
      <c r="JA317">
        <v>-0.08705980112953694</v>
      </c>
      <c r="JB317">
        <v>-0.0002224285535733669</v>
      </c>
      <c r="JC317">
        <v>-3.124052291438484E-07</v>
      </c>
      <c r="JD317">
        <v>-1.20421793702977E-11</v>
      </c>
      <c r="JE317">
        <v>-0.06546867123436634</v>
      </c>
      <c r="JF317">
        <v>-0.004605065362839568</v>
      </c>
      <c r="JG317">
        <v>0.0008613744513886047</v>
      </c>
      <c r="JH317">
        <v>-1.299212498533341E-05</v>
      </c>
      <c r="JI317">
        <v>3</v>
      </c>
      <c r="JJ317">
        <v>2327</v>
      </c>
      <c r="JK317">
        <v>1</v>
      </c>
      <c r="JL317">
        <v>27</v>
      </c>
      <c r="JM317">
        <v>187195.6</v>
      </c>
      <c r="JN317">
        <v>187195.7</v>
      </c>
      <c r="JO317">
        <v>0.638428</v>
      </c>
      <c r="JP317">
        <v>2.2876</v>
      </c>
      <c r="JQ317">
        <v>1.39648</v>
      </c>
      <c r="JR317">
        <v>2.35352</v>
      </c>
      <c r="JS317">
        <v>1.49536</v>
      </c>
      <c r="JT317">
        <v>2.70264</v>
      </c>
      <c r="JU317">
        <v>36.2929</v>
      </c>
      <c r="JV317">
        <v>24.0875</v>
      </c>
      <c r="JW317">
        <v>18</v>
      </c>
      <c r="JX317">
        <v>488.437</v>
      </c>
      <c r="JY317">
        <v>446.767</v>
      </c>
      <c r="JZ317">
        <v>27.9548</v>
      </c>
      <c r="KA317">
        <v>28.2237</v>
      </c>
      <c r="KB317">
        <v>30.0003</v>
      </c>
      <c r="KC317">
        <v>28.0713</v>
      </c>
      <c r="KD317">
        <v>28.0063</v>
      </c>
      <c r="KE317">
        <v>12.7932</v>
      </c>
      <c r="KF317">
        <v>23.6604</v>
      </c>
      <c r="KG317">
        <v>67.3274</v>
      </c>
      <c r="KH317">
        <v>27.9434</v>
      </c>
      <c r="KI317">
        <v>212.818</v>
      </c>
      <c r="KJ317">
        <v>22.0541</v>
      </c>
      <c r="KK317">
        <v>101.157</v>
      </c>
      <c r="KL317">
        <v>100.625</v>
      </c>
    </row>
    <row r="318" spans="1:298">
      <c r="A318">
        <v>302</v>
      </c>
      <c r="B318">
        <v>1758479168.5</v>
      </c>
      <c r="C318">
        <v>10293</v>
      </c>
      <c r="D318" t="s">
        <v>1051</v>
      </c>
      <c r="E318" t="s">
        <v>1052</v>
      </c>
      <c r="F318">
        <v>5</v>
      </c>
      <c r="G318" t="s">
        <v>1026</v>
      </c>
      <c r="H318" t="s">
        <v>437</v>
      </c>
      <c r="I318" t="s">
        <v>438</v>
      </c>
      <c r="J318">
        <v>1758479161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238.3382989887612</v>
      </c>
      <c r="AL318">
        <v>248.4068181818182</v>
      </c>
      <c r="AM318">
        <v>-3.339055479363195</v>
      </c>
      <c r="AN318">
        <v>65.31745882491474</v>
      </c>
      <c r="AO318">
        <f>(AQ318 - AP318 + DZ318*1E3/(8.314*(EB318+273.15)) * AS318/DY318 * AR318) * DY318/(100*DM318) * 1000/(1000 - AQ318)</f>
        <v>0</v>
      </c>
      <c r="AP318">
        <v>22.06674035959406</v>
      </c>
      <c r="AQ318">
        <v>22.95730606060605</v>
      </c>
      <c r="AR318">
        <v>0.002088930622205937</v>
      </c>
      <c r="AS318">
        <v>111.8298273701579</v>
      </c>
      <c r="AT318">
        <v>3</v>
      </c>
      <c r="AU318">
        <v>1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2.18</v>
      </c>
      <c r="DN318">
        <v>0.5</v>
      </c>
      <c r="DO318" t="s">
        <v>440</v>
      </c>
      <c r="DP318">
        <v>2</v>
      </c>
      <c r="DQ318" t="b">
        <v>1</v>
      </c>
      <c r="DR318">
        <v>1758479161</v>
      </c>
      <c r="DS318">
        <v>265.5282222222222</v>
      </c>
      <c r="DT318">
        <v>247.937</v>
      </c>
      <c r="DU318">
        <v>22.92956296296296</v>
      </c>
      <c r="DV318">
        <v>22.03347777777778</v>
      </c>
      <c r="DW318">
        <v>265.6965925925926</v>
      </c>
      <c r="DX318">
        <v>22.80614814814814</v>
      </c>
      <c r="DY318">
        <v>500.0017037037036</v>
      </c>
      <c r="DZ318">
        <v>90.27091481481483</v>
      </c>
      <c r="EA318">
        <v>0.05415181851851852</v>
      </c>
      <c r="EB318">
        <v>29.55678518518518</v>
      </c>
      <c r="EC318">
        <v>30.00879259259259</v>
      </c>
      <c r="ED318">
        <v>999.9000000000001</v>
      </c>
      <c r="EE318">
        <v>0</v>
      </c>
      <c r="EF318">
        <v>0</v>
      </c>
      <c r="EG318">
        <v>9991.592222222222</v>
      </c>
      <c r="EH318">
        <v>0</v>
      </c>
      <c r="EI318">
        <v>11.0167</v>
      </c>
      <c r="EJ318">
        <v>17.59121481481482</v>
      </c>
      <c r="EK318">
        <v>271.7592962962963</v>
      </c>
      <c r="EL318">
        <v>253.5225185185186</v>
      </c>
      <c r="EM318">
        <v>0.8960815185185185</v>
      </c>
      <c r="EN318">
        <v>247.937</v>
      </c>
      <c r="EO318">
        <v>22.03347777777778</v>
      </c>
      <c r="EP318">
        <v>2.069873333333333</v>
      </c>
      <c r="EQ318">
        <v>1.988982222222222</v>
      </c>
      <c r="ER318">
        <v>17.98921481481482</v>
      </c>
      <c r="ES318">
        <v>17.35688518518519</v>
      </c>
      <c r="ET318">
        <v>2000.003703703704</v>
      </c>
      <c r="EU318">
        <v>0.9800004444444445</v>
      </c>
      <c r="EV318">
        <v>0.01999980370370371</v>
      </c>
      <c r="EW318">
        <v>0</v>
      </c>
      <c r="EX318">
        <v>189.535</v>
      </c>
      <c r="EY318">
        <v>5.00097</v>
      </c>
      <c r="EZ318">
        <v>3861.272222222222</v>
      </c>
      <c r="FA318">
        <v>16707.62222222222</v>
      </c>
      <c r="FB318">
        <v>40.06199999999999</v>
      </c>
      <c r="FC318">
        <v>40.5</v>
      </c>
      <c r="FD318">
        <v>40</v>
      </c>
      <c r="FE318">
        <v>40.125</v>
      </c>
      <c r="FF318">
        <v>40.625</v>
      </c>
      <c r="FG318">
        <v>1955.103703703704</v>
      </c>
      <c r="FH318">
        <v>39.9</v>
      </c>
      <c r="FI318">
        <v>0</v>
      </c>
      <c r="FJ318">
        <v>1758479168.6</v>
      </c>
      <c r="FK318">
        <v>0</v>
      </c>
      <c r="FL318">
        <v>189.5217692307693</v>
      </c>
      <c r="FM318">
        <v>1.075282056930729</v>
      </c>
      <c r="FN318">
        <v>6.356923085413144</v>
      </c>
      <c r="FO318">
        <v>3861.246923076923</v>
      </c>
      <c r="FP318">
        <v>15</v>
      </c>
      <c r="FQ318">
        <v>0</v>
      </c>
      <c r="FR318" t="s">
        <v>441</v>
      </c>
      <c r="FS318">
        <v>1747247426.5</v>
      </c>
      <c r="FT318">
        <v>1747247420.5</v>
      </c>
      <c r="FU318">
        <v>0</v>
      </c>
      <c r="FV318">
        <v>1.027</v>
      </c>
      <c r="FW318">
        <v>0.031</v>
      </c>
      <c r="FX318">
        <v>0.02</v>
      </c>
      <c r="FY318">
        <v>0.05</v>
      </c>
      <c r="FZ318">
        <v>420</v>
      </c>
      <c r="GA318">
        <v>16</v>
      </c>
      <c r="GB318">
        <v>0.01</v>
      </c>
      <c r="GC318">
        <v>0.1</v>
      </c>
      <c r="GD318">
        <v>17.3765525</v>
      </c>
      <c r="GE318">
        <v>3.45690168855534</v>
      </c>
      <c r="GF318">
        <v>0.337919988301595</v>
      </c>
      <c r="GG318">
        <v>0</v>
      </c>
      <c r="GH318">
        <v>189.4573823529412</v>
      </c>
      <c r="GI318">
        <v>1.110206268476657</v>
      </c>
      <c r="GJ318">
        <v>0.216507303871621</v>
      </c>
      <c r="GK318">
        <v>-1</v>
      </c>
      <c r="GL318">
        <v>0.9063306749999999</v>
      </c>
      <c r="GM318">
        <v>-0.2080972795497209</v>
      </c>
      <c r="GN318">
        <v>0.02272116853991835</v>
      </c>
      <c r="GO318">
        <v>0</v>
      </c>
      <c r="GP318">
        <v>0</v>
      </c>
      <c r="GQ318">
        <v>2</v>
      </c>
      <c r="GR318" t="s">
        <v>452</v>
      </c>
      <c r="GS318">
        <v>3.13611</v>
      </c>
      <c r="GT318">
        <v>2.71439</v>
      </c>
      <c r="GU318">
        <v>0.0599021</v>
      </c>
      <c r="GV318">
        <v>0.0554332</v>
      </c>
      <c r="GW318">
        <v>0.103003</v>
      </c>
      <c r="GX318">
        <v>0.0989327</v>
      </c>
      <c r="GY318">
        <v>29931.4</v>
      </c>
      <c r="GZ318">
        <v>30106.2</v>
      </c>
      <c r="HA318">
        <v>29594.3</v>
      </c>
      <c r="HB318">
        <v>29452.7</v>
      </c>
      <c r="HC318">
        <v>35078.3</v>
      </c>
      <c r="HD318">
        <v>35152.4</v>
      </c>
      <c r="HE318">
        <v>41653.4</v>
      </c>
      <c r="HF318">
        <v>41847.1</v>
      </c>
      <c r="HG318">
        <v>1.92787</v>
      </c>
      <c r="HH318">
        <v>1.87713</v>
      </c>
      <c r="HI318">
        <v>0.104897</v>
      </c>
      <c r="HJ318">
        <v>0</v>
      </c>
      <c r="HK318">
        <v>28.2909</v>
      </c>
      <c r="HL318">
        <v>999.9</v>
      </c>
      <c r="HM318">
        <v>52.4</v>
      </c>
      <c r="HN318">
        <v>31.2</v>
      </c>
      <c r="HO318">
        <v>26.4863</v>
      </c>
      <c r="HP318">
        <v>61.7894</v>
      </c>
      <c r="HQ318">
        <v>27.8846</v>
      </c>
      <c r="HR318">
        <v>1</v>
      </c>
      <c r="HS318">
        <v>0.0524314</v>
      </c>
      <c r="HT318">
        <v>-0.305044</v>
      </c>
      <c r="HU318">
        <v>20.3396</v>
      </c>
      <c r="HV318">
        <v>5.21639</v>
      </c>
      <c r="HW318">
        <v>12.0108</v>
      </c>
      <c r="HX318">
        <v>4.98905</v>
      </c>
      <c r="HY318">
        <v>3.28763</v>
      </c>
      <c r="HZ318">
        <v>9999</v>
      </c>
      <c r="IA318">
        <v>9999</v>
      </c>
      <c r="IB318">
        <v>9999</v>
      </c>
      <c r="IC318">
        <v>999.9</v>
      </c>
      <c r="ID318">
        <v>1.86755</v>
      </c>
      <c r="IE318">
        <v>1.86676</v>
      </c>
      <c r="IF318">
        <v>1.86604</v>
      </c>
      <c r="IG318">
        <v>1.866</v>
      </c>
      <c r="IH318">
        <v>1.86783</v>
      </c>
      <c r="II318">
        <v>1.87027</v>
      </c>
      <c r="IJ318">
        <v>1.86892</v>
      </c>
      <c r="IK318">
        <v>1.87042</v>
      </c>
      <c r="IL318">
        <v>0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-0.159</v>
      </c>
      <c r="IZ318">
        <v>0.1239</v>
      </c>
      <c r="JA318">
        <v>-0.08705980112953694</v>
      </c>
      <c r="JB318">
        <v>-0.0002224285535733669</v>
      </c>
      <c r="JC318">
        <v>-3.124052291438484E-07</v>
      </c>
      <c r="JD318">
        <v>-1.20421793702977E-11</v>
      </c>
      <c r="JE318">
        <v>-0.06546867123436634</v>
      </c>
      <c r="JF318">
        <v>-0.004605065362839568</v>
      </c>
      <c r="JG318">
        <v>0.0008613744513886047</v>
      </c>
      <c r="JH318">
        <v>-1.299212498533341E-05</v>
      </c>
      <c r="JI318">
        <v>3</v>
      </c>
      <c r="JJ318">
        <v>2327</v>
      </c>
      <c r="JK318">
        <v>1</v>
      </c>
      <c r="JL318">
        <v>27</v>
      </c>
      <c r="JM318">
        <v>187195.7</v>
      </c>
      <c r="JN318">
        <v>187195.8</v>
      </c>
      <c r="JO318">
        <v>0.604248</v>
      </c>
      <c r="JP318">
        <v>2.2998</v>
      </c>
      <c r="JQ318">
        <v>1.39648</v>
      </c>
      <c r="JR318">
        <v>2.34985</v>
      </c>
      <c r="JS318">
        <v>1.49536</v>
      </c>
      <c r="JT318">
        <v>2.58911</v>
      </c>
      <c r="JU318">
        <v>36.2929</v>
      </c>
      <c r="JV318">
        <v>24.07</v>
      </c>
      <c r="JW318">
        <v>18</v>
      </c>
      <c r="JX318">
        <v>488.52</v>
      </c>
      <c r="JY318">
        <v>446.755</v>
      </c>
      <c r="JZ318">
        <v>27.9421</v>
      </c>
      <c r="KA318">
        <v>28.2273</v>
      </c>
      <c r="KB318">
        <v>30.0004</v>
      </c>
      <c r="KC318">
        <v>28.0737</v>
      </c>
      <c r="KD318">
        <v>28.0087</v>
      </c>
      <c r="KE318">
        <v>12.0388</v>
      </c>
      <c r="KF318">
        <v>23.6604</v>
      </c>
      <c r="KG318">
        <v>67.3274</v>
      </c>
      <c r="KH318">
        <v>27.9392</v>
      </c>
      <c r="KI318">
        <v>199.445</v>
      </c>
      <c r="KJ318">
        <v>22.0541</v>
      </c>
      <c r="KK318">
        <v>101.157</v>
      </c>
      <c r="KL318">
        <v>100.625</v>
      </c>
    </row>
    <row r="319" spans="1:298">
      <c r="A319">
        <v>303</v>
      </c>
      <c r="B319">
        <v>1758479173.5</v>
      </c>
      <c r="C319">
        <v>10298</v>
      </c>
      <c r="D319" t="s">
        <v>1053</v>
      </c>
      <c r="E319" t="s">
        <v>1054</v>
      </c>
      <c r="F319">
        <v>5</v>
      </c>
      <c r="G319" t="s">
        <v>1026</v>
      </c>
      <c r="H319" t="s">
        <v>437</v>
      </c>
      <c r="I319" t="s">
        <v>438</v>
      </c>
      <c r="J319">
        <v>1758479165.714286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221.4057067874766</v>
      </c>
      <c r="AL319">
        <v>231.7115272727272</v>
      </c>
      <c r="AM319">
        <v>-3.332621245905393</v>
      </c>
      <c r="AN319">
        <v>65.31745882491474</v>
      </c>
      <c r="AO319">
        <f>(AQ319 - AP319 + DZ319*1E3/(8.314*(EB319+273.15)) * AS319/DY319 * AR319) * DY319/(100*DM319) * 1000/(1000 - AQ319)</f>
        <v>0</v>
      </c>
      <c r="AP319">
        <v>22.06694781111119</v>
      </c>
      <c r="AQ319">
        <v>22.97235212121212</v>
      </c>
      <c r="AR319">
        <v>0.0004413304828557594</v>
      </c>
      <c r="AS319">
        <v>111.8298273701579</v>
      </c>
      <c r="AT319">
        <v>3</v>
      </c>
      <c r="AU319">
        <v>1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2.18</v>
      </c>
      <c r="DN319">
        <v>0.5</v>
      </c>
      <c r="DO319" t="s">
        <v>440</v>
      </c>
      <c r="DP319">
        <v>2</v>
      </c>
      <c r="DQ319" t="b">
        <v>1</v>
      </c>
      <c r="DR319">
        <v>1758479165.714286</v>
      </c>
      <c r="DS319">
        <v>250.1536428571428</v>
      </c>
      <c r="DT319">
        <v>232.3061071428571</v>
      </c>
      <c r="DU319">
        <v>22.94583571428572</v>
      </c>
      <c r="DV319">
        <v>22.05629285714285</v>
      </c>
      <c r="DW319">
        <v>250.3161071428572</v>
      </c>
      <c r="DX319">
        <v>22.82219642857143</v>
      </c>
      <c r="DY319">
        <v>499.9998928571428</v>
      </c>
      <c r="DZ319">
        <v>90.27133571428571</v>
      </c>
      <c r="EA319">
        <v>0.05419561785714284</v>
      </c>
      <c r="EB319">
        <v>29.55576428571428</v>
      </c>
      <c r="EC319">
        <v>30.00592857142857</v>
      </c>
      <c r="ED319">
        <v>999.9000000000002</v>
      </c>
      <c r="EE319">
        <v>0</v>
      </c>
      <c r="EF319">
        <v>0</v>
      </c>
      <c r="EG319">
        <v>9992.404285714287</v>
      </c>
      <c r="EH319">
        <v>0</v>
      </c>
      <c r="EI319">
        <v>11.0167</v>
      </c>
      <c r="EJ319">
        <v>17.84757857142857</v>
      </c>
      <c r="EK319">
        <v>256.0281785714286</v>
      </c>
      <c r="EL319">
        <v>237.5452142857143</v>
      </c>
      <c r="EM319">
        <v>0.8895504642857143</v>
      </c>
      <c r="EN319">
        <v>232.3061071428571</v>
      </c>
      <c r="EO319">
        <v>22.05629285714285</v>
      </c>
      <c r="EP319">
        <v>2.071352857142858</v>
      </c>
      <c r="EQ319">
        <v>1.991051071428571</v>
      </c>
      <c r="ER319">
        <v>18.00055714285714</v>
      </c>
      <c r="ES319">
        <v>17.37334642857143</v>
      </c>
      <c r="ET319">
        <v>1999.996785714286</v>
      </c>
      <c r="EU319">
        <v>0.9800003928571428</v>
      </c>
      <c r="EV319">
        <v>0.01999985357142858</v>
      </c>
      <c r="EW319">
        <v>0</v>
      </c>
      <c r="EX319">
        <v>189.5902857142857</v>
      </c>
      <c r="EY319">
        <v>5.00097</v>
      </c>
      <c r="EZ319">
        <v>3862.027857142857</v>
      </c>
      <c r="FA319">
        <v>16707.55714285714</v>
      </c>
      <c r="FB319">
        <v>40.06199999999999</v>
      </c>
      <c r="FC319">
        <v>40.5</v>
      </c>
      <c r="FD319">
        <v>40</v>
      </c>
      <c r="FE319">
        <v>40.125</v>
      </c>
      <c r="FF319">
        <v>40.625</v>
      </c>
      <c r="FG319">
        <v>1955.096785714285</v>
      </c>
      <c r="FH319">
        <v>39.9</v>
      </c>
      <c r="FI319">
        <v>0</v>
      </c>
      <c r="FJ319">
        <v>1758479174</v>
      </c>
      <c r="FK319">
        <v>0</v>
      </c>
      <c r="FL319">
        <v>189.60908</v>
      </c>
      <c r="FM319">
        <v>0.3567692288651779</v>
      </c>
      <c r="FN319">
        <v>12.03846153723013</v>
      </c>
      <c r="FO319">
        <v>3862.1752</v>
      </c>
      <c r="FP319">
        <v>15</v>
      </c>
      <c r="FQ319">
        <v>0</v>
      </c>
      <c r="FR319" t="s">
        <v>441</v>
      </c>
      <c r="FS319">
        <v>1747247426.5</v>
      </c>
      <c r="FT319">
        <v>1747247420.5</v>
      </c>
      <c r="FU319">
        <v>0</v>
      </c>
      <c r="FV319">
        <v>1.027</v>
      </c>
      <c r="FW319">
        <v>0.031</v>
      </c>
      <c r="FX319">
        <v>0.02</v>
      </c>
      <c r="FY319">
        <v>0.05</v>
      </c>
      <c r="FZ319">
        <v>420</v>
      </c>
      <c r="GA319">
        <v>16</v>
      </c>
      <c r="GB319">
        <v>0.01</v>
      </c>
      <c r="GC319">
        <v>0.1</v>
      </c>
      <c r="GD319">
        <v>17.70967</v>
      </c>
      <c r="GE319">
        <v>3.482719699812312</v>
      </c>
      <c r="GF319">
        <v>0.341131757683157</v>
      </c>
      <c r="GG319">
        <v>0</v>
      </c>
      <c r="GH319">
        <v>189.5451470588235</v>
      </c>
      <c r="GI319">
        <v>0.7533231484912288</v>
      </c>
      <c r="GJ319">
        <v>0.2051769870642459</v>
      </c>
      <c r="GK319">
        <v>-1</v>
      </c>
      <c r="GL319">
        <v>0.897764525</v>
      </c>
      <c r="GM319">
        <v>-0.08554906941838827</v>
      </c>
      <c r="GN319">
        <v>0.01846735393198969</v>
      </c>
      <c r="GO319">
        <v>1</v>
      </c>
      <c r="GP319">
        <v>1</v>
      </c>
      <c r="GQ319">
        <v>2</v>
      </c>
      <c r="GR319" t="s">
        <v>442</v>
      </c>
      <c r="GS319">
        <v>3.1361</v>
      </c>
      <c r="GT319">
        <v>2.71453</v>
      </c>
      <c r="GU319">
        <v>0.0563739</v>
      </c>
      <c r="GV319">
        <v>0.0518181</v>
      </c>
      <c r="GW319">
        <v>0.103047</v>
      </c>
      <c r="GX319">
        <v>0.09892720000000001</v>
      </c>
      <c r="GY319">
        <v>30043.6</v>
      </c>
      <c r="GZ319">
        <v>30221.5</v>
      </c>
      <c r="HA319">
        <v>29594.2</v>
      </c>
      <c r="HB319">
        <v>29452.9</v>
      </c>
      <c r="HC319">
        <v>35076.5</v>
      </c>
      <c r="HD319">
        <v>35152.5</v>
      </c>
      <c r="HE319">
        <v>41653.3</v>
      </c>
      <c r="HF319">
        <v>41847</v>
      </c>
      <c r="HG319">
        <v>1.92757</v>
      </c>
      <c r="HH319">
        <v>1.87707</v>
      </c>
      <c r="HI319">
        <v>0.105128</v>
      </c>
      <c r="HJ319">
        <v>0</v>
      </c>
      <c r="HK319">
        <v>28.2939</v>
      </c>
      <c r="HL319">
        <v>999.9</v>
      </c>
      <c r="HM319">
        <v>52.4</v>
      </c>
      <c r="HN319">
        <v>31.2</v>
      </c>
      <c r="HO319">
        <v>26.4861</v>
      </c>
      <c r="HP319">
        <v>62.0094</v>
      </c>
      <c r="HQ319">
        <v>27.8566</v>
      </c>
      <c r="HR319">
        <v>1</v>
      </c>
      <c r="HS319">
        <v>0.0527795</v>
      </c>
      <c r="HT319">
        <v>-0.324139</v>
      </c>
      <c r="HU319">
        <v>20.3396</v>
      </c>
      <c r="HV319">
        <v>5.21624</v>
      </c>
      <c r="HW319">
        <v>12.0107</v>
      </c>
      <c r="HX319">
        <v>4.98865</v>
      </c>
      <c r="HY319">
        <v>3.2878</v>
      </c>
      <c r="HZ319">
        <v>9999</v>
      </c>
      <c r="IA319">
        <v>9999</v>
      </c>
      <c r="IB319">
        <v>9999</v>
      </c>
      <c r="IC319">
        <v>999.9</v>
      </c>
      <c r="ID319">
        <v>1.86756</v>
      </c>
      <c r="IE319">
        <v>1.86676</v>
      </c>
      <c r="IF319">
        <v>1.86602</v>
      </c>
      <c r="IG319">
        <v>1.866</v>
      </c>
      <c r="IH319">
        <v>1.86784</v>
      </c>
      <c r="II319">
        <v>1.87027</v>
      </c>
      <c r="IJ319">
        <v>1.86891</v>
      </c>
      <c r="IK319">
        <v>1.87042</v>
      </c>
      <c r="IL319">
        <v>0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-0.153</v>
      </c>
      <c r="IZ319">
        <v>0.1241</v>
      </c>
      <c r="JA319">
        <v>-0.08705980112953694</v>
      </c>
      <c r="JB319">
        <v>-0.0002224285535733669</v>
      </c>
      <c r="JC319">
        <v>-3.124052291438484E-07</v>
      </c>
      <c r="JD319">
        <v>-1.20421793702977E-11</v>
      </c>
      <c r="JE319">
        <v>-0.06546867123436634</v>
      </c>
      <c r="JF319">
        <v>-0.004605065362839568</v>
      </c>
      <c r="JG319">
        <v>0.0008613744513886047</v>
      </c>
      <c r="JH319">
        <v>-1.299212498533341E-05</v>
      </c>
      <c r="JI319">
        <v>3</v>
      </c>
      <c r="JJ319">
        <v>2327</v>
      </c>
      <c r="JK319">
        <v>1</v>
      </c>
      <c r="JL319">
        <v>27</v>
      </c>
      <c r="JM319">
        <v>187195.8</v>
      </c>
      <c r="JN319">
        <v>187195.9</v>
      </c>
      <c r="JO319">
        <v>0.567627</v>
      </c>
      <c r="JP319">
        <v>2.29492</v>
      </c>
      <c r="JQ319">
        <v>1.39771</v>
      </c>
      <c r="JR319">
        <v>2.34985</v>
      </c>
      <c r="JS319">
        <v>1.49536</v>
      </c>
      <c r="JT319">
        <v>2.68188</v>
      </c>
      <c r="JU319">
        <v>36.2929</v>
      </c>
      <c r="JV319">
        <v>24.0787</v>
      </c>
      <c r="JW319">
        <v>18</v>
      </c>
      <c r="JX319">
        <v>488.346</v>
      </c>
      <c r="JY319">
        <v>446.734</v>
      </c>
      <c r="JZ319">
        <v>27.936</v>
      </c>
      <c r="KA319">
        <v>28.2302</v>
      </c>
      <c r="KB319">
        <v>30.0003</v>
      </c>
      <c r="KC319">
        <v>28.0755</v>
      </c>
      <c r="KD319">
        <v>28.0101</v>
      </c>
      <c r="KE319">
        <v>11.3517</v>
      </c>
      <c r="KF319">
        <v>23.6604</v>
      </c>
      <c r="KG319">
        <v>67.3274</v>
      </c>
      <c r="KH319">
        <v>27.938</v>
      </c>
      <c r="KI319">
        <v>179.41</v>
      </c>
      <c r="KJ319">
        <v>22.0541</v>
      </c>
      <c r="KK319">
        <v>101.156</v>
      </c>
      <c r="KL319">
        <v>100.625</v>
      </c>
    </row>
    <row r="320" spans="1:298">
      <c r="A320">
        <v>304</v>
      </c>
      <c r="B320">
        <v>1758479178.5</v>
      </c>
      <c r="C320">
        <v>10303</v>
      </c>
      <c r="D320" t="s">
        <v>1055</v>
      </c>
      <c r="E320" t="s">
        <v>1056</v>
      </c>
      <c r="F320">
        <v>5</v>
      </c>
      <c r="G320" t="s">
        <v>1026</v>
      </c>
      <c r="H320" t="s">
        <v>437</v>
      </c>
      <c r="I320" t="s">
        <v>438</v>
      </c>
      <c r="J320">
        <v>1758479171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204.5703313231236</v>
      </c>
      <c r="AL320">
        <v>215.1335333333334</v>
      </c>
      <c r="AM320">
        <v>-3.317774057609646</v>
      </c>
      <c r="AN320">
        <v>65.31745882491474</v>
      </c>
      <c r="AO320">
        <f>(AQ320 - AP320 + DZ320*1E3/(8.314*(EB320+273.15)) * AS320/DY320 * AR320) * DY320/(100*DM320) * 1000/(1000 - AQ320)</f>
        <v>0</v>
      </c>
      <c r="AP320">
        <v>22.06697105915618</v>
      </c>
      <c r="AQ320">
        <v>22.9823303030303</v>
      </c>
      <c r="AR320">
        <v>0.0002763533376782656</v>
      </c>
      <c r="AS320">
        <v>111.8298273701579</v>
      </c>
      <c r="AT320">
        <v>3</v>
      </c>
      <c r="AU320">
        <v>1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2.18</v>
      </c>
      <c r="DN320">
        <v>0.5</v>
      </c>
      <c r="DO320" t="s">
        <v>440</v>
      </c>
      <c r="DP320">
        <v>2</v>
      </c>
      <c r="DQ320" t="b">
        <v>1</v>
      </c>
      <c r="DR320">
        <v>1758479171</v>
      </c>
      <c r="DS320">
        <v>232.9333703703703</v>
      </c>
      <c r="DT320">
        <v>214.7726296296296</v>
      </c>
      <c r="DU320">
        <v>22.96536666666666</v>
      </c>
      <c r="DV320">
        <v>22.06651851851852</v>
      </c>
      <c r="DW320">
        <v>233.0894074074074</v>
      </c>
      <c r="DX320">
        <v>22.84145185185185</v>
      </c>
      <c r="DY320">
        <v>499.9968148148149</v>
      </c>
      <c r="DZ320">
        <v>90.27165925925927</v>
      </c>
      <c r="EA320">
        <v>0.0542282</v>
      </c>
      <c r="EB320">
        <v>29.55489259259259</v>
      </c>
      <c r="EC320">
        <v>30.00495185185186</v>
      </c>
      <c r="ED320">
        <v>999.9000000000001</v>
      </c>
      <c r="EE320">
        <v>0</v>
      </c>
      <c r="EF320">
        <v>0</v>
      </c>
      <c r="EG320">
        <v>9991.895185185185</v>
      </c>
      <c r="EH320">
        <v>0</v>
      </c>
      <c r="EI320">
        <v>11.0167</v>
      </c>
      <c r="EJ320">
        <v>18.16078888888889</v>
      </c>
      <c r="EK320">
        <v>238.4083703703704</v>
      </c>
      <c r="EL320">
        <v>219.6188518518518</v>
      </c>
      <c r="EM320">
        <v>0.8988607407407406</v>
      </c>
      <c r="EN320">
        <v>214.7726296296296</v>
      </c>
      <c r="EO320">
        <v>22.06651851851852</v>
      </c>
      <c r="EP320">
        <v>2.073123333333333</v>
      </c>
      <c r="EQ320">
        <v>1.991980740740741</v>
      </c>
      <c r="ER320">
        <v>18.01414444444444</v>
      </c>
      <c r="ES320">
        <v>17.38073703703704</v>
      </c>
      <c r="ET320">
        <v>1999.988888888889</v>
      </c>
      <c r="EU320">
        <v>0.9800003333333334</v>
      </c>
      <c r="EV320">
        <v>0.01999991111111112</v>
      </c>
      <c r="EW320">
        <v>0</v>
      </c>
      <c r="EX320">
        <v>189.608</v>
      </c>
      <c r="EY320">
        <v>5.00097</v>
      </c>
      <c r="EZ320">
        <v>3863.237777777778</v>
      </c>
      <c r="FA320">
        <v>16707.48518518519</v>
      </c>
      <c r="FB320">
        <v>40.06199999999999</v>
      </c>
      <c r="FC320">
        <v>40.5</v>
      </c>
      <c r="FD320">
        <v>40</v>
      </c>
      <c r="FE320">
        <v>40.125</v>
      </c>
      <c r="FF320">
        <v>40.625</v>
      </c>
      <c r="FG320">
        <v>1955.088888888889</v>
      </c>
      <c r="FH320">
        <v>39.9</v>
      </c>
      <c r="FI320">
        <v>0</v>
      </c>
      <c r="FJ320">
        <v>1758479178.8</v>
      </c>
      <c r="FK320">
        <v>0</v>
      </c>
      <c r="FL320">
        <v>189.61648</v>
      </c>
      <c r="FM320">
        <v>-0.3089230832897081</v>
      </c>
      <c r="FN320">
        <v>18.27461544254975</v>
      </c>
      <c r="FO320">
        <v>3863.3104</v>
      </c>
      <c r="FP320">
        <v>15</v>
      </c>
      <c r="FQ320">
        <v>0</v>
      </c>
      <c r="FR320" t="s">
        <v>441</v>
      </c>
      <c r="FS320">
        <v>1747247426.5</v>
      </c>
      <c r="FT320">
        <v>1747247420.5</v>
      </c>
      <c r="FU320">
        <v>0</v>
      </c>
      <c r="FV320">
        <v>1.027</v>
      </c>
      <c r="FW320">
        <v>0.031</v>
      </c>
      <c r="FX320">
        <v>0.02</v>
      </c>
      <c r="FY320">
        <v>0.05</v>
      </c>
      <c r="FZ320">
        <v>420</v>
      </c>
      <c r="GA320">
        <v>16</v>
      </c>
      <c r="GB320">
        <v>0.01</v>
      </c>
      <c r="GC320">
        <v>0.1</v>
      </c>
      <c r="GD320">
        <v>17.94120731707317</v>
      </c>
      <c r="GE320">
        <v>3.480838327526149</v>
      </c>
      <c r="GF320">
        <v>0.3496964254127576</v>
      </c>
      <c r="GG320">
        <v>0</v>
      </c>
      <c r="GH320">
        <v>189.5735882352941</v>
      </c>
      <c r="GI320">
        <v>0.251275783823388</v>
      </c>
      <c r="GJ320">
        <v>0.1888209730448195</v>
      </c>
      <c r="GK320">
        <v>-1</v>
      </c>
      <c r="GL320">
        <v>0.8951662195121952</v>
      </c>
      <c r="GM320">
        <v>0.07731671080139446</v>
      </c>
      <c r="GN320">
        <v>0.01449650646310142</v>
      </c>
      <c r="GO320">
        <v>1</v>
      </c>
      <c r="GP320">
        <v>1</v>
      </c>
      <c r="GQ320">
        <v>2</v>
      </c>
      <c r="GR320" t="s">
        <v>442</v>
      </c>
      <c r="GS320">
        <v>3.13623</v>
      </c>
      <c r="GT320">
        <v>2.71443</v>
      </c>
      <c r="GU320">
        <v>0.0527842</v>
      </c>
      <c r="GV320">
        <v>0.0480659</v>
      </c>
      <c r="GW320">
        <v>0.103074</v>
      </c>
      <c r="GX320">
        <v>0.0989302</v>
      </c>
      <c r="GY320">
        <v>30157.7</v>
      </c>
      <c r="GZ320">
        <v>30340.9</v>
      </c>
      <c r="HA320">
        <v>29594</v>
      </c>
      <c r="HB320">
        <v>29452.7</v>
      </c>
      <c r="HC320">
        <v>35075.2</v>
      </c>
      <c r="HD320">
        <v>35152.2</v>
      </c>
      <c r="HE320">
        <v>41653.1</v>
      </c>
      <c r="HF320">
        <v>41846.9</v>
      </c>
      <c r="HG320">
        <v>1.92778</v>
      </c>
      <c r="HH320">
        <v>1.8773</v>
      </c>
      <c r="HI320">
        <v>0.105143</v>
      </c>
      <c r="HJ320">
        <v>0</v>
      </c>
      <c r="HK320">
        <v>28.2963</v>
      </c>
      <c r="HL320">
        <v>999.9</v>
      </c>
      <c r="HM320">
        <v>52.4</v>
      </c>
      <c r="HN320">
        <v>31.2</v>
      </c>
      <c r="HO320">
        <v>26.4844</v>
      </c>
      <c r="HP320">
        <v>61.9594</v>
      </c>
      <c r="HQ320">
        <v>27.7604</v>
      </c>
      <c r="HR320">
        <v>1</v>
      </c>
      <c r="HS320">
        <v>0.0528811</v>
      </c>
      <c r="HT320">
        <v>-0.33192</v>
      </c>
      <c r="HU320">
        <v>20.3396</v>
      </c>
      <c r="HV320">
        <v>5.21714</v>
      </c>
      <c r="HW320">
        <v>12.0099</v>
      </c>
      <c r="HX320">
        <v>4.9891</v>
      </c>
      <c r="HY320">
        <v>3.28772</v>
      </c>
      <c r="HZ320">
        <v>9999</v>
      </c>
      <c r="IA320">
        <v>9999</v>
      </c>
      <c r="IB320">
        <v>9999</v>
      </c>
      <c r="IC320">
        <v>999.9</v>
      </c>
      <c r="ID320">
        <v>1.86756</v>
      </c>
      <c r="IE320">
        <v>1.86675</v>
      </c>
      <c r="IF320">
        <v>1.86602</v>
      </c>
      <c r="IG320">
        <v>1.866</v>
      </c>
      <c r="IH320">
        <v>1.86783</v>
      </c>
      <c r="II320">
        <v>1.87028</v>
      </c>
      <c r="IJ320">
        <v>1.86891</v>
      </c>
      <c r="IK320">
        <v>1.87042</v>
      </c>
      <c r="IL320">
        <v>0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-0.148</v>
      </c>
      <c r="IZ320">
        <v>0.1242</v>
      </c>
      <c r="JA320">
        <v>-0.08705980112953694</v>
      </c>
      <c r="JB320">
        <v>-0.0002224285535733669</v>
      </c>
      <c r="JC320">
        <v>-3.124052291438484E-07</v>
      </c>
      <c r="JD320">
        <v>-1.20421793702977E-11</v>
      </c>
      <c r="JE320">
        <v>-0.06546867123436634</v>
      </c>
      <c r="JF320">
        <v>-0.004605065362839568</v>
      </c>
      <c r="JG320">
        <v>0.0008613744513886047</v>
      </c>
      <c r="JH320">
        <v>-1.299212498533341E-05</v>
      </c>
      <c r="JI320">
        <v>3</v>
      </c>
      <c r="JJ320">
        <v>2327</v>
      </c>
      <c r="JK320">
        <v>1</v>
      </c>
      <c r="JL320">
        <v>27</v>
      </c>
      <c r="JM320">
        <v>187195.9</v>
      </c>
      <c r="JN320">
        <v>187196</v>
      </c>
      <c r="JO320">
        <v>0.532227</v>
      </c>
      <c r="JP320">
        <v>2.32056</v>
      </c>
      <c r="JQ320">
        <v>1.39648</v>
      </c>
      <c r="JR320">
        <v>2.35107</v>
      </c>
      <c r="JS320">
        <v>1.49536</v>
      </c>
      <c r="JT320">
        <v>2.62329</v>
      </c>
      <c r="JU320">
        <v>36.3165</v>
      </c>
      <c r="JV320">
        <v>24.07</v>
      </c>
      <c r="JW320">
        <v>18</v>
      </c>
      <c r="JX320">
        <v>488.486</v>
      </c>
      <c r="JY320">
        <v>446.887</v>
      </c>
      <c r="JZ320">
        <v>27.9352</v>
      </c>
      <c r="KA320">
        <v>28.2336</v>
      </c>
      <c r="KB320">
        <v>30.0003</v>
      </c>
      <c r="KC320">
        <v>28.0773</v>
      </c>
      <c r="KD320">
        <v>28.0119</v>
      </c>
      <c r="KE320">
        <v>10.5827</v>
      </c>
      <c r="KF320">
        <v>23.6604</v>
      </c>
      <c r="KG320">
        <v>67.3274</v>
      </c>
      <c r="KH320">
        <v>27.9281</v>
      </c>
      <c r="KI320">
        <v>165.959</v>
      </c>
      <c r="KJ320">
        <v>22.052</v>
      </c>
      <c r="KK320">
        <v>101.156</v>
      </c>
      <c r="KL320">
        <v>100.625</v>
      </c>
    </row>
    <row r="321" spans="1:298">
      <c r="A321">
        <v>305</v>
      </c>
      <c r="B321">
        <v>1758479183.5</v>
      </c>
      <c r="C321">
        <v>10308</v>
      </c>
      <c r="D321" t="s">
        <v>1057</v>
      </c>
      <c r="E321" t="s">
        <v>1058</v>
      </c>
      <c r="F321">
        <v>5</v>
      </c>
      <c r="G321" t="s">
        <v>1026</v>
      </c>
      <c r="H321" t="s">
        <v>437</v>
      </c>
      <c r="I321" t="s">
        <v>438</v>
      </c>
      <c r="J321">
        <v>1758479175.714286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187.5434589766166</v>
      </c>
      <c r="AL321">
        <v>198.5115636363636</v>
      </c>
      <c r="AM321">
        <v>-3.326402492680093</v>
      </c>
      <c r="AN321">
        <v>65.31745882491474</v>
      </c>
      <c r="AO321">
        <f>(AQ321 - AP321 + DZ321*1E3/(8.314*(EB321+273.15)) * AS321/DY321 * AR321) * DY321/(100*DM321) * 1000/(1000 - AQ321)</f>
        <v>0</v>
      </c>
      <c r="AP321">
        <v>22.06836372372575</v>
      </c>
      <c r="AQ321">
        <v>22.98794060606061</v>
      </c>
      <c r="AR321">
        <v>0.0001311199744459002</v>
      </c>
      <c r="AS321">
        <v>111.8298273701579</v>
      </c>
      <c r="AT321">
        <v>3</v>
      </c>
      <c r="AU321">
        <v>1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2.18</v>
      </c>
      <c r="DN321">
        <v>0.5</v>
      </c>
      <c r="DO321" t="s">
        <v>440</v>
      </c>
      <c r="DP321">
        <v>2</v>
      </c>
      <c r="DQ321" t="b">
        <v>1</v>
      </c>
      <c r="DR321">
        <v>1758479175.714286</v>
      </c>
      <c r="DS321">
        <v>217.60325</v>
      </c>
      <c r="DT321">
        <v>199.1591428571428</v>
      </c>
      <c r="DU321">
        <v>22.97680714285715</v>
      </c>
      <c r="DV321">
        <v>22.06730714285714</v>
      </c>
      <c r="DW321">
        <v>217.7538214285714</v>
      </c>
      <c r="DX321">
        <v>22.85272857142857</v>
      </c>
      <c r="DY321">
        <v>499.9925714285714</v>
      </c>
      <c r="DZ321">
        <v>90.27126785714286</v>
      </c>
      <c r="EA321">
        <v>0.054202625</v>
      </c>
      <c r="EB321">
        <v>29.55449642857143</v>
      </c>
      <c r="EC321">
        <v>30.00561428571428</v>
      </c>
      <c r="ED321">
        <v>999.9000000000002</v>
      </c>
      <c r="EE321">
        <v>0</v>
      </c>
      <c r="EF321">
        <v>0</v>
      </c>
      <c r="EG321">
        <v>9998.391071428572</v>
      </c>
      <c r="EH321">
        <v>0</v>
      </c>
      <c r="EI321">
        <v>11.0167</v>
      </c>
      <c r="EJ321">
        <v>18.44415714285714</v>
      </c>
      <c r="EK321">
        <v>222.7206071428571</v>
      </c>
      <c r="EL321">
        <v>203.65325</v>
      </c>
      <c r="EM321">
        <v>0.909515642857143</v>
      </c>
      <c r="EN321">
        <v>199.1591428571428</v>
      </c>
      <c r="EO321">
        <v>22.06730714285714</v>
      </c>
      <c r="EP321">
        <v>2.074146785714286</v>
      </c>
      <c r="EQ321">
        <v>1.992043214285715</v>
      </c>
      <c r="ER321">
        <v>18.02199285714286</v>
      </c>
      <c r="ES321">
        <v>17.38122857142857</v>
      </c>
      <c r="ET321">
        <v>1999.991071428571</v>
      </c>
      <c r="EU321">
        <v>0.9800003928571428</v>
      </c>
      <c r="EV321">
        <v>0.01999985357142858</v>
      </c>
      <c r="EW321">
        <v>0</v>
      </c>
      <c r="EX321">
        <v>189.6435</v>
      </c>
      <c r="EY321">
        <v>5.00097</v>
      </c>
      <c r="EZ321">
        <v>3864.759642857142</v>
      </c>
      <c r="FA321">
        <v>16707.50357142857</v>
      </c>
      <c r="FB321">
        <v>40.06199999999999</v>
      </c>
      <c r="FC321">
        <v>40.5</v>
      </c>
      <c r="FD321">
        <v>40</v>
      </c>
      <c r="FE321">
        <v>40.125</v>
      </c>
      <c r="FF321">
        <v>40.625</v>
      </c>
      <c r="FG321">
        <v>1955.091071428571</v>
      </c>
      <c r="FH321">
        <v>39.9</v>
      </c>
      <c r="FI321">
        <v>0</v>
      </c>
      <c r="FJ321">
        <v>1758479184.2</v>
      </c>
      <c r="FK321">
        <v>0</v>
      </c>
      <c r="FL321">
        <v>189.6733846153846</v>
      </c>
      <c r="FM321">
        <v>0.7128888872089167</v>
      </c>
      <c r="FN321">
        <v>22.33846155186534</v>
      </c>
      <c r="FO321">
        <v>3865.03923076923</v>
      </c>
      <c r="FP321">
        <v>15</v>
      </c>
      <c r="FQ321">
        <v>0</v>
      </c>
      <c r="FR321" t="s">
        <v>441</v>
      </c>
      <c r="FS321">
        <v>1747247426.5</v>
      </c>
      <c r="FT321">
        <v>1747247420.5</v>
      </c>
      <c r="FU321">
        <v>0</v>
      </c>
      <c r="FV321">
        <v>1.027</v>
      </c>
      <c r="FW321">
        <v>0.031</v>
      </c>
      <c r="FX321">
        <v>0.02</v>
      </c>
      <c r="FY321">
        <v>0.05</v>
      </c>
      <c r="FZ321">
        <v>420</v>
      </c>
      <c r="GA321">
        <v>16</v>
      </c>
      <c r="GB321">
        <v>0.01</v>
      </c>
      <c r="GC321">
        <v>0.1</v>
      </c>
      <c r="GD321">
        <v>18.31207</v>
      </c>
      <c r="GE321">
        <v>3.554231144465263</v>
      </c>
      <c r="GF321">
        <v>0.3480088470139802</v>
      </c>
      <c r="GG321">
        <v>0</v>
      </c>
      <c r="GH321">
        <v>189.650294117647</v>
      </c>
      <c r="GI321">
        <v>0.3851184104023982</v>
      </c>
      <c r="GJ321">
        <v>0.2017720801259159</v>
      </c>
      <c r="GK321">
        <v>-1</v>
      </c>
      <c r="GL321">
        <v>0.9028827749999999</v>
      </c>
      <c r="GM321">
        <v>0.1378702401500951</v>
      </c>
      <c r="GN321">
        <v>0.01369742225290493</v>
      </c>
      <c r="GO321">
        <v>0</v>
      </c>
      <c r="GP321">
        <v>0</v>
      </c>
      <c r="GQ321">
        <v>2</v>
      </c>
      <c r="GR321" t="s">
        <v>452</v>
      </c>
      <c r="GS321">
        <v>3.13622</v>
      </c>
      <c r="GT321">
        <v>2.71458</v>
      </c>
      <c r="GU321">
        <v>0.0491</v>
      </c>
      <c r="GV321">
        <v>0.0442452</v>
      </c>
      <c r="GW321">
        <v>0.103094</v>
      </c>
      <c r="GX321">
        <v>0.09893399999999999</v>
      </c>
      <c r="GY321">
        <v>30275.4</v>
      </c>
      <c r="GZ321">
        <v>30462.4</v>
      </c>
      <c r="HA321">
        <v>29594.5</v>
      </c>
      <c r="HB321">
        <v>29452.4</v>
      </c>
      <c r="HC321">
        <v>35074.6</v>
      </c>
      <c r="HD321">
        <v>35151.7</v>
      </c>
      <c r="HE321">
        <v>41653.4</v>
      </c>
      <c r="HF321">
        <v>41846.5</v>
      </c>
      <c r="HG321">
        <v>1.92782</v>
      </c>
      <c r="HH321">
        <v>1.87665</v>
      </c>
      <c r="HI321">
        <v>0.104822</v>
      </c>
      <c r="HJ321">
        <v>0</v>
      </c>
      <c r="HK321">
        <v>28.2994</v>
      </c>
      <c r="HL321">
        <v>999.9</v>
      </c>
      <c r="HM321">
        <v>52.4</v>
      </c>
      <c r="HN321">
        <v>31.2</v>
      </c>
      <c r="HO321">
        <v>26.4889</v>
      </c>
      <c r="HP321">
        <v>61.9994</v>
      </c>
      <c r="HQ321">
        <v>27.7564</v>
      </c>
      <c r="HR321">
        <v>1</v>
      </c>
      <c r="HS321">
        <v>0.0532876</v>
      </c>
      <c r="HT321">
        <v>-0.309763</v>
      </c>
      <c r="HU321">
        <v>20.3397</v>
      </c>
      <c r="HV321">
        <v>5.21729</v>
      </c>
      <c r="HW321">
        <v>12.0105</v>
      </c>
      <c r="HX321">
        <v>4.98885</v>
      </c>
      <c r="HY321">
        <v>3.28783</v>
      </c>
      <c r="HZ321">
        <v>9999</v>
      </c>
      <c r="IA321">
        <v>9999</v>
      </c>
      <c r="IB321">
        <v>9999</v>
      </c>
      <c r="IC321">
        <v>999.9</v>
      </c>
      <c r="ID321">
        <v>1.8676</v>
      </c>
      <c r="IE321">
        <v>1.86674</v>
      </c>
      <c r="IF321">
        <v>1.86602</v>
      </c>
      <c r="IG321">
        <v>1.866</v>
      </c>
      <c r="IH321">
        <v>1.86784</v>
      </c>
      <c r="II321">
        <v>1.87028</v>
      </c>
      <c r="IJ321">
        <v>1.86891</v>
      </c>
      <c r="IK321">
        <v>1.87042</v>
      </c>
      <c r="IL321">
        <v>0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-0.142</v>
      </c>
      <c r="IZ321">
        <v>0.1243</v>
      </c>
      <c r="JA321">
        <v>-0.08705980112953694</v>
      </c>
      <c r="JB321">
        <v>-0.0002224285535733669</v>
      </c>
      <c r="JC321">
        <v>-3.124052291438484E-07</v>
      </c>
      <c r="JD321">
        <v>-1.20421793702977E-11</v>
      </c>
      <c r="JE321">
        <v>-0.06546867123436634</v>
      </c>
      <c r="JF321">
        <v>-0.004605065362839568</v>
      </c>
      <c r="JG321">
        <v>0.0008613744513886047</v>
      </c>
      <c r="JH321">
        <v>-1.299212498533341E-05</v>
      </c>
      <c r="JI321">
        <v>3</v>
      </c>
      <c r="JJ321">
        <v>2327</v>
      </c>
      <c r="JK321">
        <v>1</v>
      </c>
      <c r="JL321">
        <v>27</v>
      </c>
      <c r="JM321">
        <v>187196</v>
      </c>
      <c r="JN321">
        <v>187196</v>
      </c>
      <c r="JO321">
        <v>0.494385</v>
      </c>
      <c r="JP321">
        <v>2.31812</v>
      </c>
      <c r="JQ321">
        <v>1.39648</v>
      </c>
      <c r="JR321">
        <v>2.35352</v>
      </c>
      <c r="JS321">
        <v>1.49536</v>
      </c>
      <c r="JT321">
        <v>2.57935</v>
      </c>
      <c r="JU321">
        <v>36.3165</v>
      </c>
      <c r="JV321">
        <v>24.0787</v>
      </c>
      <c r="JW321">
        <v>18</v>
      </c>
      <c r="JX321">
        <v>488.531</v>
      </c>
      <c r="JY321">
        <v>446.499</v>
      </c>
      <c r="JZ321">
        <v>27.9287</v>
      </c>
      <c r="KA321">
        <v>28.2363</v>
      </c>
      <c r="KB321">
        <v>30.0003</v>
      </c>
      <c r="KC321">
        <v>28.079</v>
      </c>
      <c r="KD321">
        <v>28.0137</v>
      </c>
      <c r="KE321">
        <v>9.886189999999999</v>
      </c>
      <c r="KF321">
        <v>23.6604</v>
      </c>
      <c r="KG321">
        <v>67.3274</v>
      </c>
      <c r="KH321">
        <v>27.9217</v>
      </c>
      <c r="KI321">
        <v>145.926</v>
      </c>
      <c r="KJ321">
        <v>22.0494</v>
      </c>
      <c r="KK321">
        <v>101.157</v>
      </c>
      <c r="KL321">
        <v>100.624</v>
      </c>
    </row>
    <row r="322" spans="1:298">
      <c r="A322">
        <v>306</v>
      </c>
      <c r="B322">
        <v>1758479188.5</v>
      </c>
      <c r="C322">
        <v>10313</v>
      </c>
      <c r="D322" t="s">
        <v>1059</v>
      </c>
      <c r="E322" t="s">
        <v>1060</v>
      </c>
      <c r="F322">
        <v>5</v>
      </c>
      <c r="G322" t="s">
        <v>1026</v>
      </c>
      <c r="H322" t="s">
        <v>437</v>
      </c>
      <c r="I322" t="s">
        <v>438</v>
      </c>
      <c r="J322">
        <v>1758479181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170.5656675466873</v>
      </c>
      <c r="AL322">
        <v>181.8256</v>
      </c>
      <c r="AM322">
        <v>-3.340696230438654</v>
      </c>
      <c r="AN322">
        <v>65.31745882491474</v>
      </c>
      <c r="AO322">
        <f>(AQ322 - AP322 + DZ322*1E3/(8.314*(EB322+273.15)) * AS322/DY322 * AR322) * DY322/(100*DM322) * 1000/(1000 - AQ322)</f>
        <v>0</v>
      </c>
      <c r="AP322">
        <v>22.06767780167775</v>
      </c>
      <c r="AQ322">
        <v>22.99770424242424</v>
      </c>
      <c r="AR322">
        <v>0.0001969523773198655</v>
      </c>
      <c r="AS322">
        <v>111.8298273701579</v>
      </c>
      <c r="AT322">
        <v>3</v>
      </c>
      <c r="AU322">
        <v>1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2.18</v>
      </c>
      <c r="DN322">
        <v>0.5</v>
      </c>
      <c r="DO322" t="s">
        <v>440</v>
      </c>
      <c r="DP322">
        <v>2</v>
      </c>
      <c r="DQ322" t="b">
        <v>1</v>
      </c>
      <c r="DR322">
        <v>1758479181</v>
      </c>
      <c r="DS322">
        <v>200.4365925925926</v>
      </c>
      <c r="DT322">
        <v>181.6290370370371</v>
      </c>
      <c r="DU322">
        <v>22.98560370370371</v>
      </c>
      <c r="DV322">
        <v>22.06757037037037</v>
      </c>
      <c r="DW322">
        <v>200.5810740740741</v>
      </c>
      <c r="DX322">
        <v>22.8614037037037</v>
      </c>
      <c r="DY322">
        <v>499.9986296296296</v>
      </c>
      <c r="DZ322">
        <v>90.27209259259259</v>
      </c>
      <c r="EA322">
        <v>0.05420661481481481</v>
      </c>
      <c r="EB322">
        <v>29.55574814814815</v>
      </c>
      <c r="EC322">
        <v>30.01038888888889</v>
      </c>
      <c r="ED322">
        <v>999.9000000000001</v>
      </c>
      <c r="EE322">
        <v>0</v>
      </c>
      <c r="EF322">
        <v>0</v>
      </c>
      <c r="EG322">
        <v>9999.095925925925</v>
      </c>
      <c r="EH322">
        <v>0</v>
      </c>
      <c r="EI322">
        <v>11.0167</v>
      </c>
      <c r="EJ322">
        <v>18.80757037037037</v>
      </c>
      <c r="EK322">
        <v>205.1521111111111</v>
      </c>
      <c r="EL322">
        <v>185.7276666666667</v>
      </c>
      <c r="EM322">
        <v>0.9180482962962964</v>
      </c>
      <c r="EN322">
        <v>181.6290370370371</v>
      </c>
      <c r="EO322">
        <v>22.06757037037037</v>
      </c>
      <c r="EP322">
        <v>2.07495962962963</v>
      </c>
      <c r="EQ322">
        <v>1.992084814814815</v>
      </c>
      <c r="ER322">
        <v>18.02824074074074</v>
      </c>
      <c r="ES322">
        <v>17.38155925925926</v>
      </c>
      <c r="ET322">
        <v>1999.982592592593</v>
      </c>
      <c r="EU322">
        <v>0.9800003333333331</v>
      </c>
      <c r="EV322">
        <v>0.01999991111111112</v>
      </c>
      <c r="EW322">
        <v>0</v>
      </c>
      <c r="EX322">
        <v>189.774</v>
      </c>
      <c r="EY322">
        <v>5.00097</v>
      </c>
      <c r="EZ322">
        <v>3866.898148148148</v>
      </c>
      <c r="FA322">
        <v>16707.42962962963</v>
      </c>
      <c r="FB322">
        <v>40.06199999999999</v>
      </c>
      <c r="FC322">
        <v>40.5</v>
      </c>
      <c r="FD322">
        <v>40</v>
      </c>
      <c r="FE322">
        <v>40.125</v>
      </c>
      <c r="FF322">
        <v>40.62729629629629</v>
      </c>
      <c r="FG322">
        <v>1955.082592592592</v>
      </c>
      <c r="FH322">
        <v>39.9</v>
      </c>
      <c r="FI322">
        <v>0</v>
      </c>
      <c r="FJ322">
        <v>1758479188.4</v>
      </c>
      <c r="FK322">
        <v>0</v>
      </c>
      <c r="FL322">
        <v>189.7834</v>
      </c>
      <c r="FM322">
        <v>2.063153849892162</v>
      </c>
      <c r="FN322">
        <v>27.3799999602038</v>
      </c>
      <c r="FO322">
        <v>3866.9024</v>
      </c>
      <c r="FP322">
        <v>15</v>
      </c>
      <c r="FQ322">
        <v>0</v>
      </c>
      <c r="FR322" t="s">
        <v>441</v>
      </c>
      <c r="FS322">
        <v>1747247426.5</v>
      </c>
      <c r="FT322">
        <v>1747247420.5</v>
      </c>
      <c r="FU322">
        <v>0</v>
      </c>
      <c r="FV322">
        <v>1.027</v>
      </c>
      <c r="FW322">
        <v>0.031</v>
      </c>
      <c r="FX322">
        <v>0.02</v>
      </c>
      <c r="FY322">
        <v>0.05</v>
      </c>
      <c r="FZ322">
        <v>420</v>
      </c>
      <c r="GA322">
        <v>16</v>
      </c>
      <c r="GB322">
        <v>0.01</v>
      </c>
      <c r="GC322">
        <v>0.1</v>
      </c>
      <c r="GD322">
        <v>18.6201175</v>
      </c>
      <c r="GE322">
        <v>4.179168855534675</v>
      </c>
      <c r="GF322">
        <v>0.404868387187429</v>
      </c>
      <c r="GG322">
        <v>0</v>
      </c>
      <c r="GH322">
        <v>189.7421764705882</v>
      </c>
      <c r="GI322">
        <v>1.304782277357414</v>
      </c>
      <c r="GJ322">
        <v>0.2617527426215352</v>
      </c>
      <c r="GK322">
        <v>-1</v>
      </c>
      <c r="GL322">
        <v>0.9133895750000001</v>
      </c>
      <c r="GM322">
        <v>0.09489443527204418</v>
      </c>
      <c r="GN322">
        <v>0.00931010713119752</v>
      </c>
      <c r="GO322">
        <v>1</v>
      </c>
      <c r="GP322">
        <v>1</v>
      </c>
      <c r="GQ322">
        <v>2</v>
      </c>
      <c r="GR322" t="s">
        <v>442</v>
      </c>
      <c r="GS322">
        <v>3.13622</v>
      </c>
      <c r="GT322">
        <v>2.71437</v>
      </c>
      <c r="GU322">
        <v>0.0453162</v>
      </c>
      <c r="GV322">
        <v>0.0403134</v>
      </c>
      <c r="GW322">
        <v>0.103125</v>
      </c>
      <c r="GX322">
        <v>0.0989328</v>
      </c>
      <c r="GY322">
        <v>30395.5</v>
      </c>
      <c r="GZ322">
        <v>30587.5</v>
      </c>
      <c r="HA322">
        <v>29594.1</v>
      </c>
      <c r="HB322">
        <v>29452.2</v>
      </c>
      <c r="HC322">
        <v>35073</v>
      </c>
      <c r="HD322">
        <v>35151.5</v>
      </c>
      <c r="HE322">
        <v>41653.1</v>
      </c>
      <c r="HF322">
        <v>41846.3</v>
      </c>
      <c r="HG322">
        <v>1.92778</v>
      </c>
      <c r="HH322">
        <v>1.87658</v>
      </c>
      <c r="HI322">
        <v>0.104919</v>
      </c>
      <c r="HJ322">
        <v>0</v>
      </c>
      <c r="HK322">
        <v>28.3018</v>
      </c>
      <c r="HL322">
        <v>999.9</v>
      </c>
      <c r="HM322">
        <v>52.4</v>
      </c>
      <c r="HN322">
        <v>31.2</v>
      </c>
      <c r="HO322">
        <v>26.4878</v>
      </c>
      <c r="HP322">
        <v>61.9194</v>
      </c>
      <c r="HQ322">
        <v>27.9127</v>
      </c>
      <c r="HR322">
        <v>1</v>
      </c>
      <c r="HS322">
        <v>0.0534172</v>
      </c>
      <c r="HT322">
        <v>-0.301699</v>
      </c>
      <c r="HU322">
        <v>20.3396</v>
      </c>
      <c r="HV322">
        <v>5.21714</v>
      </c>
      <c r="HW322">
        <v>12.0105</v>
      </c>
      <c r="HX322">
        <v>4.98885</v>
      </c>
      <c r="HY322">
        <v>3.2878</v>
      </c>
      <c r="HZ322">
        <v>9999</v>
      </c>
      <c r="IA322">
        <v>9999</v>
      </c>
      <c r="IB322">
        <v>9999</v>
      </c>
      <c r="IC322">
        <v>999.9</v>
      </c>
      <c r="ID322">
        <v>1.86757</v>
      </c>
      <c r="IE322">
        <v>1.86676</v>
      </c>
      <c r="IF322">
        <v>1.86602</v>
      </c>
      <c r="IG322">
        <v>1.866</v>
      </c>
      <c r="IH322">
        <v>1.86784</v>
      </c>
      <c r="II322">
        <v>1.87027</v>
      </c>
      <c r="IJ322">
        <v>1.86891</v>
      </c>
      <c r="IK322">
        <v>1.87042</v>
      </c>
      <c r="IL322">
        <v>0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-0.136</v>
      </c>
      <c r="IZ322">
        <v>0.1243</v>
      </c>
      <c r="JA322">
        <v>-0.08705980112953694</v>
      </c>
      <c r="JB322">
        <v>-0.0002224285535733669</v>
      </c>
      <c r="JC322">
        <v>-3.124052291438484E-07</v>
      </c>
      <c r="JD322">
        <v>-1.20421793702977E-11</v>
      </c>
      <c r="JE322">
        <v>-0.06546867123436634</v>
      </c>
      <c r="JF322">
        <v>-0.004605065362839568</v>
      </c>
      <c r="JG322">
        <v>0.0008613744513886047</v>
      </c>
      <c r="JH322">
        <v>-1.299212498533341E-05</v>
      </c>
      <c r="JI322">
        <v>3</v>
      </c>
      <c r="JJ322">
        <v>2327</v>
      </c>
      <c r="JK322">
        <v>1</v>
      </c>
      <c r="JL322">
        <v>27</v>
      </c>
      <c r="JM322">
        <v>187196</v>
      </c>
      <c r="JN322">
        <v>187196.1</v>
      </c>
      <c r="JO322">
        <v>0.458984</v>
      </c>
      <c r="JP322">
        <v>2.30713</v>
      </c>
      <c r="JQ322">
        <v>1.39648</v>
      </c>
      <c r="JR322">
        <v>2.35352</v>
      </c>
      <c r="JS322">
        <v>1.49536</v>
      </c>
      <c r="JT322">
        <v>2.69775</v>
      </c>
      <c r="JU322">
        <v>36.3165</v>
      </c>
      <c r="JV322">
        <v>24.0787</v>
      </c>
      <c r="JW322">
        <v>18</v>
      </c>
      <c r="JX322">
        <v>488.517</v>
      </c>
      <c r="JY322">
        <v>446.47</v>
      </c>
      <c r="JZ322">
        <v>27.9215</v>
      </c>
      <c r="KA322">
        <v>28.2399</v>
      </c>
      <c r="KB322">
        <v>30.0003</v>
      </c>
      <c r="KC322">
        <v>28.0811</v>
      </c>
      <c r="KD322">
        <v>28.0158</v>
      </c>
      <c r="KE322">
        <v>9.10793</v>
      </c>
      <c r="KF322">
        <v>23.6604</v>
      </c>
      <c r="KG322">
        <v>67.3274</v>
      </c>
      <c r="KH322">
        <v>27.9076</v>
      </c>
      <c r="KI322">
        <v>132.563</v>
      </c>
      <c r="KJ322">
        <v>22.0376</v>
      </c>
      <c r="KK322">
        <v>101.156</v>
      </c>
      <c r="KL322">
        <v>100.623</v>
      </c>
    </row>
    <row r="323" spans="1:298">
      <c r="A323">
        <v>307</v>
      </c>
      <c r="B323">
        <v>1758479193.5</v>
      </c>
      <c r="C323">
        <v>10318</v>
      </c>
      <c r="D323" t="s">
        <v>1061</v>
      </c>
      <c r="E323" t="s">
        <v>1062</v>
      </c>
      <c r="F323">
        <v>5</v>
      </c>
      <c r="G323" t="s">
        <v>1026</v>
      </c>
      <c r="H323" t="s">
        <v>437</v>
      </c>
      <c r="I323" t="s">
        <v>438</v>
      </c>
      <c r="J323">
        <v>1758479185.714286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153.5894988073321</v>
      </c>
      <c r="AL323">
        <v>165.1298666666666</v>
      </c>
      <c r="AM323">
        <v>-3.340611751654301</v>
      </c>
      <c r="AN323">
        <v>65.31745882491474</v>
      </c>
      <c r="AO323">
        <f>(AQ323 - AP323 + DZ323*1E3/(8.314*(EB323+273.15)) * AS323/DY323 * AR323) * DY323/(100*DM323) * 1000/(1000 - AQ323)</f>
        <v>0</v>
      </c>
      <c r="AP323">
        <v>22.06634613302895</v>
      </c>
      <c r="AQ323">
        <v>23.00155575757575</v>
      </c>
      <c r="AR323">
        <v>4.90197505756305E-05</v>
      </c>
      <c r="AS323">
        <v>111.8298273701579</v>
      </c>
      <c r="AT323">
        <v>3</v>
      </c>
      <c r="AU323">
        <v>1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2.18</v>
      </c>
      <c r="DN323">
        <v>0.5</v>
      </c>
      <c r="DO323" t="s">
        <v>440</v>
      </c>
      <c r="DP323">
        <v>2</v>
      </c>
      <c r="DQ323" t="b">
        <v>1</v>
      </c>
      <c r="DR323">
        <v>1758479185.714286</v>
      </c>
      <c r="DS323">
        <v>185.0946071428571</v>
      </c>
      <c r="DT323">
        <v>165.9636071428572</v>
      </c>
      <c r="DU323">
        <v>22.99243214285715</v>
      </c>
      <c r="DV323">
        <v>22.06758571428571</v>
      </c>
      <c r="DW323">
        <v>185.2338214285714</v>
      </c>
      <c r="DX323">
        <v>22.86813928571429</v>
      </c>
      <c r="DY323">
        <v>500.0005714285713</v>
      </c>
      <c r="DZ323">
        <v>90.27240714285713</v>
      </c>
      <c r="EA323">
        <v>0.05412484642857144</v>
      </c>
      <c r="EB323">
        <v>29.55668571428571</v>
      </c>
      <c r="EC323">
        <v>30.01110714285715</v>
      </c>
      <c r="ED323">
        <v>999.9000000000002</v>
      </c>
      <c r="EE323">
        <v>0</v>
      </c>
      <c r="EF323">
        <v>0</v>
      </c>
      <c r="EG323">
        <v>9996.9175</v>
      </c>
      <c r="EH323">
        <v>0</v>
      </c>
      <c r="EI323">
        <v>11.0167</v>
      </c>
      <c r="EJ323">
        <v>19.13103928571429</v>
      </c>
      <c r="EK323">
        <v>189.4505</v>
      </c>
      <c r="EL323">
        <v>169.70875</v>
      </c>
      <c r="EM323">
        <v>0.9248572142857142</v>
      </c>
      <c r="EN323">
        <v>165.9636071428572</v>
      </c>
      <c r="EO323">
        <v>22.06758571428571</v>
      </c>
      <c r="EP323">
        <v>2.075582857142857</v>
      </c>
      <c r="EQ323">
        <v>1.992093928571429</v>
      </c>
      <c r="ER323">
        <v>18.03302142857143</v>
      </c>
      <c r="ES323">
        <v>17.38162857142857</v>
      </c>
      <c r="ET323">
        <v>1999.993928571428</v>
      </c>
      <c r="EU323">
        <v>0.9800004999999998</v>
      </c>
      <c r="EV323">
        <v>0.01999975000000001</v>
      </c>
      <c r="EW323">
        <v>0</v>
      </c>
      <c r="EX323">
        <v>189.9663928571429</v>
      </c>
      <c r="EY323">
        <v>5.00097</v>
      </c>
      <c r="EZ323">
        <v>3869.3175</v>
      </c>
      <c r="FA323">
        <v>16707.525</v>
      </c>
      <c r="FB323">
        <v>40.06199999999999</v>
      </c>
      <c r="FC323">
        <v>40.5</v>
      </c>
      <c r="FD323">
        <v>40</v>
      </c>
      <c r="FE323">
        <v>40.125</v>
      </c>
      <c r="FF323">
        <v>40.63607142857142</v>
      </c>
      <c r="FG323">
        <v>1955.093928571429</v>
      </c>
      <c r="FH323">
        <v>39.9</v>
      </c>
      <c r="FI323">
        <v>0</v>
      </c>
      <c r="FJ323">
        <v>1758479193.8</v>
      </c>
      <c r="FK323">
        <v>0</v>
      </c>
      <c r="FL323">
        <v>190.0011538461538</v>
      </c>
      <c r="FM323">
        <v>2.113982905904356</v>
      </c>
      <c r="FN323">
        <v>34.88239319631541</v>
      </c>
      <c r="FO323">
        <v>3869.522692307693</v>
      </c>
      <c r="FP323">
        <v>15</v>
      </c>
      <c r="FQ323">
        <v>0</v>
      </c>
      <c r="FR323" t="s">
        <v>441</v>
      </c>
      <c r="FS323">
        <v>1747247426.5</v>
      </c>
      <c r="FT323">
        <v>1747247420.5</v>
      </c>
      <c r="FU323">
        <v>0</v>
      </c>
      <c r="FV323">
        <v>1.027</v>
      </c>
      <c r="FW323">
        <v>0.031</v>
      </c>
      <c r="FX323">
        <v>0.02</v>
      </c>
      <c r="FY323">
        <v>0.05</v>
      </c>
      <c r="FZ323">
        <v>420</v>
      </c>
      <c r="GA323">
        <v>16</v>
      </c>
      <c r="GB323">
        <v>0.01</v>
      </c>
      <c r="GC323">
        <v>0.1</v>
      </c>
      <c r="GD323">
        <v>18.89602439024391</v>
      </c>
      <c r="GE323">
        <v>4.224064808362343</v>
      </c>
      <c r="GF323">
        <v>0.4184943889127519</v>
      </c>
      <c r="GG323">
        <v>0</v>
      </c>
      <c r="GH323">
        <v>189.8455882352941</v>
      </c>
      <c r="GI323">
        <v>2.14087089288901</v>
      </c>
      <c r="GJ323">
        <v>0.3104759266643108</v>
      </c>
      <c r="GK323">
        <v>-1</v>
      </c>
      <c r="GL323">
        <v>0.9204026829268291</v>
      </c>
      <c r="GM323">
        <v>0.08720788850174023</v>
      </c>
      <c r="GN323">
        <v>0.008658587736022044</v>
      </c>
      <c r="GO323">
        <v>1</v>
      </c>
      <c r="GP323">
        <v>1</v>
      </c>
      <c r="GQ323">
        <v>2</v>
      </c>
      <c r="GR323" t="s">
        <v>442</v>
      </c>
      <c r="GS323">
        <v>3.13612</v>
      </c>
      <c r="GT323">
        <v>2.71414</v>
      </c>
      <c r="GU323">
        <v>0.0414449</v>
      </c>
      <c r="GV323">
        <v>0.0363087</v>
      </c>
      <c r="GW323">
        <v>0.103134</v>
      </c>
      <c r="GX323">
        <v>0.0989223</v>
      </c>
      <c r="GY323">
        <v>30518.4</v>
      </c>
      <c r="GZ323">
        <v>30714.9</v>
      </c>
      <c r="HA323">
        <v>29593.8</v>
      </c>
      <c r="HB323">
        <v>29452</v>
      </c>
      <c r="HC323">
        <v>35072.3</v>
      </c>
      <c r="HD323">
        <v>35151.3</v>
      </c>
      <c r="HE323">
        <v>41652.7</v>
      </c>
      <c r="HF323">
        <v>41845.6</v>
      </c>
      <c r="HG323">
        <v>1.92757</v>
      </c>
      <c r="HH323">
        <v>1.8767</v>
      </c>
      <c r="HI323">
        <v>0.104859</v>
      </c>
      <c r="HJ323">
        <v>0</v>
      </c>
      <c r="HK323">
        <v>28.3042</v>
      </c>
      <c r="HL323">
        <v>999.9</v>
      </c>
      <c r="HM323">
        <v>52.4</v>
      </c>
      <c r="HN323">
        <v>31.2</v>
      </c>
      <c r="HO323">
        <v>26.4869</v>
      </c>
      <c r="HP323">
        <v>61.9594</v>
      </c>
      <c r="HQ323">
        <v>27.7324</v>
      </c>
      <c r="HR323">
        <v>1</v>
      </c>
      <c r="HS323">
        <v>0.0536611</v>
      </c>
      <c r="HT323">
        <v>-0.267214</v>
      </c>
      <c r="HU323">
        <v>20.3398</v>
      </c>
      <c r="HV323">
        <v>5.21684</v>
      </c>
      <c r="HW323">
        <v>12.0102</v>
      </c>
      <c r="HX323">
        <v>4.9884</v>
      </c>
      <c r="HY323">
        <v>3.28765</v>
      </c>
      <c r="HZ323">
        <v>9999</v>
      </c>
      <c r="IA323">
        <v>9999</v>
      </c>
      <c r="IB323">
        <v>9999</v>
      </c>
      <c r="IC323">
        <v>999.9</v>
      </c>
      <c r="ID323">
        <v>1.86758</v>
      </c>
      <c r="IE323">
        <v>1.86676</v>
      </c>
      <c r="IF323">
        <v>1.86602</v>
      </c>
      <c r="IG323">
        <v>1.866</v>
      </c>
      <c r="IH323">
        <v>1.86786</v>
      </c>
      <c r="II323">
        <v>1.87027</v>
      </c>
      <c r="IJ323">
        <v>1.86891</v>
      </c>
      <c r="IK323">
        <v>1.87042</v>
      </c>
      <c r="IL323">
        <v>0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-0.131</v>
      </c>
      <c r="IZ323">
        <v>0.1245</v>
      </c>
      <c r="JA323">
        <v>-0.08705980112953694</v>
      </c>
      <c r="JB323">
        <v>-0.0002224285535733669</v>
      </c>
      <c r="JC323">
        <v>-3.124052291438484E-07</v>
      </c>
      <c r="JD323">
        <v>-1.20421793702977E-11</v>
      </c>
      <c r="JE323">
        <v>-0.06546867123436634</v>
      </c>
      <c r="JF323">
        <v>-0.004605065362839568</v>
      </c>
      <c r="JG323">
        <v>0.0008613744513886047</v>
      </c>
      <c r="JH323">
        <v>-1.299212498533341E-05</v>
      </c>
      <c r="JI323">
        <v>3</v>
      </c>
      <c r="JJ323">
        <v>2327</v>
      </c>
      <c r="JK323">
        <v>1</v>
      </c>
      <c r="JL323">
        <v>27</v>
      </c>
      <c r="JM323">
        <v>187196.1</v>
      </c>
      <c r="JN323">
        <v>187196.2</v>
      </c>
      <c r="JO323">
        <v>0.419922</v>
      </c>
      <c r="JP323">
        <v>2.32056</v>
      </c>
      <c r="JQ323">
        <v>1.39648</v>
      </c>
      <c r="JR323">
        <v>2.35352</v>
      </c>
      <c r="JS323">
        <v>1.49536</v>
      </c>
      <c r="JT323">
        <v>2.63672</v>
      </c>
      <c r="JU323">
        <v>36.3165</v>
      </c>
      <c r="JV323">
        <v>24.0787</v>
      </c>
      <c r="JW323">
        <v>18</v>
      </c>
      <c r="JX323">
        <v>488.411</v>
      </c>
      <c r="JY323">
        <v>446.565</v>
      </c>
      <c r="JZ323">
        <v>27.9102</v>
      </c>
      <c r="KA323">
        <v>28.2429</v>
      </c>
      <c r="KB323">
        <v>30.0004</v>
      </c>
      <c r="KC323">
        <v>28.0834</v>
      </c>
      <c r="KD323">
        <v>28.0181</v>
      </c>
      <c r="KE323">
        <v>8.40629</v>
      </c>
      <c r="KF323">
        <v>23.6604</v>
      </c>
      <c r="KG323">
        <v>67.3274</v>
      </c>
      <c r="KH323">
        <v>27.895</v>
      </c>
      <c r="KI323">
        <v>112.526</v>
      </c>
      <c r="KJ323">
        <v>22.027</v>
      </c>
      <c r="KK323">
        <v>101.155</v>
      </c>
      <c r="KL323">
        <v>100.622</v>
      </c>
    </row>
    <row r="324" spans="1:298">
      <c r="A324">
        <v>308</v>
      </c>
      <c r="B324">
        <v>1758479198.5</v>
      </c>
      <c r="C324">
        <v>10323</v>
      </c>
      <c r="D324" t="s">
        <v>1063</v>
      </c>
      <c r="E324" t="s">
        <v>1064</v>
      </c>
      <c r="F324">
        <v>5</v>
      </c>
      <c r="G324" t="s">
        <v>1026</v>
      </c>
      <c r="H324" t="s">
        <v>437</v>
      </c>
      <c r="I324" t="s">
        <v>438</v>
      </c>
      <c r="J324">
        <v>1758479191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136.58471437254</v>
      </c>
      <c r="AL324">
        <v>148.5101515151515</v>
      </c>
      <c r="AM324">
        <v>-3.326573217783287</v>
      </c>
      <c r="AN324">
        <v>65.31745882491474</v>
      </c>
      <c r="AO324">
        <f>(AQ324 - AP324 + DZ324*1E3/(8.314*(EB324+273.15)) * AS324/DY324 * AR324) * DY324/(100*DM324) * 1000/(1000 - AQ324)</f>
        <v>0</v>
      </c>
      <c r="AP324">
        <v>22.06688532205365</v>
      </c>
      <c r="AQ324">
        <v>23.00786787878787</v>
      </c>
      <c r="AR324">
        <v>5.258278675658859E-05</v>
      </c>
      <c r="AS324">
        <v>111.8298273701579</v>
      </c>
      <c r="AT324">
        <v>3</v>
      </c>
      <c r="AU324">
        <v>1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2.18</v>
      </c>
      <c r="DN324">
        <v>0.5</v>
      </c>
      <c r="DO324" t="s">
        <v>440</v>
      </c>
      <c r="DP324">
        <v>2</v>
      </c>
      <c r="DQ324" t="b">
        <v>1</v>
      </c>
      <c r="DR324">
        <v>1758479191</v>
      </c>
      <c r="DS324">
        <v>167.8778518518519</v>
      </c>
      <c r="DT324">
        <v>148.398962962963</v>
      </c>
      <c r="DU324">
        <v>22.99968518518519</v>
      </c>
      <c r="DV324">
        <v>22.06704444444444</v>
      </c>
      <c r="DW324">
        <v>168.0112592592593</v>
      </c>
      <c r="DX324">
        <v>22.87528518518519</v>
      </c>
      <c r="DY324">
        <v>500.0128148148149</v>
      </c>
      <c r="DZ324">
        <v>90.27232592592593</v>
      </c>
      <c r="EA324">
        <v>0.05406658888888889</v>
      </c>
      <c r="EB324">
        <v>29.55794814814815</v>
      </c>
      <c r="EC324">
        <v>30.01346666666667</v>
      </c>
      <c r="ED324">
        <v>999.9000000000001</v>
      </c>
      <c r="EE324">
        <v>0</v>
      </c>
      <c r="EF324">
        <v>0</v>
      </c>
      <c r="EG324">
        <v>9994.07111111111</v>
      </c>
      <c r="EH324">
        <v>0</v>
      </c>
      <c r="EI324">
        <v>11.0167</v>
      </c>
      <c r="EJ324">
        <v>19.47891851851852</v>
      </c>
      <c r="EK324">
        <v>171.8298148148149</v>
      </c>
      <c r="EL324">
        <v>151.7476666666667</v>
      </c>
      <c r="EM324">
        <v>0.9326441481481482</v>
      </c>
      <c r="EN324">
        <v>148.398962962963</v>
      </c>
      <c r="EO324">
        <v>22.06704444444444</v>
      </c>
      <c r="EP324">
        <v>2.076235555555555</v>
      </c>
      <c r="EQ324">
        <v>1.992043333333333</v>
      </c>
      <c r="ER324">
        <v>18.03802592592593</v>
      </c>
      <c r="ES324">
        <v>17.38124444444444</v>
      </c>
      <c r="ET324">
        <v>1999.997407407407</v>
      </c>
      <c r="EU324">
        <v>0.9800005555555555</v>
      </c>
      <c r="EV324">
        <v>0.0199996962962963</v>
      </c>
      <c r="EW324">
        <v>0</v>
      </c>
      <c r="EX324">
        <v>190.112</v>
      </c>
      <c r="EY324">
        <v>5.00097</v>
      </c>
      <c r="EZ324">
        <v>3872.692592592593</v>
      </c>
      <c r="FA324">
        <v>16707.55555555555</v>
      </c>
      <c r="FB324">
        <v>40.06199999999999</v>
      </c>
      <c r="FC324">
        <v>40.5</v>
      </c>
      <c r="FD324">
        <v>40</v>
      </c>
      <c r="FE324">
        <v>40.125</v>
      </c>
      <c r="FF324">
        <v>40.64566666666666</v>
      </c>
      <c r="FG324">
        <v>1955.097407407407</v>
      </c>
      <c r="FH324">
        <v>39.9</v>
      </c>
      <c r="FI324">
        <v>0</v>
      </c>
      <c r="FJ324">
        <v>1758479198.6</v>
      </c>
      <c r="FK324">
        <v>0</v>
      </c>
      <c r="FL324">
        <v>190.0819615384616</v>
      </c>
      <c r="FM324">
        <v>0.9171623946015751</v>
      </c>
      <c r="FN324">
        <v>42.76615385149155</v>
      </c>
      <c r="FO324">
        <v>3872.661153846154</v>
      </c>
      <c r="FP324">
        <v>15</v>
      </c>
      <c r="FQ324">
        <v>0</v>
      </c>
      <c r="FR324" t="s">
        <v>441</v>
      </c>
      <c r="FS324">
        <v>1747247426.5</v>
      </c>
      <c r="FT324">
        <v>1747247420.5</v>
      </c>
      <c r="FU324">
        <v>0</v>
      </c>
      <c r="FV324">
        <v>1.027</v>
      </c>
      <c r="FW324">
        <v>0.031</v>
      </c>
      <c r="FX324">
        <v>0.02</v>
      </c>
      <c r="FY324">
        <v>0.05</v>
      </c>
      <c r="FZ324">
        <v>420</v>
      </c>
      <c r="GA324">
        <v>16</v>
      </c>
      <c r="GB324">
        <v>0.01</v>
      </c>
      <c r="GC324">
        <v>0.1</v>
      </c>
      <c r="GD324">
        <v>19.2985525</v>
      </c>
      <c r="GE324">
        <v>3.895761726078736</v>
      </c>
      <c r="GF324">
        <v>0.375517109455415</v>
      </c>
      <c r="GG324">
        <v>0</v>
      </c>
      <c r="GH324">
        <v>190.0060882352941</v>
      </c>
      <c r="GI324">
        <v>1.524293351322451</v>
      </c>
      <c r="GJ324">
        <v>0.3071877532453818</v>
      </c>
      <c r="GK324">
        <v>-1</v>
      </c>
      <c r="GL324">
        <v>0.9285346249999999</v>
      </c>
      <c r="GM324">
        <v>0.08925353470919038</v>
      </c>
      <c r="GN324">
        <v>0.008662018147312725</v>
      </c>
      <c r="GO324">
        <v>1</v>
      </c>
      <c r="GP324">
        <v>1</v>
      </c>
      <c r="GQ324">
        <v>2</v>
      </c>
      <c r="GR324" t="s">
        <v>442</v>
      </c>
      <c r="GS324">
        <v>3.13612</v>
      </c>
      <c r="GT324">
        <v>2.7143</v>
      </c>
      <c r="GU324">
        <v>0.0374988</v>
      </c>
      <c r="GV324">
        <v>0.032201</v>
      </c>
      <c r="GW324">
        <v>0.103152</v>
      </c>
      <c r="GX324">
        <v>0.09892919999999999</v>
      </c>
      <c r="GY324">
        <v>30644.4</v>
      </c>
      <c r="GZ324">
        <v>30845.4</v>
      </c>
      <c r="HA324">
        <v>29594.1</v>
      </c>
      <c r="HB324">
        <v>29451.7</v>
      </c>
      <c r="HC324">
        <v>35071.8</v>
      </c>
      <c r="HD324">
        <v>35150.7</v>
      </c>
      <c r="HE324">
        <v>41653</v>
      </c>
      <c r="HF324">
        <v>41845.3</v>
      </c>
      <c r="HG324">
        <v>1.92752</v>
      </c>
      <c r="HH324">
        <v>1.87675</v>
      </c>
      <c r="HI324">
        <v>0.105359</v>
      </c>
      <c r="HJ324">
        <v>0</v>
      </c>
      <c r="HK324">
        <v>28.3072</v>
      </c>
      <c r="HL324">
        <v>999.9</v>
      </c>
      <c r="HM324">
        <v>52.4</v>
      </c>
      <c r="HN324">
        <v>31.2</v>
      </c>
      <c r="HO324">
        <v>26.4854</v>
      </c>
      <c r="HP324">
        <v>62.1194</v>
      </c>
      <c r="HQ324">
        <v>27.9087</v>
      </c>
      <c r="HR324">
        <v>1</v>
      </c>
      <c r="HS324">
        <v>0.053938</v>
      </c>
      <c r="HT324">
        <v>-0.257786</v>
      </c>
      <c r="HU324">
        <v>20.3399</v>
      </c>
      <c r="HV324">
        <v>5.21789</v>
      </c>
      <c r="HW324">
        <v>12.0108</v>
      </c>
      <c r="HX324">
        <v>4.98865</v>
      </c>
      <c r="HY324">
        <v>3.28785</v>
      </c>
      <c r="HZ324">
        <v>9999</v>
      </c>
      <c r="IA324">
        <v>9999</v>
      </c>
      <c r="IB324">
        <v>9999</v>
      </c>
      <c r="IC324">
        <v>999.9</v>
      </c>
      <c r="ID324">
        <v>1.86759</v>
      </c>
      <c r="IE324">
        <v>1.86676</v>
      </c>
      <c r="IF324">
        <v>1.86603</v>
      </c>
      <c r="IG324">
        <v>1.866</v>
      </c>
      <c r="IH324">
        <v>1.86784</v>
      </c>
      <c r="II324">
        <v>1.87029</v>
      </c>
      <c r="IJ324">
        <v>1.86892</v>
      </c>
      <c r="IK324">
        <v>1.87042</v>
      </c>
      <c r="IL324">
        <v>0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-0.125</v>
      </c>
      <c r="IZ324">
        <v>0.1246</v>
      </c>
      <c r="JA324">
        <v>-0.08705980112953694</v>
      </c>
      <c r="JB324">
        <v>-0.0002224285535733669</v>
      </c>
      <c r="JC324">
        <v>-3.124052291438484E-07</v>
      </c>
      <c r="JD324">
        <v>-1.20421793702977E-11</v>
      </c>
      <c r="JE324">
        <v>-0.06546867123436634</v>
      </c>
      <c r="JF324">
        <v>-0.004605065362839568</v>
      </c>
      <c r="JG324">
        <v>0.0008613744513886047</v>
      </c>
      <c r="JH324">
        <v>-1.299212498533341E-05</v>
      </c>
      <c r="JI324">
        <v>3</v>
      </c>
      <c r="JJ324">
        <v>2327</v>
      </c>
      <c r="JK324">
        <v>1</v>
      </c>
      <c r="JL324">
        <v>27</v>
      </c>
      <c r="JM324">
        <v>187196.2</v>
      </c>
      <c r="JN324">
        <v>187196.3</v>
      </c>
      <c r="JO324">
        <v>0.384521</v>
      </c>
      <c r="JP324">
        <v>2.33154</v>
      </c>
      <c r="JQ324">
        <v>1.39648</v>
      </c>
      <c r="JR324">
        <v>2.35229</v>
      </c>
      <c r="JS324">
        <v>1.49536</v>
      </c>
      <c r="JT324">
        <v>2.59155</v>
      </c>
      <c r="JU324">
        <v>36.3165</v>
      </c>
      <c r="JV324">
        <v>24.0787</v>
      </c>
      <c r="JW324">
        <v>18</v>
      </c>
      <c r="JX324">
        <v>488.399</v>
      </c>
      <c r="JY324">
        <v>446.611</v>
      </c>
      <c r="JZ324">
        <v>27.8953</v>
      </c>
      <c r="KA324">
        <v>28.2465</v>
      </c>
      <c r="KB324">
        <v>30.0002</v>
      </c>
      <c r="KC324">
        <v>28.0858</v>
      </c>
      <c r="KD324">
        <v>28.0201</v>
      </c>
      <c r="KE324">
        <v>7.61943</v>
      </c>
      <c r="KF324">
        <v>23.6604</v>
      </c>
      <c r="KG324">
        <v>67.3274</v>
      </c>
      <c r="KH324">
        <v>27.8822</v>
      </c>
      <c r="KI324">
        <v>99.08540000000001</v>
      </c>
      <c r="KJ324">
        <v>22.0163</v>
      </c>
      <c r="KK324">
        <v>101.156</v>
      </c>
      <c r="KL324">
        <v>100.621</v>
      </c>
    </row>
    <row r="325" spans="1:298">
      <c r="A325">
        <v>309</v>
      </c>
      <c r="B325">
        <v>1758479203.5</v>
      </c>
      <c r="C325">
        <v>10328</v>
      </c>
      <c r="D325" t="s">
        <v>1065</v>
      </c>
      <c r="E325" t="s">
        <v>1066</v>
      </c>
      <c r="F325">
        <v>5</v>
      </c>
      <c r="G325" t="s">
        <v>1026</v>
      </c>
      <c r="H325" t="s">
        <v>437</v>
      </c>
      <c r="I325" t="s">
        <v>438</v>
      </c>
      <c r="J325">
        <v>1758479195.714286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119.4893511263661</v>
      </c>
      <c r="AL325">
        <v>131.8091272727273</v>
      </c>
      <c r="AM325">
        <v>-3.344020211000788</v>
      </c>
      <c r="AN325">
        <v>65.31745882491474</v>
      </c>
      <c r="AO325">
        <f>(AQ325 - AP325 + DZ325*1E3/(8.314*(EB325+273.15)) * AS325/DY325 * AR325) * DY325/(100*DM325) * 1000/(1000 - AQ325)</f>
        <v>0</v>
      </c>
      <c r="AP325">
        <v>22.06692238508871</v>
      </c>
      <c r="AQ325">
        <v>23.01356727272726</v>
      </c>
      <c r="AR325">
        <v>6.080701399636561E-05</v>
      </c>
      <c r="AS325">
        <v>111.8298273701579</v>
      </c>
      <c r="AT325">
        <v>3</v>
      </c>
      <c r="AU325">
        <v>1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2.18</v>
      </c>
      <c r="DN325">
        <v>0.5</v>
      </c>
      <c r="DO325" t="s">
        <v>440</v>
      </c>
      <c r="DP325">
        <v>2</v>
      </c>
      <c r="DQ325" t="b">
        <v>1</v>
      </c>
      <c r="DR325">
        <v>1758479195.714286</v>
      </c>
      <c r="DS325">
        <v>152.5177857142857</v>
      </c>
      <c r="DT325">
        <v>132.6891071428572</v>
      </c>
      <c r="DU325">
        <v>23.00551785714286</v>
      </c>
      <c r="DV325">
        <v>22.06681785714286</v>
      </c>
      <c r="DW325">
        <v>152.6462857142857</v>
      </c>
      <c r="DX325">
        <v>22.88103571428571</v>
      </c>
      <c r="DY325">
        <v>500.0033214285714</v>
      </c>
      <c r="DZ325">
        <v>90.27205714285715</v>
      </c>
      <c r="EA325">
        <v>0.05406915714285714</v>
      </c>
      <c r="EB325">
        <v>29.55701785714286</v>
      </c>
      <c r="EC325">
        <v>30.01700357142857</v>
      </c>
      <c r="ED325">
        <v>999.9000000000002</v>
      </c>
      <c r="EE325">
        <v>0</v>
      </c>
      <c r="EF325">
        <v>0</v>
      </c>
      <c r="EG325">
        <v>9993.681071428573</v>
      </c>
      <c r="EH325">
        <v>0</v>
      </c>
      <c r="EI325">
        <v>11.0167</v>
      </c>
      <c r="EJ325">
        <v>19.82874642857143</v>
      </c>
      <c r="EK325">
        <v>156.1090714285714</v>
      </c>
      <c r="EL325">
        <v>135.6832142857143</v>
      </c>
      <c r="EM325">
        <v>0.9387020357142856</v>
      </c>
      <c r="EN325">
        <v>132.6891071428572</v>
      </c>
      <c r="EO325">
        <v>22.06681785714286</v>
      </c>
      <c r="EP325">
        <v>2.076756428571429</v>
      </c>
      <c r="EQ325">
        <v>1.992017857142857</v>
      </c>
      <c r="ER325">
        <v>18.04201428571429</v>
      </c>
      <c r="ES325">
        <v>17.38103571428572</v>
      </c>
      <c r="ET325">
        <v>2000.008214285714</v>
      </c>
      <c r="EU325">
        <v>0.9800007142857142</v>
      </c>
      <c r="EV325">
        <v>0.01999954285714286</v>
      </c>
      <c r="EW325">
        <v>0</v>
      </c>
      <c r="EX325">
        <v>190.2755</v>
      </c>
      <c r="EY325">
        <v>5.00097</v>
      </c>
      <c r="EZ325">
        <v>3876.409285714285</v>
      </c>
      <c r="FA325">
        <v>16707.65357142857</v>
      </c>
      <c r="FB325">
        <v>40.0665</v>
      </c>
      <c r="FC325">
        <v>40.5</v>
      </c>
      <c r="FD325">
        <v>40</v>
      </c>
      <c r="FE325">
        <v>40.125</v>
      </c>
      <c r="FF325">
        <v>40.65821428571428</v>
      </c>
      <c r="FG325">
        <v>1955.108214285715</v>
      </c>
      <c r="FH325">
        <v>39.9</v>
      </c>
      <c r="FI325">
        <v>0</v>
      </c>
      <c r="FJ325">
        <v>1758479203.4</v>
      </c>
      <c r="FK325">
        <v>0</v>
      </c>
      <c r="FL325">
        <v>190.2596153846154</v>
      </c>
      <c r="FM325">
        <v>1.443282046771193</v>
      </c>
      <c r="FN325">
        <v>51.18324790229963</v>
      </c>
      <c r="FO325">
        <v>3876.381923076923</v>
      </c>
      <c r="FP325">
        <v>15</v>
      </c>
      <c r="FQ325">
        <v>0</v>
      </c>
      <c r="FR325" t="s">
        <v>441</v>
      </c>
      <c r="FS325">
        <v>1747247426.5</v>
      </c>
      <c r="FT325">
        <v>1747247420.5</v>
      </c>
      <c r="FU325">
        <v>0</v>
      </c>
      <c r="FV325">
        <v>1.027</v>
      </c>
      <c r="FW325">
        <v>0.031</v>
      </c>
      <c r="FX325">
        <v>0.02</v>
      </c>
      <c r="FY325">
        <v>0.05</v>
      </c>
      <c r="FZ325">
        <v>420</v>
      </c>
      <c r="GA325">
        <v>16</v>
      </c>
      <c r="GB325">
        <v>0.01</v>
      </c>
      <c r="GC325">
        <v>0.1</v>
      </c>
      <c r="GD325">
        <v>19.6034243902439</v>
      </c>
      <c r="GE325">
        <v>4.314296864111516</v>
      </c>
      <c r="GF325">
        <v>0.4280678233134739</v>
      </c>
      <c r="GG325">
        <v>0</v>
      </c>
      <c r="GH325">
        <v>190.1562941176471</v>
      </c>
      <c r="GI325">
        <v>1.756638655045713</v>
      </c>
      <c r="GJ325">
        <v>0.3182315591821729</v>
      </c>
      <c r="GK325">
        <v>-1</v>
      </c>
      <c r="GL325">
        <v>0.9341099024390243</v>
      </c>
      <c r="GM325">
        <v>0.07946705226480978</v>
      </c>
      <c r="GN325">
        <v>0.00797820296045963</v>
      </c>
      <c r="GO325">
        <v>1</v>
      </c>
      <c r="GP325">
        <v>1</v>
      </c>
      <c r="GQ325">
        <v>2</v>
      </c>
      <c r="GR325" t="s">
        <v>442</v>
      </c>
      <c r="GS325">
        <v>3.13621</v>
      </c>
      <c r="GT325">
        <v>2.71435</v>
      </c>
      <c r="GU325">
        <v>0.0334609</v>
      </c>
      <c r="GV325">
        <v>0.0279654</v>
      </c>
      <c r="GW325">
        <v>0.103173</v>
      </c>
      <c r="GX325">
        <v>0.0989289</v>
      </c>
      <c r="GY325">
        <v>30772.5</v>
      </c>
      <c r="GZ325">
        <v>30980.3</v>
      </c>
      <c r="HA325">
        <v>29593.7</v>
      </c>
      <c r="HB325">
        <v>29451.6</v>
      </c>
      <c r="HC325">
        <v>35070.3</v>
      </c>
      <c r="HD325">
        <v>35150.6</v>
      </c>
      <c r="HE325">
        <v>41652.3</v>
      </c>
      <c r="HF325">
        <v>41845.3</v>
      </c>
      <c r="HG325">
        <v>1.92787</v>
      </c>
      <c r="HH325">
        <v>1.87637</v>
      </c>
      <c r="HI325">
        <v>0.10509</v>
      </c>
      <c r="HJ325">
        <v>0</v>
      </c>
      <c r="HK325">
        <v>28.3102</v>
      </c>
      <c r="HL325">
        <v>999.9</v>
      </c>
      <c r="HM325">
        <v>52.4</v>
      </c>
      <c r="HN325">
        <v>31.2</v>
      </c>
      <c r="HO325">
        <v>26.4868</v>
      </c>
      <c r="HP325">
        <v>62.0994</v>
      </c>
      <c r="HQ325">
        <v>27.7284</v>
      </c>
      <c r="HR325">
        <v>1</v>
      </c>
      <c r="HS325">
        <v>0.0541819</v>
      </c>
      <c r="HT325">
        <v>-0.241577</v>
      </c>
      <c r="HU325">
        <v>20.3397</v>
      </c>
      <c r="HV325">
        <v>5.21669</v>
      </c>
      <c r="HW325">
        <v>12.011</v>
      </c>
      <c r="HX325">
        <v>4.98795</v>
      </c>
      <c r="HY325">
        <v>3.28763</v>
      </c>
      <c r="HZ325">
        <v>9999</v>
      </c>
      <c r="IA325">
        <v>9999</v>
      </c>
      <c r="IB325">
        <v>9999</v>
      </c>
      <c r="IC325">
        <v>999.9</v>
      </c>
      <c r="ID325">
        <v>1.8676</v>
      </c>
      <c r="IE325">
        <v>1.86675</v>
      </c>
      <c r="IF325">
        <v>1.86602</v>
      </c>
      <c r="IG325">
        <v>1.866</v>
      </c>
      <c r="IH325">
        <v>1.86785</v>
      </c>
      <c r="II325">
        <v>1.87028</v>
      </c>
      <c r="IJ325">
        <v>1.86892</v>
      </c>
      <c r="IK325">
        <v>1.87042</v>
      </c>
      <c r="IL325">
        <v>0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-0.12</v>
      </c>
      <c r="IZ325">
        <v>0.1246</v>
      </c>
      <c r="JA325">
        <v>-0.08705980112953694</v>
      </c>
      <c r="JB325">
        <v>-0.0002224285535733669</v>
      </c>
      <c r="JC325">
        <v>-3.124052291438484E-07</v>
      </c>
      <c r="JD325">
        <v>-1.20421793702977E-11</v>
      </c>
      <c r="JE325">
        <v>-0.06546867123436634</v>
      </c>
      <c r="JF325">
        <v>-0.004605065362839568</v>
      </c>
      <c r="JG325">
        <v>0.0008613744513886047</v>
      </c>
      <c r="JH325">
        <v>-1.299212498533341E-05</v>
      </c>
      <c r="JI325">
        <v>3</v>
      </c>
      <c r="JJ325">
        <v>2327</v>
      </c>
      <c r="JK325">
        <v>1</v>
      </c>
      <c r="JL325">
        <v>27</v>
      </c>
      <c r="JM325">
        <v>187196.3</v>
      </c>
      <c r="JN325">
        <v>187196.4</v>
      </c>
      <c r="JO325">
        <v>0.349121</v>
      </c>
      <c r="JP325">
        <v>2.34985</v>
      </c>
      <c r="JQ325">
        <v>1.39771</v>
      </c>
      <c r="JR325">
        <v>2.34863</v>
      </c>
      <c r="JS325">
        <v>1.49536</v>
      </c>
      <c r="JT325">
        <v>2.53174</v>
      </c>
      <c r="JU325">
        <v>36.3165</v>
      </c>
      <c r="JV325">
        <v>24.07</v>
      </c>
      <c r="JW325">
        <v>18</v>
      </c>
      <c r="JX325">
        <v>488.639</v>
      </c>
      <c r="JY325">
        <v>446.393</v>
      </c>
      <c r="JZ325">
        <v>27.8815</v>
      </c>
      <c r="KA325">
        <v>28.2495</v>
      </c>
      <c r="KB325">
        <v>30.0004</v>
      </c>
      <c r="KC325">
        <v>28.0882</v>
      </c>
      <c r="KD325">
        <v>28.0219</v>
      </c>
      <c r="KE325">
        <v>6.91919</v>
      </c>
      <c r="KF325">
        <v>23.6604</v>
      </c>
      <c r="KG325">
        <v>67.3274</v>
      </c>
      <c r="KH325">
        <v>27.8564</v>
      </c>
      <c r="KI325">
        <v>85.72150000000001</v>
      </c>
      <c r="KJ325">
        <v>22.003</v>
      </c>
      <c r="KK325">
        <v>101.154</v>
      </c>
      <c r="KL325">
        <v>100.621</v>
      </c>
    </row>
    <row r="326" spans="1:298">
      <c r="A326">
        <v>310</v>
      </c>
      <c r="B326">
        <v>1758479208.5</v>
      </c>
      <c r="C326">
        <v>10333</v>
      </c>
      <c r="D326" t="s">
        <v>1067</v>
      </c>
      <c r="E326" t="s">
        <v>1068</v>
      </c>
      <c r="F326">
        <v>5</v>
      </c>
      <c r="G326" t="s">
        <v>1026</v>
      </c>
      <c r="H326" t="s">
        <v>437</v>
      </c>
      <c r="I326" t="s">
        <v>438</v>
      </c>
      <c r="J326">
        <v>1758479201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102.2592331505646</v>
      </c>
      <c r="AL326">
        <v>115.0599575757576</v>
      </c>
      <c r="AM326">
        <v>-3.353572666832046</v>
      </c>
      <c r="AN326">
        <v>65.31745882491474</v>
      </c>
      <c r="AO326">
        <f>(AQ326 - AP326 + DZ326*1E3/(8.314*(EB326+273.15)) * AS326/DY326 * AR326) * DY326/(100*DM326) * 1000/(1000 - AQ326)</f>
        <v>0</v>
      </c>
      <c r="AP326">
        <v>22.06512897814512</v>
      </c>
      <c r="AQ326">
        <v>23.02182484848484</v>
      </c>
      <c r="AR326">
        <v>9.430509402883936E-05</v>
      </c>
      <c r="AS326">
        <v>111.8298273701579</v>
      </c>
      <c r="AT326">
        <v>3</v>
      </c>
      <c r="AU326">
        <v>1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2.18</v>
      </c>
      <c r="DN326">
        <v>0.5</v>
      </c>
      <c r="DO326" t="s">
        <v>440</v>
      </c>
      <c r="DP326">
        <v>2</v>
      </c>
      <c r="DQ326" t="b">
        <v>1</v>
      </c>
      <c r="DR326">
        <v>1758479201</v>
      </c>
      <c r="DS326">
        <v>135.2881481481481</v>
      </c>
      <c r="DT326">
        <v>115.0373777777778</v>
      </c>
      <c r="DU326">
        <v>23.01164074074074</v>
      </c>
      <c r="DV326">
        <v>22.06634074074074</v>
      </c>
      <c r="DW326">
        <v>135.4112222222222</v>
      </c>
      <c r="DX326">
        <v>22.88706666666667</v>
      </c>
      <c r="DY326">
        <v>500.0126296296297</v>
      </c>
      <c r="DZ326">
        <v>90.27236666666667</v>
      </c>
      <c r="EA326">
        <v>0.05398838518518519</v>
      </c>
      <c r="EB326">
        <v>29.55812592592593</v>
      </c>
      <c r="EC326">
        <v>30.01966296296296</v>
      </c>
      <c r="ED326">
        <v>999.9000000000001</v>
      </c>
      <c r="EE326">
        <v>0</v>
      </c>
      <c r="EF326">
        <v>0</v>
      </c>
      <c r="EG326">
        <v>9998.843333333334</v>
      </c>
      <c r="EH326">
        <v>0</v>
      </c>
      <c r="EI326">
        <v>11.0167</v>
      </c>
      <c r="EJ326">
        <v>20.25081481481481</v>
      </c>
      <c r="EK326">
        <v>138.4745925925926</v>
      </c>
      <c r="EL326">
        <v>117.6330666666667</v>
      </c>
      <c r="EM326">
        <v>0.9452968888888889</v>
      </c>
      <c r="EN326">
        <v>115.0373777777778</v>
      </c>
      <c r="EO326">
        <v>22.06634074074074</v>
      </c>
      <c r="EP326">
        <v>2.077316296296296</v>
      </c>
      <c r="EQ326">
        <v>1.991981481481482</v>
      </c>
      <c r="ER326">
        <v>18.04630370370371</v>
      </c>
      <c r="ES326">
        <v>17.38074814814815</v>
      </c>
      <c r="ET326">
        <v>2000.008888888889</v>
      </c>
      <c r="EU326">
        <v>0.9800007777777777</v>
      </c>
      <c r="EV326">
        <v>0.01999948148148148</v>
      </c>
      <c r="EW326">
        <v>0</v>
      </c>
      <c r="EX326">
        <v>190.4351851851852</v>
      </c>
      <c r="EY326">
        <v>5.00097</v>
      </c>
      <c r="EZ326">
        <v>3881.228148148149</v>
      </c>
      <c r="FA326">
        <v>16707.67037037037</v>
      </c>
      <c r="FB326">
        <v>40.07599999999999</v>
      </c>
      <c r="FC326">
        <v>40.5</v>
      </c>
      <c r="FD326">
        <v>40</v>
      </c>
      <c r="FE326">
        <v>40.125</v>
      </c>
      <c r="FF326">
        <v>40.65714814814815</v>
      </c>
      <c r="FG326">
        <v>1955.108888888889</v>
      </c>
      <c r="FH326">
        <v>39.9</v>
      </c>
      <c r="FI326">
        <v>0</v>
      </c>
      <c r="FJ326">
        <v>1758479208.8</v>
      </c>
      <c r="FK326">
        <v>0</v>
      </c>
      <c r="FL326">
        <v>190.42896</v>
      </c>
      <c r="FM326">
        <v>3.720307701716866</v>
      </c>
      <c r="FN326">
        <v>59.91384625812201</v>
      </c>
      <c r="FO326">
        <v>3881.6868</v>
      </c>
      <c r="FP326">
        <v>15</v>
      </c>
      <c r="FQ326">
        <v>0</v>
      </c>
      <c r="FR326" t="s">
        <v>441</v>
      </c>
      <c r="FS326">
        <v>1747247426.5</v>
      </c>
      <c r="FT326">
        <v>1747247420.5</v>
      </c>
      <c r="FU326">
        <v>0</v>
      </c>
      <c r="FV326">
        <v>1.027</v>
      </c>
      <c r="FW326">
        <v>0.031</v>
      </c>
      <c r="FX326">
        <v>0.02</v>
      </c>
      <c r="FY326">
        <v>0.05</v>
      </c>
      <c r="FZ326">
        <v>420</v>
      </c>
      <c r="GA326">
        <v>16</v>
      </c>
      <c r="GB326">
        <v>0.01</v>
      </c>
      <c r="GC326">
        <v>0.1</v>
      </c>
      <c r="GD326">
        <v>20.0335075</v>
      </c>
      <c r="GE326">
        <v>4.806473921200671</v>
      </c>
      <c r="GF326">
        <v>0.4697689572478688</v>
      </c>
      <c r="GG326">
        <v>0</v>
      </c>
      <c r="GH326">
        <v>190.3524117647059</v>
      </c>
      <c r="GI326">
        <v>1.976867837671953</v>
      </c>
      <c r="GJ326">
        <v>0.3237061228633754</v>
      </c>
      <c r="GK326">
        <v>-1</v>
      </c>
      <c r="GL326">
        <v>0.9419752750000001</v>
      </c>
      <c r="GM326">
        <v>0.0726577148217613</v>
      </c>
      <c r="GN326">
        <v>0.007089624908933831</v>
      </c>
      <c r="GO326">
        <v>1</v>
      </c>
      <c r="GP326">
        <v>1</v>
      </c>
      <c r="GQ326">
        <v>2</v>
      </c>
      <c r="GR326" t="s">
        <v>442</v>
      </c>
      <c r="GS326">
        <v>3.13641</v>
      </c>
      <c r="GT326">
        <v>2.71374</v>
      </c>
      <c r="GU326">
        <v>0.0293264</v>
      </c>
      <c r="GV326">
        <v>0.0237951</v>
      </c>
      <c r="GW326">
        <v>0.103199</v>
      </c>
      <c r="GX326">
        <v>0.0989232</v>
      </c>
      <c r="GY326">
        <v>30903.7</v>
      </c>
      <c r="GZ326">
        <v>31113</v>
      </c>
      <c r="HA326">
        <v>29593.4</v>
      </c>
      <c r="HB326">
        <v>29451.4</v>
      </c>
      <c r="HC326">
        <v>35068.9</v>
      </c>
      <c r="HD326">
        <v>35150.4</v>
      </c>
      <c r="HE326">
        <v>41651.9</v>
      </c>
      <c r="HF326">
        <v>41844.9</v>
      </c>
      <c r="HG326">
        <v>1.92815</v>
      </c>
      <c r="HH326">
        <v>1.8765</v>
      </c>
      <c r="HI326">
        <v>0.104755</v>
      </c>
      <c r="HJ326">
        <v>0</v>
      </c>
      <c r="HK326">
        <v>28.3133</v>
      </c>
      <c r="HL326">
        <v>999.9</v>
      </c>
      <c r="HM326">
        <v>52.4</v>
      </c>
      <c r="HN326">
        <v>31.2</v>
      </c>
      <c r="HO326">
        <v>26.4849</v>
      </c>
      <c r="HP326">
        <v>61.8994</v>
      </c>
      <c r="HQ326">
        <v>27.7604</v>
      </c>
      <c r="HR326">
        <v>1</v>
      </c>
      <c r="HS326">
        <v>0.0546037</v>
      </c>
      <c r="HT326">
        <v>-0.196539</v>
      </c>
      <c r="HU326">
        <v>20.3397</v>
      </c>
      <c r="HV326">
        <v>5.21654</v>
      </c>
      <c r="HW326">
        <v>12.0104</v>
      </c>
      <c r="HX326">
        <v>4.9882</v>
      </c>
      <c r="HY326">
        <v>3.2874</v>
      </c>
      <c r="HZ326">
        <v>9999</v>
      </c>
      <c r="IA326">
        <v>9999</v>
      </c>
      <c r="IB326">
        <v>9999</v>
      </c>
      <c r="IC326">
        <v>999.9</v>
      </c>
      <c r="ID326">
        <v>1.86761</v>
      </c>
      <c r="IE326">
        <v>1.86675</v>
      </c>
      <c r="IF326">
        <v>1.86602</v>
      </c>
      <c r="IG326">
        <v>1.866</v>
      </c>
      <c r="IH326">
        <v>1.86786</v>
      </c>
      <c r="II326">
        <v>1.87028</v>
      </c>
      <c r="IJ326">
        <v>1.86892</v>
      </c>
      <c r="IK326">
        <v>1.87042</v>
      </c>
      <c r="IL326">
        <v>0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-0.116</v>
      </c>
      <c r="IZ326">
        <v>0.1248</v>
      </c>
      <c r="JA326">
        <v>-0.08705980112953694</v>
      </c>
      <c r="JB326">
        <v>-0.0002224285535733669</v>
      </c>
      <c r="JC326">
        <v>-3.124052291438484E-07</v>
      </c>
      <c r="JD326">
        <v>-1.20421793702977E-11</v>
      </c>
      <c r="JE326">
        <v>-0.06546867123436634</v>
      </c>
      <c r="JF326">
        <v>-0.004605065362839568</v>
      </c>
      <c r="JG326">
        <v>0.0008613744513886047</v>
      </c>
      <c r="JH326">
        <v>-1.299212498533341E-05</v>
      </c>
      <c r="JI326">
        <v>3</v>
      </c>
      <c r="JJ326">
        <v>2327</v>
      </c>
      <c r="JK326">
        <v>1</v>
      </c>
      <c r="JL326">
        <v>27</v>
      </c>
      <c r="JM326">
        <v>187196.4</v>
      </c>
      <c r="JN326">
        <v>187196.5</v>
      </c>
      <c r="JO326">
        <v>0.311279</v>
      </c>
      <c r="JP326">
        <v>2.35962</v>
      </c>
      <c r="JQ326">
        <v>1.39648</v>
      </c>
      <c r="JR326">
        <v>2.34741</v>
      </c>
      <c r="JS326">
        <v>1.49536</v>
      </c>
      <c r="JT326">
        <v>2.56714</v>
      </c>
      <c r="JU326">
        <v>36.3165</v>
      </c>
      <c r="JV326">
        <v>24.07</v>
      </c>
      <c r="JW326">
        <v>18</v>
      </c>
      <c r="JX326">
        <v>488.828</v>
      </c>
      <c r="JY326">
        <v>446.489</v>
      </c>
      <c r="JZ326">
        <v>27.8586</v>
      </c>
      <c r="KA326">
        <v>28.2529</v>
      </c>
      <c r="KB326">
        <v>30.0003</v>
      </c>
      <c r="KC326">
        <v>28.0903</v>
      </c>
      <c r="KD326">
        <v>28.0243</v>
      </c>
      <c r="KE326">
        <v>6.14727</v>
      </c>
      <c r="KF326">
        <v>23.6604</v>
      </c>
      <c r="KG326">
        <v>67.3274</v>
      </c>
      <c r="KH326">
        <v>27.8359</v>
      </c>
      <c r="KI326">
        <v>65.63379999999999</v>
      </c>
      <c r="KJ326">
        <v>21.981</v>
      </c>
      <c r="KK326">
        <v>101.153</v>
      </c>
      <c r="KL326">
        <v>100.62</v>
      </c>
    </row>
    <row r="327" spans="1:298">
      <c r="A327">
        <v>311</v>
      </c>
      <c r="B327">
        <v>1758479213.5</v>
      </c>
      <c r="C327">
        <v>10338</v>
      </c>
      <c r="D327" t="s">
        <v>1069</v>
      </c>
      <c r="E327" t="s">
        <v>1070</v>
      </c>
      <c r="F327">
        <v>5</v>
      </c>
      <c r="G327" t="s">
        <v>1026</v>
      </c>
      <c r="H327" t="s">
        <v>437</v>
      </c>
      <c r="I327" t="s">
        <v>438</v>
      </c>
      <c r="J327">
        <v>1758479205.714286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85.66570965489348</v>
      </c>
      <c r="AL327">
        <v>98.5738690909091</v>
      </c>
      <c r="AM327">
        <v>-3.296757931687661</v>
      </c>
      <c r="AN327">
        <v>65.31745882491474</v>
      </c>
      <c r="AO327">
        <f>(AQ327 - AP327 + DZ327*1E3/(8.314*(EB327+273.15)) * AS327/DY327 * AR327) * DY327/(100*DM327) * 1000/(1000 - AQ327)</f>
        <v>0</v>
      </c>
      <c r="AP327">
        <v>22.06644027315042</v>
      </c>
      <c r="AQ327">
        <v>23.02792848484847</v>
      </c>
      <c r="AR327">
        <v>4.367586014902092E-05</v>
      </c>
      <c r="AS327">
        <v>111.8298273701579</v>
      </c>
      <c r="AT327">
        <v>3</v>
      </c>
      <c r="AU327">
        <v>1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2.18</v>
      </c>
      <c r="DN327">
        <v>0.5</v>
      </c>
      <c r="DO327" t="s">
        <v>440</v>
      </c>
      <c r="DP327">
        <v>2</v>
      </c>
      <c r="DQ327" t="b">
        <v>1</v>
      </c>
      <c r="DR327">
        <v>1758479205.714286</v>
      </c>
      <c r="DS327">
        <v>119.9406142857143</v>
      </c>
      <c r="DT327">
        <v>99.37024642857143</v>
      </c>
      <c r="DU327">
        <v>23.01784285714286</v>
      </c>
      <c r="DV327">
        <v>22.06633571428571</v>
      </c>
      <c r="DW327">
        <v>120.0590321428572</v>
      </c>
      <c r="DX327">
        <v>22.89317857142857</v>
      </c>
      <c r="DY327">
        <v>499.9968571428572</v>
      </c>
      <c r="DZ327">
        <v>90.27255714285714</v>
      </c>
      <c r="EA327">
        <v>0.05395251071428573</v>
      </c>
      <c r="EB327">
        <v>29.55905000000001</v>
      </c>
      <c r="EC327">
        <v>30.02118928571429</v>
      </c>
      <c r="ED327">
        <v>999.9000000000002</v>
      </c>
      <c r="EE327">
        <v>0</v>
      </c>
      <c r="EF327">
        <v>0</v>
      </c>
      <c r="EG327">
        <v>9998.882857142858</v>
      </c>
      <c r="EH327">
        <v>0</v>
      </c>
      <c r="EI327">
        <v>11.0167</v>
      </c>
      <c r="EJ327">
        <v>20.57040714285714</v>
      </c>
      <c r="EK327">
        <v>122.7663071428572</v>
      </c>
      <c r="EL327">
        <v>101.6123785714286</v>
      </c>
      <c r="EM327">
        <v>0.9514965357142857</v>
      </c>
      <c r="EN327">
        <v>99.37024642857143</v>
      </c>
      <c r="EO327">
        <v>22.06633571428571</v>
      </c>
      <c r="EP327">
        <v>2.077880357142857</v>
      </c>
      <c r="EQ327">
        <v>1.991985357142857</v>
      </c>
      <c r="ER327">
        <v>18.05061785714286</v>
      </c>
      <c r="ES327">
        <v>17.38077142857143</v>
      </c>
      <c r="ET327">
        <v>1999.988571428572</v>
      </c>
      <c r="EU327">
        <v>0.9800006071428571</v>
      </c>
      <c r="EV327">
        <v>0.01999964642857143</v>
      </c>
      <c r="EW327">
        <v>0</v>
      </c>
      <c r="EX327">
        <v>190.7867857142857</v>
      </c>
      <c r="EY327">
        <v>5.00097</v>
      </c>
      <c r="EZ327">
        <v>3886.001785714286</v>
      </c>
      <c r="FA327">
        <v>16707.48571428571</v>
      </c>
      <c r="FB327">
        <v>40.07999999999999</v>
      </c>
      <c r="FC327">
        <v>40.5</v>
      </c>
      <c r="FD327">
        <v>40</v>
      </c>
      <c r="FE327">
        <v>40.125</v>
      </c>
      <c r="FF327">
        <v>40.66707142857142</v>
      </c>
      <c r="FG327">
        <v>1955.088571428571</v>
      </c>
      <c r="FH327">
        <v>39.9</v>
      </c>
      <c r="FI327">
        <v>0</v>
      </c>
      <c r="FJ327">
        <v>1758479213.6</v>
      </c>
      <c r="FK327">
        <v>0</v>
      </c>
      <c r="FL327">
        <v>190.8018</v>
      </c>
      <c r="FM327">
        <v>4.347538472039766</v>
      </c>
      <c r="FN327">
        <v>65.05230779430944</v>
      </c>
      <c r="FO327">
        <v>3886.6184</v>
      </c>
      <c r="FP327">
        <v>15</v>
      </c>
      <c r="FQ327">
        <v>0</v>
      </c>
      <c r="FR327" t="s">
        <v>441</v>
      </c>
      <c r="FS327">
        <v>1747247426.5</v>
      </c>
      <c r="FT327">
        <v>1747247420.5</v>
      </c>
      <c r="FU327">
        <v>0</v>
      </c>
      <c r="FV327">
        <v>1.027</v>
      </c>
      <c r="FW327">
        <v>0.031</v>
      </c>
      <c r="FX327">
        <v>0.02</v>
      </c>
      <c r="FY327">
        <v>0.05</v>
      </c>
      <c r="FZ327">
        <v>420</v>
      </c>
      <c r="GA327">
        <v>16</v>
      </c>
      <c r="GB327">
        <v>0.01</v>
      </c>
      <c r="GC327">
        <v>0.1</v>
      </c>
      <c r="GD327">
        <v>20.31459756097561</v>
      </c>
      <c r="GE327">
        <v>4.182142160278768</v>
      </c>
      <c r="GF327">
        <v>0.4324696636690847</v>
      </c>
      <c r="GG327">
        <v>0</v>
      </c>
      <c r="GH327">
        <v>190.5631764705882</v>
      </c>
      <c r="GI327">
        <v>3.673613442829788</v>
      </c>
      <c r="GJ327">
        <v>0.4316884409323498</v>
      </c>
      <c r="GK327">
        <v>-1</v>
      </c>
      <c r="GL327">
        <v>0.9476107317073171</v>
      </c>
      <c r="GM327">
        <v>0.07981093379790902</v>
      </c>
      <c r="GN327">
        <v>0.00798414586058778</v>
      </c>
      <c r="GO327">
        <v>1</v>
      </c>
      <c r="GP327">
        <v>1</v>
      </c>
      <c r="GQ327">
        <v>2</v>
      </c>
      <c r="GR327" t="s">
        <v>442</v>
      </c>
      <c r="GS327">
        <v>3.13604</v>
      </c>
      <c r="GT327">
        <v>2.71454</v>
      </c>
      <c r="GU327">
        <v>0.0251749</v>
      </c>
      <c r="GV327">
        <v>0.0193954</v>
      </c>
      <c r="GW327">
        <v>0.10321</v>
      </c>
      <c r="GX327">
        <v>0.0989211</v>
      </c>
      <c r="GY327">
        <v>31035.7</v>
      </c>
      <c r="GZ327">
        <v>31253.1</v>
      </c>
      <c r="HA327">
        <v>29593.2</v>
      </c>
      <c r="HB327">
        <v>29451.3</v>
      </c>
      <c r="HC327">
        <v>35068.1</v>
      </c>
      <c r="HD327">
        <v>35150.3</v>
      </c>
      <c r="HE327">
        <v>41651.6</v>
      </c>
      <c r="HF327">
        <v>41844.8</v>
      </c>
      <c r="HG327">
        <v>1.9274</v>
      </c>
      <c r="HH327">
        <v>1.87637</v>
      </c>
      <c r="HI327">
        <v>0.104129</v>
      </c>
      <c r="HJ327">
        <v>0</v>
      </c>
      <c r="HK327">
        <v>28.3163</v>
      </c>
      <c r="HL327">
        <v>999.9</v>
      </c>
      <c r="HM327">
        <v>52.4</v>
      </c>
      <c r="HN327">
        <v>31.2</v>
      </c>
      <c r="HO327">
        <v>26.4877</v>
      </c>
      <c r="HP327">
        <v>62.0294</v>
      </c>
      <c r="HQ327">
        <v>27.8005</v>
      </c>
      <c r="HR327">
        <v>1</v>
      </c>
      <c r="HS327">
        <v>0.0547764</v>
      </c>
      <c r="HT327">
        <v>-0.186642</v>
      </c>
      <c r="HU327">
        <v>20.3398</v>
      </c>
      <c r="HV327">
        <v>5.21744</v>
      </c>
      <c r="HW327">
        <v>12.0105</v>
      </c>
      <c r="HX327">
        <v>4.98815</v>
      </c>
      <c r="HY327">
        <v>3.28765</v>
      </c>
      <c r="HZ327">
        <v>9999</v>
      </c>
      <c r="IA327">
        <v>9999</v>
      </c>
      <c r="IB327">
        <v>9999</v>
      </c>
      <c r="IC327">
        <v>999.9</v>
      </c>
      <c r="ID327">
        <v>1.86758</v>
      </c>
      <c r="IE327">
        <v>1.86674</v>
      </c>
      <c r="IF327">
        <v>1.86602</v>
      </c>
      <c r="IG327">
        <v>1.866</v>
      </c>
      <c r="IH327">
        <v>1.86784</v>
      </c>
      <c r="II327">
        <v>1.87027</v>
      </c>
      <c r="IJ327">
        <v>1.86891</v>
      </c>
      <c r="IK327">
        <v>1.87042</v>
      </c>
      <c r="IL327">
        <v>0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-0.111</v>
      </c>
      <c r="IZ327">
        <v>0.1248</v>
      </c>
      <c r="JA327">
        <v>-0.08705980112953694</v>
      </c>
      <c r="JB327">
        <v>-0.0002224285535733669</v>
      </c>
      <c r="JC327">
        <v>-3.124052291438484E-07</v>
      </c>
      <c r="JD327">
        <v>-1.20421793702977E-11</v>
      </c>
      <c r="JE327">
        <v>-0.06546867123436634</v>
      </c>
      <c r="JF327">
        <v>-0.004605065362839568</v>
      </c>
      <c r="JG327">
        <v>0.0008613744513886047</v>
      </c>
      <c r="JH327">
        <v>-1.299212498533341E-05</v>
      </c>
      <c r="JI327">
        <v>3</v>
      </c>
      <c r="JJ327">
        <v>2327</v>
      </c>
      <c r="JK327">
        <v>1</v>
      </c>
      <c r="JL327">
        <v>27</v>
      </c>
      <c r="JM327">
        <v>187196.5</v>
      </c>
      <c r="JN327">
        <v>187196.5</v>
      </c>
      <c r="JO327">
        <v>0.274658</v>
      </c>
      <c r="JP327">
        <v>2.35229</v>
      </c>
      <c r="JQ327">
        <v>1.39771</v>
      </c>
      <c r="JR327">
        <v>2.35352</v>
      </c>
      <c r="JS327">
        <v>1.49536</v>
      </c>
      <c r="JT327">
        <v>2.68066</v>
      </c>
      <c r="JU327">
        <v>36.3165</v>
      </c>
      <c r="JV327">
        <v>24.07</v>
      </c>
      <c r="JW327">
        <v>18</v>
      </c>
      <c r="JX327">
        <v>488.376</v>
      </c>
      <c r="JY327">
        <v>446.425</v>
      </c>
      <c r="JZ327">
        <v>27.8353</v>
      </c>
      <c r="KA327">
        <v>28.2562</v>
      </c>
      <c r="KB327">
        <v>30.0004</v>
      </c>
      <c r="KC327">
        <v>28.0927</v>
      </c>
      <c r="KD327">
        <v>28.026</v>
      </c>
      <c r="KE327">
        <v>5.43925</v>
      </c>
      <c r="KF327">
        <v>23.9522</v>
      </c>
      <c r="KG327">
        <v>67.3274</v>
      </c>
      <c r="KH327">
        <v>27.8181</v>
      </c>
      <c r="KI327">
        <v>52.2483</v>
      </c>
      <c r="KJ327">
        <v>21.9651</v>
      </c>
      <c r="KK327">
        <v>101.153</v>
      </c>
      <c r="KL327">
        <v>100.62</v>
      </c>
    </row>
    <row r="328" spans="1:298">
      <c r="A328">
        <v>312</v>
      </c>
      <c r="B328">
        <v>1758479218.5</v>
      </c>
      <c r="C328">
        <v>10343</v>
      </c>
      <c r="D328" t="s">
        <v>1071</v>
      </c>
      <c r="E328" t="s">
        <v>1072</v>
      </c>
      <c r="F328">
        <v>5</v>
      </c>
      <c r="G328" t="s">
        <v>1026</v>
      </c>
      <c r="H328" t="s">
        <v>437</v>
      </c>
      <c r="I328" t="s">
        <v>438</v>
      </c>
      <c r="J328">
        <v>1758479211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68.09882045974086</v>
      </c>
      <c r="AL328">
        <v>81.68470969696968</v>
      </c>
      <c r="AM328">
        <v>-3.380745001596517</v>
      </c>
      <c r="AN328">
        <v>65.31745882491474</v>
      </c>
      <c r="AO328">
        <f>(AQ328 - AP328 + DZ328*1E3/(8.314*(EB328+273.15)) * AS328/DY328 * AR328) * DY328/(100*DM328) * 1000/(1000 - AQ328)</f>
        <v>0</v>
      </c>
      <c r="AP328">
        <v>22.04918817825563</v>
      </c>
      <c r="AQ328">
        <v>23.03415454545454</v>
      </c>
      <c r="AR328">
        <v>4.949771183532418E-05</v>
      </c>
      <c r="AS328">
        <v>111.8298273701579</v>
      </c>
      <c r="AT328">
        <v>3</v>
      </c>
      <c r="AU328">
        <v>1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2.18</v>
      </c>
      <c r="DN328">
        <v>0.5</v>
      </c>
      <c r="DO328" t="s">
        <v>440</v>
      </c>
      <c r="DP328">
        <v>2</v>
      </c>
      <c r="DQ328" t="b">
        <v>1</v>
      </c>
      <c r="DR328">
        <v>1758479211</v>
      </c>
      <c r="DS328">
        <v>102.7104740740741</v>
      </c>
      <c r="DT328">
        <v>81.68453333333331</v>
      </c>
      <c r="DU328">
        <v>23.02497037037037</v>
      </c>
      <c r="DV328">
        <v>22.06171111111111</v>
      </c>
      <c r="DW328">
        <v>102.8238296296296</v>
      </c>
      <c r="DX328">
        <v>22.90019259259259</v>
      </c>
      <c r="DY328">
        <v>499.9964814814815</v>
      </c>
      <c r="DZ328">
        <v>90.27165185185184</v>
      </c>
      <c r="EA328">
        <v>0.05393714444444445</v>
      </c>
      <c r="EB328">
        <v>29.55870000000001</v>
      </c>
      <c r="EC328">
        <v>30.01645555555556</v>
      </c>
      <c r="ED328">
        <v>999.9000000000001</v>
      </c>
      <c r="EE328">
        <v>0</v>
      </c>
      <c r="EF328">
        <v>0</v>
      </c>
      <c r="EG328">
        <v>10000.04074074074</v>
      </c>
      <c r="EH328">
        <v>0</v>
      </c>
      <c r="EI328">
        <v>11.0167</v>
      </c>
      <c r="EJ328">
        <v>21.02596666666667</v>
      </c>
      <c r="EK328">
        <v>105.1310555555556</v>
      </c>
      <c r="EL328">
        <v>83.52732592592592</v>
      </c>
      <c r="EM328">
        <v>0.9632397407407409</v>
      </c>
      <c r="EN328">
        <v>81.68453333333331</v>
      </c>
      <c r="EO328">
        <v>22.06171111111111</v>
      </c>
      <c r="EP328">
        <v>2.078501481481482</v>
      </c>
      <c r="EQ328">
        <v>1.991548148148148</v>
      </c>
      <c r="ER328">
        <v>18.05537037037037</v>
      </c>
      <c r="ES328">
        <v>17.37729259259259</v>
      </c>
      <c r="ET328">
        <v>2000.013333333333</v>
      </c>
      <c r="EU328">
        <v>0.9800008888888888</v>
      </c>
      <c r="EV328">
        <v>0.01999937407407408</v>
      </c>
      <c r="EW328">
        <v>0</v>
      </c>
      <c r="EX328">
        <v>191.1489259259259</v>
      </c>
      <c r="EY328">
        <v>5.00097</v>
      </c>
      <c r="EZ328">
        <v>3892.01037037037</v>
      </c>
      <c r="FA328">
        <v>16707.69259259259</v>
      </c>
      <c r="FB328">
        <v>40.08066666666667</v>
      </c>
      <c r="FC328">
        <v>40.5</v>
      </c>
      <c r="FD328">
        <v>40.00459259259259</v>
      </c>
      <c r="FE328">
        <v>40.125</v>
      </c>
      <c r="FF328">
        <v>40.66862962962963</v>
      </c>
      <c r="FG328">
        <v>1955.113333333333</v>
      </c>
      <c r="FH328">
        <v>39.9</v>
      </c>
      <c r="FI328">
        <v>0</v>
      </c>
      <c r="FJ328">
        <v>1758479218.4</v>
      </c>
      <c r="FK328">
        <v>0</v>
      </c>
      <c r="FL328">
        <v>191.13336</v>
      </c>
      <c r="FM328">
        <v>4.9926153850109</v>
      </c>
      <c r="FN328">
        <v>70.81384603802127</v>
      </c>
      <c r="FO328">
        <v>3892.1088</v>
      </c>
      <c r="FP328">
        <v>15</v>
      </c>
      <c r="FQ328">
        <v>0</v>
      </c>
      <c r="FR328" t="s">
        <v>441</v>
      </c>
      <c r="FS328">
        <v>1747247426.5</v>
      </c>
      <c r="FT328">
        <v>1747247420.5</v>
      </c>
      <c r="FU328">
        <v>0</v>
      </c>
      <c r="FV328">
        <v>1.027</v>
      </c>
      <c r="FW328">
        <v>0.031</v>
      </c>
      <c r="FX328">
        <v>0.02</v>
      </c>
      <c r="FY328">
        <v>0.05</v>
      </c>
      <c r="FZ328">
        <v>420</v>
      </c>
      <c r="GA328">
        <v>16</v>
      </c>
      <c r="GB328">
        <v>0.01</v>
      </c>
      <c r="GC328">
        <v>0.1</v>
      </c>
      <c r="GD328">
        <v>20.7541</v>
      </c>
      <c r="GE328">
        <v>4.894302439024412</v>
      </c>
      <c r="GF328">
        <v>0.5104955994650402</v>
      </c>
      <c r="GG328">
        <v>0</v>
      </c>
      <c r="GH328">
        <v>190.9116176470588</v>
      </c>
      <c r="GI328">
        <v>4.669503443443483</v>
      </c>
      <c r="GJ328">
        <v>0.4889453244247425</v>
      </c>
      <c r="GK328">
        <v>-1</v>
      </c>
      <c r="GL328">
        <v>0.9560039024390243</v>
      </c>
      <c r="GM328">
        <v>0.11915573519164</v>
      </c>
      <c r="GN328">
        <v>0.01251421616929903</v>
      </c>
      <c r="GO328">
        <v>0</v>
      </c>
      <c r="GP328">
        <v>0</v>
      </c>
      <c r="GQ328">
        <v>2</v>
      </c>
      <c r="GR328" t="s">
        <v>452</v>
      </c>
      <c r="GS328">
        <v>3.13619</v>
      </c>
      <c r="GT328">
        <v>2.7142</v>
      </c>
      <c r="GU328">
        <v>0.0208714</v>
      </c>
      <c r="GV328">
        <v>0.0150078</v>
      </c>
      <c r="GW328">
        <v>0.103225</v>
      </c>
      <c r="GX328">
        <v>0.0988247</v>
      </c>
      <c r="GY328">
        <v>31173</v>
      </c>
      <c r="GZ328">
        <v>31392.7</v>
      </c>
      <c r="HA328">
        <v>29593.5</v>
      </c>
      <c r="HB328">
        <v>29451.1</v>
      </c>
      <c r="HC328">
        <v>35067.6</v>
      </c>
      <c r="HD328">
        <v>35153.9</v>
      </c>
      <c r="HE328">
        <v>41651.8</v>
      </c>
      <c r="HF328">
        <v>41844.6</v>
      </c>
      <c r="HG328">
        <v>1.92738</v>
      </c>
      <c r="HH328">
        <v>1.87617</v>
      </c>
      <c r="HI328">
        <v>0.104412</v>
      </c>
      <c r="HJ328">
        <v>0</v>
      </c>
      <c r="HK328">
        <v>28.3205</v>
      </c>
      <c r="HL328">
        <v>999.9</v>
      </c>
      <c r="HM328">
        <v>52.4</v>
      </c>
      <c r="HN328">
        <v>31.2</v>
      </c>
      <c r="HO328">
        <v>26.4882</v>
      </c>
      <c r="HP328">
        <v>62.2194</v>
      </c>
      <c r="HQ328">
        <v>27.9527</v>
      </c>
      <c r="HR328">
        <v>1</v>
      </c>
      <c r="HS328">
        <v>0.0550965</v>
      </c>
      <c r="HT328">
        <v>-0.179766</v>
      </c>
      <c r="HU328">
        <v>20.3397</v>
      </c>
      <c r="HV328">
        <v>5.21684</v>
      </c>
      <c r="HW328">
        <v>12.0104</v>
      </c>
      <c r="HX328">
        <v>4.9883</v>
      </c>
      <c r="HY328">
        <v>3.28753</v>
      </c>
      <c r="HZ328">
        <v>9999</v>
      </c>
      <c r="IA328">
        <v>9999</v>
      </c>
      <c r="IB328">
        <v>9999</v>
      </c>
      <c r="IC328">
        <v>999.9</v>
      </c>
      <c r="ID328">
        <v>1.86756</v>
      </c>
      <c r="IE328">
        <v>1.86676</v>
      </c>
      <c r="IF328">
        <v>1.86601</v>
      </c>
      <c r="IG328">
        <v>1.866</v>
      </c>
      <c r="IH328">
        <v>1.86783</v>
      </c>
      <c r="II328">
        <v>1.87029</v>
      </c>
      <c r="IJ328">
        <v>1.86891</v>
      </c>
      <c r="IK328">
        <v>1.87042</v>
      </c>
      <c r="IL328">
        <v>0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-0.106</v>
      </c>
      <c r="IZ328">
        <v>0.1249</v>
      </c>
      <c r="JA328">
        <v>-0.08705980112953694</v>
      </c>
      <c r="JB328">
        <v>-0.0002224285535733669</v>
      </c>
      <c r="JC328">
        <v>-3.124052291438484E-07</v>
      </c>
      <c r="JD328">
        <v>-1.20421793702977E-11</v>
      </c>
      <c r="JE328">
        <v>-0.06546867123436634</v>
      </c>
      <c r="JF328">
        <v>-0.004605065362839568</v>
      </c>
      <c r="JG328">
        <v>0.0008613744513886047</v>
      </c>
      <c r="JH328">
        <v>-1.299212498533341E-05</v>
      </c>
      <c r="JI328">
        <v>3</v>
      </c>
      <c r="JJ328">
        <v>2327</v>
      </c>
      <c r="JK328">
        <v>1</v>
      </c>
      <c r="JL328">
        <v>27</v>
      </c>
      <c r="JM328">
        <v>187196.5</v>
      </c>
      <c r="JN328">
        <v>187196.6</v>
      </c>
      <c r="JO328">
        <v>0.240479</v>
      </c>
      <c r="JP328">
        <v>2.35474</v>
      </c>
      <c r="JQ328">
        <v>1.39771</v>
      </c>
      <c r="JR328">
        <v>2.35107</v>
      </c>
      <c r="JS328">
        <v>1.49536</v>
      </c>
      <c r="JT328">
        <v>2.70752</v>
      </c>
      <c r="JU328">
        <v>36.34</v>
      </c>
      <c r="JV328">
        <v>24.0787</v>
      </c>
      <c r="JW328">
        <v>18</v>
      </c>
      <c r="JX328">
        <v>488.379</v>
      </c>
      <c r="JY328">
        <v>446.319</v>
      </c>
      <c r="JZ328">
        <v>27.8169</v>
      </c>
      <c r="KA328">
        <v>28.2597</v>
      </c>
      <c r="KB328">
        <v>30.0004</v>
      </c>
      <c r="KC328">
        <v>28.0951</v>
      </c>
      <c r="KD328">
        <v>28.0284</v>
      </c>
      <c r="KE328">
        <v>4.71064</v>
      </c>
      <c r="KF328">
        <v>23.9522</v>
      </c>
      <c r="KG328">
        <v>67.3274</v>
      </c>
      <c r="KH328">
        <v>27.8063</v>
      </c>
      <c r="KI328">
        <v>31.8076</v>
      </c>
      <c r="KJ328">
        <v>21.9474</v>
      </c>
      <c r="KK328">
        <v>101.153</v>
      </c>
      <c r="KL328">
        <v>100.619</v>
      </c>
    </row>
    <row r="329" spans="1:298">
      <c r="A329">
        <v>313</v>
      </c>
      <c r="B329">
        <v>1758479315.5</v>
      </c>
      <c r="C329">
        <v>10440</v>
      </c>
      <c r="D329" t="s">
        <v>1073</v>
      </c>
      <c r="E329" t="s">
        <v>1074</v>
      </c>
      <c r="F329">
        <v>5</v>
      </c>
      <c r="G329" t="s">
        <v>1026</v>
      </c>
      <c r="H329" t="s">
        <v>437</v>
      </c>
      <c r="I329" t="s">
        <v>438</v>
      </c>
      <c r="J329">
        <v>1758479307.5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429.3160256506384</v>
      </c>
      <c r="AL329">
        <v>421.6455939393938</v>
      </c>
      <c r="AM329">
        <v>8.88282748852549E-05</v>
      </c>
      <c r="AN329">
        <v>65.31745882491474</v>
      </c>
      <c r="AO329">
        <f>(AQ329 - AP329 + DZ329*1E3/(8.314*(EB329+273.15)) * AS329/DY329 * AR329) * DY329/(100*DM329) * 1000/(1000 - AQ329)</f>
        <v>0</v>
      </c>
      <c r="AP329">
        <v>21.71770116660806</v>
      </c>
      <c r="AQ329">
        <v>22.94182181818182</v>
      </c>
      <c r="AR329">
        <v>-0.0001985748979886287</v>
      </c>
      <c r="AS329">
        <v>111.8298273701579</v>
      </c>
      <c r="AT329">
        <v>3</v>
      </c>
      <c r="AU329">
        <v>1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2.18</v>
      </c>
      <c r="DN329">
        <v>0.5</v>
      </c>
      <c r="DO329" t="s">
        <v>440</v>
      </c>
      <c r="DP329">
        <v>2</v>
      </c>
      <c r="DQ329" t="b">
        <v>1</v>
      </c>
      <c r="DR329">
        <v>1758479307.5</v>
      </c>
      <c r="DS329">
        <v>411.9915161290322</v>
      </c>
      <c r="DT329">
        <v>419.974129032258</v>
      </c>
      <c r="DU329">
        <v>22.96015483870968</v>
      </c>
      <c r="DV329">
        <v>21.72137419354839</v>
      </c>
      <c r="DW329">
        <v>412.2242580645162</v>
      </c>
      <c r="DX329">
        <v>22.83629677419355</v>
      </c>
      <c r="DY329">
        <v>500.0065161290323</v>
      </c>
      <c r="DZ329">
        <v>90.27090322580642</v>
      </c>
      <c r="EA329">
        <v>0.05559648709677419</v>
      </c>
      <c r="EB329">
        <v>29.54491935483871</v>
      </c>
      <c r="EC329">
        <v>30.00634193548387</v>
      </c>
      <c r="ED329">
        <v>999.9000000000003</v>
      </c>
      <c r="EE329">
        <v>0</v>
      </c>
      <c r="EF329">
        <v>0</v>
      </c>
      <c r="EG329">
        <v>9999.982258064516</v>
      </c>
      <c r="EH329">
        <v>0</v>
      </c>
      <c r="EI329">
        <v>11.0167</v>
      </c>
      <c r="EJ329">
        <v>-7.982671935483872</v>
      </c>
      <c r="EK329">
        <v>421.673129032258</v>
      </c>
      <c r="EL329">
        <v>429.2991290322581</v>
      </c>
      <c r="EM329">
        <v>1.238772580645161</v>
      </c>
      <c r="EN329">
        <v>419.974129032258</v>
      </c>
      <c r="EO329">
        <v>21.72137419354839</v>
      </c>
      <c r="EP329">
        <v>2.072633225806451</v>
      </c>
      <c r="EQ329">
        <v>1.960808064516129</v>
      </c>
      <c r="ER329">
        <v>18.0104</v>
      </c>
      <c r="ES329">
        <v>17.13134838709678</v>
      </c>
      <c r="ET329">
        <v>1999.98129032258</v>
      </c>
      <c r="EU329">
        <v>0.9800015161290321</v>
      </c>
      <c r="EV329">
        <v>0.01999876774193549</v>
      </c>
      <c r="EW329">
        <v>0</v>
      </c>
      <c r="EX329">
        <v>188.250129032258</v>
      </c>
      <c r="EY329">
        <v>5.000969999999999</v>
      </c>
      <c r="EZ329">
        <v>3837.440967741934</v>
      </c>
      <c r="FA329">
        <v>16707.42580645161</v>
      </c>
      <c r="FB329">
        <v>40.133</v>
      </c>
      <c r="FC329">
        <v>40.56199999999998</v>
      </c>
      <c r="FD329">
        <v>40.06199999999998</v>
      </c>
      <c r="FE329">
        <v>40.18699999999998</v>
      </c>
      <c r="FF329">
        <v>40.69512903225806</v>
      </c>
      <c r="FG329">
        <v>1955.081290322581</v>
      </c>
      <c r="FH329">
        <v>39.90000000000001</v>
      </c>
      <c r="FI329">
        <v>0</v>
      </c>
      <c r="FJ329">
        <v>1758479315.6</v>
      </c>
      <c r="FK329">
        <v>0</v>
      </c>
      <c r="FL329">
        <v>188.2898</v>
      </c>
      <c r="FM329">
        <v>1.411076905883225</v>
      </c>
      <c r="FN329">
        <v>25.83230773917736</v>
      </c>
      <c r="FO329">
        <v>3837.750800000001</v>
      </c>
      <c r="FP329">
        <v>15</v>
      </c>
      <c r="FQ329">
        <v>0</v>
      </c>
      <c r="FR329" t="s">
        <v>441</v>
      </c>
      <c r="FS329">
        <v>1747247426.5</v>
      </c>
      <c r="FT329">
        <v>1747247420.5</v>
      </c>
      <c r="FU329">
        <v>0</v>
      </c>
      <c r="FV329">
        <v>1.027</v>
      </c>
      <c r="FW329">
        <v>0.031</v>
      </c>
      <c r="FX329">
        <v>0.02</v>
      </c>
      <c r="FY329">
        <v>0.05</v>
      </c>
      <c r="FZ329">
        <v>420</v>
      </c>
      <c r="GA329">
        <v>16</v>
      </c>
      <c r="GB329">
        <v>0.01</v>
      </c>
      <c r="GC329">
        <v>0.1</v>
      </c>
      <c r="GD329">
        <v>-7.991366829268292</v>
      </c>
      <c r="GE329">
        <v>-0.09717386759581767</v>
      </c>
      <c r="GF329">
        <v>0.04461486793845715</v>
      </c>
      <c r="GG329">
        <v>1</v>
      </c>
      <c r="GH329">
        <v>188.1748823529412</v>
      </c>
      <c r="GI329">
        <v>2.098334597342658</v>
      </c>
      <c r="GJ329">
        <v>0.3033594029128474</v>
      </c>
      <c r="GK329">
        <v>-1</v>
      </c>
      <c r="GL329">
        <v>1.238325853658536</v>
      </c>
      <c r="GM329">
        <v>-0.03643986062717597</v>
      </c>
      <c r="GN329">
        <v>0.01618858435119195</v>
      </c>
      <c r="GO329">
        <v>1</v>
      </c>
      <c r="GP329">
        <v>2</v>
      </c>
      <c r="GQ329">
        <v>2</v>
      </c>
      <c r="GR329" t="s">
        <v>736</v>
      </c>
      <c r="GS329">
        <v>3.13604</v>
      </c>
      <c r="GT329">
        <v>2.71513</v>
      </c>
      <c r="GU329">
        <v>0.0925517</v>
      </c>
      <c r="GV329">
        <v>0.0929825</v>
      </c>
      <c r="GW329">
        <v>0.10293</v>
      </c>
      <c r="GX329">
        <v>0.0978164</v>
      </c>
      <c r="GY329">
        <v>28886.5</v>
      </c>
      <c r="GZ329">
        <v>28904.9</v>
      </c>
      <c r="HA329">
        <v>29589.5</v>
      </c>
      <c r="HB329">
        <v>29448.7</v>
      </c>
      <c r="HC329">
        <v>35076</v>
      </c>
      <c r="HD329">
        <v>35192.6</v>
      </c>
      <c r="HE329">
        <v>41646.2</v>
      </c>
      <c r="HF329">
        <v>41841.4</v>
      </c>
      <c r="HG329">
        <v>1.92708</v>
      </c>
      <c r="HH329">
        <v>1.8755</v>
      </c>
      <c r="HI329">
        <v>0.099726</v>
      </c>
      <c r="HJ329">
        <v>0</v>
      </c>
      <c r="HK329">
        <v>28.3835</v>
      </c>
      <c r="HL329">
        <v>999.9</v>
      </c>
      <c r="HM329">
        <v>52.4</v>
      </c>
      <c r="HN329">
        <v>31.2</v>
      </c>
      <c r="HO329">
        <v>26.4869</v>
      </c>
      <c r="HP329">
        <v>62.0294</v>
      </c>
      <c r="HQ329">
        <v>27.7444</v>
      </c>
      <c r="HR329">
        <v>1</v>
      </c>
      <c r="HS329">
        <v>0.060376</v>
      </c>
      <c r="HT329">
        <v>-0.226536</v>
      </c>
      <c r="HU329">
        <v>20.3401</v>
      </c>
      <c r="HV329">
        <v>5.21864</v>
      </c>
      <c r="HW329">
        <v>12.0102</v>
      </c>
      <c r="HX329">
        <v>4.9895</v>
      </c>
      <c r="HY329">
        <v>3.2881</v>
      </c>
      <c r="HZ329">
        <v>9999</v>
      </c>
      <c r="IA329">
        <v>9999</v>
      </c>
      <c r="IB329">
        <v>9999</v>
      </c>
      <c r="IC329">
        <v>999.9</v>
      </c>
      <c r="ID329">
        <v>1.86758</v>
      </c>
      <c r="IE329">
        <v>1.86673</v>
      </c>
      <c r="IF329">
        <v>1.866</v>
      </c>
      <c r="IG329">
        <v>1.866</v>
      </c>
      <c r="IH329">
        <v>1.86784</v>
      </c>
      <c r="II329">
        <v>1.87027</v>
      </c>
      <c r="IJ329">
        <v>1.86891</v>
      </c>
      <c r="IK329">
        <v>1.87042</v>
      </c>
      <c r="IL329">
        <v>0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-0.233</v>
      </c>
      <c r="IZ329">
        <v>0.1236</v>
      </c>
      <c r="JA329">
        <v>-0.08705980112953694</v>
      </c>
      <c r="JB329">
        <v>-0.0002224285535733669</v>
      </c>
      <c r="JC329">
        <v>-3.124052291438484E-07</v>
      </c>
      <c r="JD329">
        <v>-1.20421793702977E-11</v>
      </c>
      <c r="JE329">
        <v>-0.06546867123436634</v>
      </c>
      <c r="JF329">
        <v>-0.004605065362839568</v>
      </c>
      <c r="JG329">
        <v>0.0008613744513886047</v>
      </c>
      <c r="JH329">
        <v>-1.299212498533341E-05</v>
      </c>
      <c r="JI329">
        <v>3</v>
      </c>
      <c r="JJ329">
        <v>2327</v>
      </c>
      <c r="JK329">
        <v>1</v>
      </c>
      <c r="JL329">
        <v>27</v>
      </c>
      <c r="JM329">
        <v>187198.1</v>
      </c>
      <c r="JN329">
        <v>187198.2</v>
      </c>
      <c r="JO329">
        <v>1.0376</v>
      </c>
      <c r="JP329">
        <v>2.29736</v>
      </c>
      <c r="JQ329">
        <v>1.39648</v>
      </c>
      <c r="JR329">
        <v>2.35352</v>
      </c>
      <c r="JS329">
        <v>1.49536</v>
      </c>
      <c r="JT329">
        <v>2.54272</v>
      </c>
      <c r="JU329">
        <v>36.34</v>
      </c>
      <c r="JV329">
        <v>24.0612</v>
      </c>
      <c r="JW329">
        <v>18</v>
      </c>
      <c r="JX329">
        <v>488.602</v>
      </c>
      <c r="JY329">
        <v>446.279</v>
      </c>
      <c r="JZ329">
        <v>27.8594</v>
      </c>
      <c r="KA329">
        <v>28.3261</v>
      </c>
      <c r="KB329">
        <v>30.0003</v>
      </c>
      <c r="KC329">
        <v>28.1458</v>
      </c>
      <c r="KD329">
        <v>28.0775</v>
      </c>
      <c r="KE329">
        <v>20.8475</v>
      </c>
      <c r="KF329">
        <v>25.3327</v>
      </c>
      <c r="KG329">
        <v>66.95699999999999</v>
      </c>
      <c r="KH329">
        <v>27.8566</v>
      </c>
      <c r="KI329">
        <v>426.678</v>
      </c>
      <c r="KJ329">
        <v>21.7647</v>
      </c>
      <c r="KK329">
        <v>101.14</v>
      </c>
      <c r="KL329">
        <v>100.611</v>
      </c>
    </row>
    <row r="330" spans="1:298">
      <c r="A330">
        <v>314</v>
      </c>
      <c r="B330">
        <v>1758479320.5</v>
      </c>
      <c r="C330">
        <v>10445</v>
      </c>
      <c r="D330" t="s">
        <v>1075</v>
      </c>
      <c r="E330" t="s">
        <v>1076</v>
      </c>
      <c r="F330">
        <v>5</v>
      </c>
      <c r="G330" t="s">
        <v>1026</v>
      </c>
      <c r="H330" t="s">
        <v>437</v>
      </c>
      <c r="I330" t="s">
        <v>438</v>
      </c>
      <c r="J330">
        <v>1758479312.655172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429.3620903918045</v>
      </c>
      <c r="AL330">
        <v>421.7046242424241</v>
      </c>
      <c r="AM330">
        <v>0.0009394196776152299</v>
      </c>
      <c r="AN330">
        <v>65.31745882491474</v>
      </c>
      <c r="AO330">
        <f>(AQ330 - AP330 + DZ330*1E3/(8.314*(EB330+273.15)) * AS330/DY330 * AR330) * DY330/(100*DM330) * 1000/(1000 - AQ330)</f>
        <v>0</v>
      </c>
      <c r="AP330">
        <v>21.71795734213365</v>
      </c>
      <c r="AQ330">
        <v>22.93661878787879</v>
      </c>
      <c r="AR330">
        <v>-0.0001085144764952077</v>
      </c>
      <c r="AS330">
        <v>111.8298273701579</v>
      </c>
      <c r="AT330">
        <v>3</v>
      </c>
      <c r="AU330">
        <v>1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2.18</v>
      </c>
      <c r="DN330">
        <v>0.5</v>
      </c>
      <c r="DO330" t="s">
        <v>440</v>
      </c>
      <c r="DP330">
        <v>2</v>
      </c>
      <c r="DQ330" t="b">
        <v>1</v>
      </c>
      <c r="DR330">
        <v>1758479312.655172</v>
      </c>
      <c r="DS330">
        <v>411.9752413793104</v>
      </c>
      <c r="DT330">
        <v>420.1849999999999</v>
      </c>
      <c r="DU330">
        <v>22.94633793103448</v>
      </c>
      <c r="DV330">
        <v>21.71876896551725</v>
      </c>
      <c r="DW330">
        <v>412.2079655172414</v>
      </c>
      <c r="DX330">
        <v>22.8226724137931</v>
      </c>
      <c r="DY330">
        <v>500.0209310344828</v>
      </c>
      <c r="DZ330">
        <v>90.27131379310346</v>
      </c>
      <c r="EA330">
        <v>0.05516940344827585</v>
      </c>
      <c r="EB330">
        <v>29.54354137931034</v>
      </c>
      <c r="EC330">
        <v>30.00654827586207</v>
      </c>
      <c r="ED330">
        <v>999.9000000000002</v>
      </c>
      <c r="EE330">
        <v>0</v>
      </c>
      <c r="EF330">
        <v>0</v>
      </c>
      <c r="EG330">
        <v>9998.163103448274</v>
      </c>
      <c r="EH330">
        <v>0</v>
      </c>
      <c r="EI330">
        <v>11.0167</v>
      </c>
      <c r="EJ330">
        <v>-8.209757586206898</v>
      </c>
      <c r="EK330">
        <v>421.6505172413793</v>
      </c>
      <c r="EL330">
        <v>429.5135172413792</v>
      </c>
      <c r="EM330">
        <v>1.227558620689655</v>
      </c>
      <c r="EN330">
        <v>420.1849999999999</v>
      </c>
      <c r="EO330">
        <v>21.71876896551725</v>
      </c>
      <c r="EP330">
        <v>2.071395517241379</v>
      </c>
      <c r="EQ330">
        <v>1.960581379310345</v>
      </c>
      <c r="ER330">
        <v>18.0009</v>
      </c>
      <c r="ES330">
        <v>17.12953448275862</v>
      </c>
      <c r="ET330">
        <v>1999.998965517241</v>
      </c>
      <c r="EU330">
        <v>0.9800016896551724</v>
      </c>
      <c r="EV330">
        <v>0.01999860000000001</v>
      </c>
      <c r="EW330">
        <v>0</v>
      </c>
      <c r="EX330">
        <v>188.3530344827586</v>
      </c>
      <c r="EY330">
        <v>5.000969999999999</v>
      </c>
      <c r="EZ330">
        <v>3839.506896551724</v>
      </c>
      <c r="FA330">
        <v>16707.57931034483</v>
      </c>
      <c r="FB330">
        <v>40.1485172413793</v>
      </c>
      <c r="FC330">
        <v>40.56199999999998</v>
      </c>
      <c r="FD330">
        <v>40.06417241379309</v>
      </c>
      <c r="FE330">
        <v>40.18699999999998</v>
      </c>
      <c r="FF330">
        <v>40.70872413793103</v>
      </c>
      <c r="FG330">
        <v>1955.098965517241</v>
      </c>
      <c r="FH330">
        <v>39.90000000000001</v>
      </c>
      <c r="FI330">
        <v>0</v>
      </c>
      <c r="FJ330">
        <v>1758479320.4</v>
      </c>
      <c r="FK330">
        <v>0</v>
      </c>
      <c r="FL330">
        <v>188.37868</v>
      </c>
      <c r="FM330">
        <v>0.2020769092733373</v>
      </c>
      <c r="FN330">
        <v>23.36461535453373</v>
      </c>
      <c r="FO330">
        <v>3839.6396</v>
      </c>
      <c r="FP330">
        <v>15</v>
      </c>
      <c r="FQ330">
        <v>0</v>
      </c>
      <c r="FR330" t="s">
        <v>441</v>
      </c>
      <c r="FS330">
        <v>1747247426.5</v>
      </c>
      <c r="FT330">
        <v>1747247420.5</v>
      </c>
      <c r="FU330">
        <v>0</v>
      </c>
      <c r="FV330">
        <v>1.027</v>
      </c>
      <c r="FW330">
        <v>0.031</v>
      </c>
      <c r="FX330">
        <v>0.02</v>
      </c>
      <c r="FY330">
        <v>0.05</v>
      </c>
      <c r="FZ330">
        <v>420</v>
      </c>
      <c r="GA330">
        <v>16</v>
      </c>
      <c r="GB330">
        <v>0.01</v>
      </c>
      <c r="GC330">
        <v>0.1</v>
      </c>
      <c r="GD330">
        <v>-8.13546775</v>
      </c>
      <c r="GE330">
        <v>-2.712272757973708</v>
      </c>
      <c r="GF330">
        <v>0.4584867695009721</v>
      </c>
      <c r="GG330">
        <v>0</v>
      </c>
      <c r="GH330">
        <v>188.3189705882353</v>
      </c>
      <c r="GI330">
        <v>0.8663865451591927</v>
      </c>
      <c r="GJ330">
        <v>0.2407089388713974</v>
      </c>
      <c r="GK330">
        <v>-1</v>
      </c>
      <c r="GL330">
        <v>1.23366575</v>
      </c>
      <c r="GM330">
        <v>-0.1241906566604168</v>
      </c>
      <c r="GN330">
        <v>0.01254629704086029</v>
      </c>
      <c r="GO330">
        <v>0</v>
      </c>
      <c r="GP330">
        <v>0</v>
      </c>
      <c r="GQ330">
        <v>2</v>
      </c>
      <c r="GR330" t="s">
        <v>452</v>
      </c>
      <c r="GS330">
        <v>3.13609</v>
      </c>
      <c r="GT330">
        <v>2.71426</v>
      </c>
      <c r="GU330">
        <v>0.09258230000000001</v>
      </c>
      <c r="GV330">
        <v>0.09353590000000001</v>
      </c>
      <c r="GW330">
        <v>0.102912</v>
      </c>
      <c r="GX330">
        <v>0.0978173</v>
      </c>
      <c r="GY330">
        <v>28885.4</v>
      </c>
      <c r="GZ330">
        <v>28887.1</v>
      </c>
      <c r="HA330">
        <v>29589.4</v>
      </c>
      <c r="HB330">
        <v>29448.5</v>
      </c>
      <c r="HC330">
        <v>35076.8</v>
      </c>
      <c r="HD330">
        <v>35192.4</v>
      </c>
      <c r="HE330">
        <v>41646.2</v>
      </c>
      <c r="HF330">
        <v>41841.1</v>
      </c>
      <c r="HG330">
        <v>1.92687</v>
      </c>
      <c r="HH330">
        <v>1.87598</v>
      </c>
      <c r="HI330">
        <v>0.0997931</v>
      </c>
      <c r="HJ330">
        <v>0</v>
      </c>
      <c r="HK330">
        <v>28.3871</v>
      </c>
      <c r="HL330">
        <v>999.9</v>
      </c>
      <c r="HM330">
        <v>52.4</v>
      </c>
      <c r="HN330">
        <v>31.2</v>
      </c>
      <c r="HO330">
        <v>26.4862</v>
      </c>
      <c r="HP330">
        <v>61.9494</v>
      </c>
      <c r="HQ330">
        <v>27.7524</v>
      </c>
      <c r="HR330">
        <v>1</v>
      </c>
      <c r="HS330">
        <v>0.0606453</v>
      </c>
      <c r="HT330">
        <v>-0.212318</v>
      </c>
      <c r="HU330">
        <v>20.3399</v>
      </c>
      <c r="HV330">
        <v>5.21609</v>
      </c>
      <c r="HW330">
        <v>12.0104</v>
      </c>
      <c r="HX330">
        <v>4.989</v>
      </c>
      <c r="HY330">
        <v>3.28778</v>
      </c>
      <c r="HZ330">
        <v>9999</v>
      </c>
      <c r="IA330">
        <v>9999</v>
      </c>
      <c r="IB330">
        <v>9999</v>
      </c>
      <c r="IC330">
        <v>999.9</v>
      </c>
      <c r="ID330">
        <v>1.86758</v>
      </c>
      <c r="IE330">
        <v>1.86675</v>
      </c>
      <c r="IF330">
        <v>1.866</v>
      </c>
      <c r="IG330">
        <v>1.866</v>
      </c>
      <c r="IH330">
        <v>1.86785</v>
      </c>
      <c r="II330">
        <v>1.87028</v>
      </c>
      <c r="IJ330">
        <v>1.86893</v>
      </c>
      <c r="IK330">
        <v>1.87042</v>
      </c>
      <c r="IL330">
        <v>0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-0.233</v>
      </c>
      <c r="IZ330">
        <v>0.1235</v>
      </c>
      <c r="JA330">
        <v>-0.08705980112953694</v>
      </c>
      <c r="JB330">
        <v>-0.0002224285535733669</v>
      </c>
      <c r="JC330">
        <v>-3.124052291438484E-07</v>
      </c>
      <c r="JD330">
        <v>-1.20421793702977E-11</v>
      </c>
      <c r="JE330">
        <v>-0.06546867123436634</v>
      </c>
      <c r="JF330">
        <v>-0.004605065362839568</v>
      </c>
      <c r="JG330">
        <v>0.0008613744513886047</v>
      </c>
      <c r="JH330">
        <v>-1.299212498533341E-05</v>
      </c>
      <c r="JI330">
        <v>3</v>
      </c>
      <c r="JJ330">
        <v>2327</v>
      </c>
      <c r="JK330">
        <v>1</v>
      </c>
      <c r="JL330">
        <v>27</v>
      </c>
      <c r="JM330">
        <v>187198.2</v>
      </c>
      <c r="JN330">
        <v>187198.3</v>
      </c>
      <c r="JO330">
        <v>1.06445</v>
      </c>
      <c r="JP330">
        <v>2.28882</v>
      </c>
      <c r="JQ330">
        <v>1.39771</v>
      </c>
      <c r="JR330">
        <v>2.34863</v>
      </c>
      <c r="JS330">
        <v>1.49536</v>
      </c>
      <c r="JT330">
        <v>2.53296</v>
      </c>
      <c r="JU330">
        <v>36.34</v>
      </c>
      <c r="JV330">
        <v>24.07</v>
      </c>
      <c r="JW330">
        <v>18</v>
      </c>
      <c r="JX330">
        <v>488.501</v>
      </c>
      <c r="JY330">
        <v>446.596</v>
      </c>
      <c r="JZ330">
        <v>27.8539</v>
      </c>
      <c r="KA330">
        <v>28.3291</v>
      </c>
      <c r="KB330">
        <v>30.0002</v>
      </c>
      <c r="KC330">
        <v>28.1487</v>
      </c>
      <c r="KD330">
        <v>28.0805</v>
      </c>
      <c r="KE330">
        <v>21.3497</v>
      </c>
      <c r="KF330">
        <v>25.3327</v>
      </c>
      <c r="KG330">
        <v>66.95699999999999</v>
      </c>
      <c r="KH330">
        <v>27.8482</v>
      </c>
      <c r="KI330">
        <v>440.043</v>
      </c>
      <c r="KJ330">
        <v>21.7647</v>
      </c>
      <c r="KK330">
        <v>101.14</v>
      </c>
      <c r="KL330">
        <v>100.611</v>
      </c>
    </row>
    <row r="331" spans="1:298">
      <c r="A331">
        <v>315</v>
      </c>
      <c r="B331">
        <v>1758479325.5</v>
      </c>
      <c r="C331">
        <v>10450</v>
      </c>
      <c r="D331" t="s">
        <v>1077</v>
      </c>
      <c r="E331" t="s">
        <v>1078</v>
      </c>
      <c r="F331">
        <v>5</v>
      </c>
      <c r="G331" t="s">
        <v>1026</v>
      </c>
      <c r="H331" t="s">
        <v>437</v>
      </c>
      <c r="I331" t="s">
        <v>438</v>
      </c>
      <c r="J331">
        <v>1758479317.732143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437.5482460731761</v>
      </c>
      <c r="AL331">
        <v>425.5959090909093</v>
      </c>
      <c r="AM331">
        <v>0.9332021514154897</v>
      </c>
      <c r="AN331">
        <v>65.31745882491474</v>
      </c>
      <c r="AO331">
        <f>(AQ331 - AP331 + DZ331*1E3/(8.314*(EB331+273.15)) * AS331/DY331 * AR331) * DY331/(100*DM331) * 1000/(1000 - AQ331)</f>
        <v>0</v>
      </c>
      <c r="AP331">
        <v>21.71666307408226</v>
      </c>
      <c r="AQ331">
        <v>22.93867575757576</v>
      </c>
      <c r="AR331">
        <v>4.199790316133559E-05</v>
      </c>
      <c r="AS331">
        <v>111.8298273701579</v>
      </c>
      <c r="AT331">
        <v>3</v>
      </c>
      <c r="AU331">
        <v>1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2.18</v>
      </c>
      <c r="DN331">
        <v>0.5</v>
      </c>
      <c r="DO331" t="s">
        <v>440</v>
      </c>
      <c r="DP331">
        <v>2</v>
      </c>
      <c r="DQ331" t="b">
        <v>1</v>
      </c>
      <c r="DR331">
        <v>1758479317.732143</v>
      </c>
      <c r="DS331">
        <v>412.5333928571428</v>
      </c>
      <c r="DT331">
        <v>423.3184285714286</v>
      </c>
      <c r="DU331">
        <v>22.94040000000001</v>
      </c>
      <c r="DV331">
        <v>21.71765</v>
      </c>
      <c r="DW331">
        <v>412.7664285714285</v>
      </c>
      <c r="DX331">
        <v>22.81682857142857</v>
      </c>
      <c r="DY331">
        <v>499.9964642857144</v>
      </c>
      <c r="DZ331">
        <v>90.27193571428573</v>
      </c>
      <c r="EA331">
        <v>0.05466787142857144</v>
      </c>
      <c r="EB331">
        <v>29.54255714285714</v>
      </c>
      <c r="EC331">
        <v>30.00998214285714</v>
      </c>
      <c r="ED331">
        <v>999.9000000000002</v>
      </c>
      <c r="EE331">
        <v>0</v>
      </c>
      <c r="EF331">
        <v>0</v>
      </c>
      <c r="EG331">
        <v>9997.225714285714</v>
      </c>
      <c r="EH331">
        <v>0</v>
      </c>
      <c r="EI331">
        <v>11.0167</v>
      </c>
      <c r="EJ331">
        <v>-10.78490607142857</v>
      </c>
      <c r="EK331">
        <v>422.2193571428571</v>
      </c>
      <c r="EL331">
        <v>432.7160000000001</v>
      </c>
      <c r="EM331">
        <v>1.222745714285715</v>
      </c>
      <c r="EN331">
        <v>423.3184285714286</v>
      </c>
      <c r="EO331">
        <v>21.71765</v>
      </c>
      <c r="EP331">
        <v>2.070873214285714</v>
      </c>
      <c r="EQ331">
        <v>1.960493571428572</v>
      </c>
      <c r="ER331">
        <v>17.99689642857143</v>
      </c>
      <c r="ES331">
        <v>17.12882857142857</v>
      </c>
      <c r="ET331">
        <v>2000.015357142857</v>
      </c>
      <c r="EU331">
        <v>0.9800018928571428</v>
      </c>
      <c r="EV331">
        <v>0.01999840357142858</v>
      </c>
      <c r="EW331">
        <v>0</v>
      </c>
      <c r="EX331">
        <v>188.3921071428571</v>
      </c>
      <c r="EY331">
        <v>5.00097</v>
      </c>
      <c r="EZ331">
        <v>3841.325357142857</v>
      </c>
      <c r="FA331">
        <v>16707.71071428572</v>
      </c>
      <c r="FB331">
        <v>40.16485714285714</v>
      </c>
      <c r="FC331">
        <v>40.56199999999999</v>
      </c>
      <c r="FD331">
        <v>40.06874999999999</v>
      </c>
      <c r="FE331">
        <v>40.18699999999999</v>
      </c>
      <c r="FF331">
        <v>40.72075</v>
      </c>
      <c r="FG331">
        <v>1955.115357142857</v>
      </c>
      <c r="FH331">
        <v>39.9</v>
      </c>
      <c r="FI331">
        <v>0</v>
      </c>
      <c r="FJ331">
        <v>1758479325.8</v>
      </c>
      <c r="FK331">
        <v>0</v>
      </c>
      <c r="FL331">
        <v>188.4149230769231</v>
      </c>
      <c r="FM331">
        <v>1.505846148723115</v>
      </c>
      <c r="FN331">
        <v>17.50495728171098</v>
      </c>
      <c r="FO331">
        <v>3841.430769230769</v>
      </c>
      <c r="FP331">
        <v>15</v>
      </c>
      <c r="FQ331">
        <v>0</v>
      </c>
      <c r="FR331" t="s">
        <v>441</v>
      </c>
      <c r="FS331">
        <v>1747247426.5</v>
      </c>
      <c r="FT331">
        <v>1747247420.5</v>
      </c>
      <c r="FU331">
        <v>0</v>
      </c>
      <c r="FV331">
        <v>1.027</v>
      </c>
      <c r="FW331">
        <v>0.031</v>
      </c>
      <c r="FX331">
        <v>0.02</v>
      </c>
      <c r="FY331">
        <v>0.05</v>
      </c>
      <c r="FZ331">
        <v>420</v>
      </c>
      <c r="GA331">
        <v>16</v>
      </c>
      <c r="GB331">
        <v>0.01</v>
      </c>
      <c r="GC331">
        <v>0.1</v>
      </c>
      <c r="GD331">
        <v>-9.688252682926828</v>
      </c>
      <c r="GE331">
        <v>-23.60867017421605</v>
      </c>
      <c r="GF331">
        <v>3.099209042395884</v>
      </c>
      <c r="GG331">
        <v>0</v>
      </c>
      <c r="GH331">
        <v>188.3933529411765</v>
      </c>
      <c r="GI331">
        <v>0.5796791370508563</v>
      </c>
      <c r="GJ331">
        <v>0.2404264449525593</v>
      </c>
      <c r="GK331">
        <v>-1</v>
      </c>
      <c r="GL331">
        <v>1.226759024390244</v>
      </c>
      <c r="GM331">
        <v>-0.06595714285713979</v>
      </c>
      <c r="GN331">
        <v>0.007124576086620107</v>
      </c>
      <c r="GO331">
        <v>1</v>
      </c>
      <c r="GP331">
        <v>1</v>
      </c>
      <c r="GQ331">
        <v>2</v>
      </c>
      <c r="GR331" t="s">
        <v>442</v>
      </c>
      <c r="GS331">
        <v>3.13605</v>
      </c>
      <c r="GT331">
        <v>2.71474</v>
      </c>
      <c r="GU331">
        <v>0.09334290000000001</v>
      </c>
      <c r="GV331">
        <v>0.09584289999999999</v>
      </c>
      <c r="GW331">
        <v>0.102919</v>
      </c>
      <c r="GX331">
        <v>0.0978183</v>
      </c>
      <c r="GY331">
        <v>28860.9</v>
      </c>
      <c r="GZ331">
        <v>28813.1</v>
      </c>
      <c r="HA331">
        <v>29589.1</v>
      </c>
      <c r="HB331">
        <v>29448.1</v>
      </c>
      <c r="HC331">
        <v>35076</v>
      </c>
      <c r="HD331">
        <v>35191.9</v>
      </c>
      <c r="HE331">
        <v>41645.6</v>
      </c>
      <c r="HF331">
        <v>41840.5</v>
      </c>
      <c r="HG331">
        <v>1.92698</v>
      </c>
      <c r="HH331">
        <v>1.87563</v>
      </c>
      <c r="HI331">
        <v>0.0996664</v>
      </c>
      <c r="HJ331">
        <v>0</v>
      </c>
      <c r="HK331">
        <v>28.3902</v>
      </c>
      <c r="HL331">
        <v>999.9</v>
      </c>
      <c r="HM331">
        <v>52.4</v>
      </c>
      <c r="HN331">
        <v>31.2</v>
      </c>
      <c r="HO331">
        <v>26.489</v>
      </c>
      <c r="HP331">
        <v>62.0794</v>
      </c>
      <c r="HQ331">
        <v>27.9207</v>
      </c>
      <c r="HR331">
        <v>1</v>
      </c>
      <c r="HS331">
        <v>0.0609629</v>
      </c>
      <c r="HT331">
        <v>-0.190014</v>
      </c>
      <c r="HU331">
        <v>20.34</v>
      </c>
      <c r="HV331">
        <v>5.21639</v>
      </c>
      <c r="HW331">
        <v>12.0104</v>
      </c>
      <c r="HX331">
        <v>4.98925</v>
      </c>
      <c r="HY331">
        <v>3.2879</v>
      </c>
      <c r="HZ331">
        <v>9999</v>
      </c>
      <c r="IA331">
        <v>9999</v>
      </c>
      <c r="IB331">
        <v>9999</v>
      </c>
      <c r="IC331">
        <v>999.9</v>
      </c>
      <c r="ID331">
        <v>1.86758</v>
      </c>
      <c r="IE331">
        <v>1.86674</v>
      </c>
      <c r="IF331">
        <v>1.866</v>
      </c>
      <c r="IG331">
        <v>1.866</v>
      </c>
      <c r="IH331">
        <v>1.86787</v>
      </c>
      <c r="II331">
        <v>1.87027</v>
      </c>
      <c r="IJ331">
        <v>1.8689</v>
      </c>
      <c r="IK331">
        <v>1.87041</v>
      </c>
      <c r="IL331">
        <v>0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-0.235</v>
      </c>
      <c r="IZ331">
        <v>0.1236</v>
      </c>
      <c r="JA331">
        <v>-0.08705980112953694</v>
      </c>
      <c r="JB331">
        <v>-0.0002224285535733669</v>
      </c>
      <c r="JC331">
        <v>-3.124052291438484E-07</v>
      </c>
      <c r="JD331">
        <v>-1.20421793702977E-11</v>
      </c>
      <c r="JE331">
        <v>-0.06546867123436634</v>
      </c>
      <c r="JF331">
        <v>-0.004605065362839568</v>
      </c>
      <c r="JG331">
        <v>0.0008613744513886047</v>
      </c>
      <c r="JH331">
        <v>-1.299212498533341E-05</v>
      </c>
      <c r="JI331">
        <v>3</v>
      </c>
      <c r="JJ331">
        <v>2327</v>
      </c>
      <c r="JK331">
        <v>1</v>
      </c>
      <c r="JL331">
        <v>27</v>
      </c>
      <c r="JM331">
        <v>187198.3</v>
      </c>
      <c r="JN331">
        <v>187198.4</v>
      </c>
      <c r="JO331">
        <v>1.09375</v>
      </c>
      <c r="JP331">
        <v>2.28027</v>
      </c>
      <c r="JQ331">
        <v>1.39648</v>
      </c>
      <c r="JR331">
        <v>2.35474</v>
      </c>
      <c r="JS331">
        <v>1.49536</v>
      </c>
      <c r="JT331">
        <v>2.70264</v>
      </c>
      <c r="JU331">
        <v>36.3635</v>
      </c>
      <c r="JV331">
        <v>24.0787</v>
      </c>
      <c r="JW331">
        <v>18</v>
      </c>
      <c r="JX331">
        <v>488.587</v>
      </c>
      <c r="JY331">
        <v>446.402</v>
      </c>
      <c r="JZ331">
        <v>27.8452</v>
      </c>
      <c r="KA331">
        <v>28.3327</v>
      </c>
      <c r="KB331">
        <v>30.0004</v>
      </c>
      <c r="KC331">
        <v>28.1517</v>
      </c>
      <c r="KD331">
        <v>28.0834</v>
      </c>
      <c r="KE331">
        <v>22.0149</v>
      </c>
      <c r="KF331">
        <v>25.3327</v>
      </c>
      <c r="KG331">
        <v>66.95699999999999</v>
      </c>
      <c r="KH331">
        <v>27.836</v>
      </c>
      <c r="KI331">
        <v>460.249</v>
      </c>
      <c r="KJ331">
        <v>21.7647</v>
      </c>
      <c r="KK331">
        <v>101.138</v>
      </c>
      <c r="KL331">
        <v>100.609</v>
      </c>
    </row>
    <row r="332" spans="1:298">
      <c r="A332">
        <v>316</v>
      </c>
      <c r="B332">
        <v>1758479330.5</v>
      </c>
      <c r="C332">
        <v>10455</v>
      </c>
      <c r="D332" t="s">
        <v>1079</v>
      </c>
      <c r="E332" t="s">
        <v>1080</v>
      </c>
      <c r="F332">
        <v>5</v>
      </c>
      <c r="G332" t="s">
        <v>1026</v>
      </c>
      <c r="H332" t="s">
        <v>437</v>
      </c>
      <c r="I332" t="s">
        <v>438</v>
      </c>
      <c r="J332">
        <v>1758479323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453.3154832037577</v>
      </c>
      <c r="AL332">
        <v>435.6744484848484</v>
      </c>
      <c r="AM332">
        <v>2.135375209972653</v>
      </c>
      <c r="AN332">
        <v>65.31745882491474</v>
      </c>
      <c r="AO332">
        <f>(AQ332 - AP332 + DZ332*1E3/(8.314*(EB332+273.15)) * AS332/DY332 * AR332) * DY332/(100*DM332) * 1000/(1000 - AQ332)</f>
        <v>0</v>
      </c>
      <c r="AP332">
        <v>21.7187579297736</v>
      </c>
      <c r="AQ332">
        <v>22.93771454545455</v>
      </c>
      <c r="AR332">
        <v>-3.709533723774804E-06</v>
      </c>
      <c r="AS332">
        <v>111.8298273701579</v>
      </c>
      <c r="AT332">
        <v>3</v>
      </c>
      <c r="AU332">
        <v>1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2.18</v>
      </c>
      <c r="DN332">
        <v>0.5</v>
      </c>
      <c r="DO332" t="s">
        <v>440</v>
      </c>
      <c r="DP332">
        <v>2</v>
      </c>
      <c r="DQ332" t="b">
        <v>1</v>
      </c>
      <c r="DR332">
        <v>1758479323</v>
      </c>
      <c r="DS332">
        <v>415.678111111111</v>
      </c>
      <c r="DT332">
        <v>431.8514814814814</v>
      </c>
      <c r="DU332">
        <v>22.93795925925926</v>
      </c>
      <c r="DV332">
        <v>21.71768888888889</v>
      </c>
      <c r="DW332">
        <v>415.9125925925927</v>
      </c>
      <c r="DX332">
        <v>22.81442962962963</v>
      </c>
      <c r="DY332">
        <v>500.0002962962963</v>
      </c>
      <c r="DZ332">
        <v>90.27244814814814</v>
      </c>
      <c r="EA332">
        <v>0.05428477037037037</v>
      </c>
      <c r="EB332">
        <v>29.53742222222222</v>
      </c>
      <c r="EC332">
        <v>30.00786296296296</v>
      </c>
      <c r="ED332">
        <v>999.9000000000001</v>
      </c>
      <c r="EE332">
        <v>0</v>
      </c>
      <c r="EF332">
        <v>0</v>
      </c>
      <c r="EG332">
        <v>9998.390370370371</v>
      </c>
      <c r="EH332">
        <v>0</v>
      </c>
      <c r="EI332">
        <v>11.0167</v>
      </c>
      <c r="EJ332">
        <v>-16.17321481481482</v>
      </c>
      <c r="EK332">
        <v>425.4367407407407</v>
      </c>
      <c r="EL332">
        <v>441.4384444444444</v>
      </c>
      <c r="EM332">
        <v>1.220274074074074</v>
      </c>
      <c r="EN332">
        <v>431.8514814814814</v>
      </c>
      <c r="EO332">
        <v>21.71768888888889</v>
      </c>
      <c r="EP332">
        <v>2.070665185185185</v>
      </c>
      <c r="EQ332">
        <v>1.960508148148148</v>
      </c>
      <c r="ER332">
        <v>17.9953</v>
      </c>
      <c r="ES332">
        <v>17.12894074074074</v>
      </c>
      <c r="ET332">
        <v>2000.002962962963</v>
      </c>
      <c r="EU332">
        <v>0.9800017777777777</v>
      </c>
      <c r="EV332">
        <v>0.01999851481481482</v>
      </c>
      <c r="EW332">
        <v>0</v>
      </c>
      <c r="EX332">
        <v>188.4703333333333</v>
      </c>
      <c r="EY332">
        <v>5.00097</v>
      </c>
      <c r="EZ332">
        <v>3842.712592592592</v>
      </c>
      <c r="FA332">
        <v>16707.61111111111</v>
      </c>
      <c r="FB332">
        <v>40.17781481481481</v>
      </c>
      <c r="FC332">
        <v>40.56199999999999</v>
      </c>
      <c r="FD332">
        <v>40.07366666666667</v>
      </c>
      <c r="FE332">
        <v>40.18699999999999</v>
      </c>
      <c r="FF332">
        <v>40.73366666666666</v>
      </c>
      <c r="FG332">
        <v>1955.102962962963</v>
      </c>
      <c r="FH332">
        <v>39.9</v>
      </c>
      <c r="FI332">
        <v>0</v>
      </c>
      <c r="FJ332">
        <v>1758479330.6</v>
      </c>
      <c r="FK332">
        <v>0</v>
      </c>
      <c r="FL332">
        <v>188.4748461538462</v>
      </c>
      <c r="FM332">
        <v>0.4642051299954277</v>
      </c>
      <c r="FN332">
        <v>13.97504273921459</v>
      </c>
      <c r="FO332">
        <v>3842.674230769231</v>
      </c>
      <c r="FP332">
        <v>15</v>
      </c>
      <c r="FQ332">
        <v>0</v>
      </c>
      <c r="FR332" t="s">
        <v>441</v>
      </c>
      <c r="FS332">
        <v>1747247426.5</v>
      </c>
      <c r="FT332">
        <v>1747247420.5</v>
      </c>
      <c r="FU332">
        <v>0</v>
      </c>
      <c r="FV332">
        <v>1.027</v>
      </c>
      <c r="FW332">
        <v>0.031</v>
      </c>
      <c r="FX332">
        <v>0.02</v>
      </c>
      <c r="FY332">
        <v>0.05</v>
      </c>
      <c r="FZ332">
        <v>420</v>
      </c>
      <c r="GA332">
        <v>16</v>
      </c>
      <c r="GB332">
        <v>0.01</v>
      </c>
      <c r="GC332">
        <v>0.1</v>
      </c>
      <c r="GD332">
        <v>-13.9149115</v>
      </c>
      <c r="GE332">
        <v>-63.56326401500937</v>
      </c>
      <c r="GF332">
        <v>6.514687166651424</v>
      </c>
      <c r="GG332">
        <v>0</v>
      </c>
      <c r="GH332">
        <v>188.4291764705883</v>
      </c>
      <c r="GI332">
        <v>0.6940870892719335</v>
      </c>
      <c r="GJ332">
        <v>0.2277730385568631</v>
      </c>
      <c r="GK332">
        <v>-1</v>
      </c>
      <c r="GL332">
        <v>1.22185175</v>
      </c>
      <c r="GM332">
        <v>-0.02500378986866883</v>
      </c>
      <c r="GN332">
        <v>0.002894834958594357</v>
      </c>
      <c r="GO332">
        <v>1</v>
      </c>
      <c r="GP332">
        <v>1</v>
      </c>
      <c r="GQ332">
        <v>2</v>
      </c>
      <c r="GR332" t="s">
        <v>442</v>
      </c>
      <c r="GS332">
        <v>3.13618</v>
      </c>
      <c r="GT332">
        <v>2.71467</v>
      </c>
      <c r="GU332">
        <v>0.0950886</v>
      </c>
      <c r="GV332">
        <v>0.0984824</v>
      </c>
      <c r="GW332">
        <v>0.102915</v>
      </c>
      <c r="GX332">
        <v>0.0978246</v>
      </c>
      <c r="GY332">
        <v>28805.6</v>
      </c>
      <c r="GZ332">
        <v>28728.8</v>
      </c>
      <c r="HA332">
        <v>29589.4</v>
      </c>
      <c r="HB332">
        <v>29447.9</v>
      </c>
      <c r="HC332">
        <v>35076.6</v>
      </c>
      <c r="HD332">
        <v>35191.4</v>
      </c>
      <c r="HE332">
        <v>41646.1</v>
      </c>
      <c r="HF332">
        <v>41840.2</v>
      </c>
      <c r="HG332">
        <v>1.92708</v>
      </c>
      <c r="HH332">
        <v>1.8759</v>
      </c>
      <c r="HI332">
        <v>0.0980869</v>
      </c>
      <c r="HJ332">
        <v>0</v>
      </c>
      <c r="HK332">
        <v>28.3924</v>
      </c>
      <c r="HL332">
        <v>999.9</v>
      </c>
      <c r="HM332">
        <v>52.4</v>
      </c>
      <c r="HN332">
        <v>31.2</v>
      </c>
      <c r="HO332">
        <v>26.4895</v>
      </c>
      <c r="HP332">
        <v>61.9994</v>
      </c>
      <c r="HQ332">
        <v>27.7324</v>
      </c>
      <c r="HR332">
        <v>1</v>
      </c>
      <c r="HS332">
        <v>0.06125</v>
      </c>
      <c r="HT332">
        <v>-0.177887</v>
      </c>
      <c r="HU332">
        <v>20.3399</v>
      </c>
      <c r="HV332">
        <v>5.21639</v>
      </c>
      <c r="HW332">
        <v>12.0102</v>
      </c>
      <c r="HX332">
        <v>4.989</v>
      </c>
      <c r="HY332">
        <v>3.28778</v>
      </c>
      <c r="HZ332">
        <v>9999</v>
      </c>
      <c r="IA332">
        <v>9999</v>
      </c>
      <c r="IB332">
        <v>9999</v>
      </c>
      <c r="IC332">
        <v>999.9</v>
      </c>
      <c r="ID332">
        <v>1.86759</v>
      </c>
      <c r="IE332">
        <v>1.86675</v>
      </c>
      <c r="IF332">
        <v>1.86603</v>
      </c>
      <c r="IG332">
        <v>1.866</v>
      </c>
      <c r="IH332">
        <v>1.86786</v>
      </c>
      <c r="II332">
        <v>1.87027</v>
      </c>
      <c r="IJ332">
        <v>1.86891</v>
      </c>
      <c r="IK332">
        <v>1.87042</v>
      </c>
      <c r="IL332">
        <v>0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-0.24</v>
      </c>
      <c r="IZ332">
        <v>0.1235</v>
      </c>
      <c r="JA332">
        <v>-0.08705980112953694</v>
      </c>
      <c r="JB332">
        <v>-0.0002224285535733669</v>
      </c>
      <c r="JC332">
        <v>-3.124052291438484E-07</v>
      </c>
      <c r="JD332">
        <v>-1.20421793702977E-11</v>
      </c>
      <c r="JE332">
        <v>-0.06546867123436634</v>
      </c>
      <c r="JF332">
        <v>-0.004605065362839568</v>
      </c>
      <c r="JG332">
        <v>0.0008613744513886047</v>
      </c>
      <c r="JH332">
        <v>-1.299212498533341E-05</v>
      </c>
      <c r="JI332">
        <v>3</v>
      </c>
      <c r="JJ332">
        <v>2327</v>
      </c>
      <c r="JK332">
        <v>1</v>
      </c>
      <c r="JL332">
        <v>27</v>
      </c>
      <c r="JM332">
        <v>187198.4</v>
      </c>
      <c r="JN332">
        <v>187198.5</v>
      </c>
      <c r="JO332">
        <v>1.12671</v>
      </c>
      <c r="JP332">
        <v>2.29492</v>
      </c>
      <c r="JQ332">
        <v>1.39648</v>
      </c>
      <c r="JR332">
        <v>2.35107</v>
      </c>
      <c r="JS332">
        <v>1.49536</v>
      </c>
      <c r="JT332">
        <v>2.55127</v>
      </c>
      <c r="JU332">
        <v>36.3635</v>
      </c>
      <c r="JV332">
        <v>24.0612</v>
      </c>
      <c r="JW332">
        <v>18</v>
      </c>
      <c r="JX332">
        <v>488.67</v>
      </c>
      <c r="JY332">
        <v>446.59</v>
      </c>
      <c r="JZ332">
        <v>27.8326</v>
      </c>
      <c r="KA332">
        <v>28.3363</v>
      </c>
      <c r="KB332">
        <v>30.0002</v>
      </c>
      <c r="KC332">
        <v>28.1541</v>
      </c>
      <c r="KD332">
        <v>28.0858</v>
      </c>
      <c r="KE332">
        <v>22.613</v>
      </c>
      <c r="KF332">
        <v>25.3327</v>
      </c>
      <c r="KG332">
        <v>66.95699999999999</v>
      </c>
      <c r="KH332">
        <v>27.8248</v>
      </c>
      <c r="KI332">
        <v>473.639</v>
      </c>
      <c r="KJ332">
        <v>21.7647</v>
      </c>
      <c r="KK332">
        <v>101.139</v>
      </c>
      <c r="KL332">
        <v>100.608</v>
      </c>
    </row>
    <row r="333" spans="1:298">
      <c r="A333">
        <v>317</v>
      </c>
      <c r="B333">
        <v>1758479335.5</v>
      </c>
      <c r="C333">
        <v>10460</v>
      </c>
      <c r="D333" t="s">
        <v>1081</v>
      </c>
      <c r="E333" t="s">
        <v>1082</v>
      </c>
      <c r="F333">
        <v>5</v>
      </c>
      <c r="G333" t="s">
        <v>1026</v>
      </c>
      <c r="H333" t="s">
        <v>437</v>
      </c>
      <c r="I333" t="s">
        <v>438</v>
      </c>
      <c r="J333">
        <v>1758479327.714286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469.6664333945419</v>
      </c>
      <c r="AL333">
        <v>449.1106848484848</v>
      </c>
      <c r="AM333">
        <v>2.73121828110264</v>
      </c>
      <c r="AN333">
        <v>65.31745882491474</v>
      </c>
      <c r="AO333">
        <f>(AQ333 - AP333 + DZ333*1E3/(8.314*(EB333+273.15)) * AS333/DY333 * AR333) * DY333/(100*DM333) * 1000/(1000 - AQ333)</f>
        <v>0</v>
      </c>
      <c r="AP333">
        <v>21.71733174823502</v>
      </c>
      <c r="AQ333">
        <v>22.93863333333332</v>
      </c>
      <c r="AR333">
        <v>4.406965096814304E-06</v>
      </c>
      <c r="AS333">
        <v>111.8298273701579</v>
      </c>
      <c r="AT333">
        <v>3</v>
      </c>
      <c r="AU333">
        <v>1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2.18</v>
      </c>
      <c r="DN333">
        <v>0.5</v>
      </c>
      <c r="DO333" t="s">
        <v>440</v>
      </c>
      <c r="DP333">
        <v>2</v>
      </c>
      <c r="DQ333" t="b">
        <v>1</v>
      </c>
      <c r="DR333">
        <v>1758479327.714286</v>
      </c>
      <c r="DS333">
        <v>422.433</v>
      </c>
      <c r="DT333">
        <v>444.5883571428572</v>
      </c>
      <c r="DU333">
        <v>22.93793928571429</v>
      </c>
      <c r="DV333">
        <v>21.71771785714285</v>
      </c>
      <c r="DW333">
        <v>422.6708214285714</v>
      </c>
      <c r="DX333">
        <v>22.8144</v>
      </c>
      <c r="DY333">
        <v>499.996</v>
      </c>
      <c r="DZ333">
        <v>90.27212142857142</v>
      </c>
      <c r="EA333">
        <v>0.05432919999999999</v>
      </c>
      <c r="EB333">
        <v>29.53362857142857</v>
      </c>
      <c r="EC333">
        <v>30.00185357142857</v>
      </c>
      <c r="ED333">
        <v>999.9000000000002</v>
      </c>
      <c r="EE333">
        <v>0</v>
      </c>
      <c r="EF333">
        <v>0</v>
      </c>
      <c r="EG333">
        <v>9999.751428571428</v>
      </c>
      <c r="EH333">
        <v>0</v>
      </c>
      <c r="EI333">
        <v>11.0167</v>
      </c>
      <c r="EJ333">
        <v>-22.15525357142858</v>
      </c>
      <c r="EK333">
        <v>432.3502857142857</v>
      </c>
      <c r="EL333">
        <v>454.4581071428571</v>
      </c>
      <c r="EM333">
        <v>1.220216071428572</v>
      </c>
      <c r="EN333">
        <v>444.5883571428572</v>
      </c>
      <c r="EO333">
        <v>21.71771785714285</v>
      </c>
      <c r="EP333">
        <v>2.070655714285714</v>
      </c>
      <c r="EQ333">
        <v>1.960505</v>
      </c>
      <c r="ER333">
        <v>17.99522142857143</v>
      </c>
      <c r="ES333">
        <v>17.1289</v>
      </c>
      <c r="ET333">
        <v>2000.008928571429</v>
      </c>
      <c r="EU333">
        <v>0.9800018928571428</v>
      </c>
      <c r="EV333">
        <v>0.01999840357142858</v>
      </c>
      <c r="EW333">
        <v>0</v>
      </c>
      <c r="EX333">
        <v>188.4585357142857</v>
      </c>
      <c r="EY333">
        <v>5.00097</v>
      </c>
      <c r="EZ333">
        <v>3843.750714285714</v>
      </c>
      <c r="FA333">
        <v>16707.66071428571</v>
      </c>
      <c r="FB333">
        <v>40.18257142857142</v>
      </c>
      <c r="FC333">
        <v>40.56199999999999</v>
      </c>
      <c r="FD333">
        <v>40.089</v>
      </c>
      <c r="FE333">
        <v>40.18699999999999</v>
      </c>
      <c r="FF333">
        <v>40.73875</v>
      </c>
      <c r="FG333">
        <v>1955.108928571428</v>
      </c>
      <c r="FH333">
        <v>39.9</v>
      </c>
      <c r="FI333">
        <v>0</v>
      </c>
      <c r="FJ333">
        <v>1758479335.4</v>
      </c>
      <c r="FK333">
        <v>0</v>
      </c>
      <c r="FL333">
        <v>188.4675769230769</v>
      </c>
      <c r="FM333">
        <v>-0.8863247889399792</v>
      </c>
      <c r="FN333">
        <v>11.59179488118734</v>
      </c>
      <c r="FO333">
        <v>3843.73076923077</v>
      </c>
      <c r="FP333">
        <v>15</v>
      </c>
      <c r="FQ333">
        <v>0</v>
      </c>
      <c r="FR333" t="s">
        <v>441</v>
      </c>
      <c r="FS333">
        <v>1747247426.5</v>
      </c>
      <c r="FT333">
        <v>1747247420.5</v>
      </c>
      <c r="FU333">
        <v>0</v>
      </c>
      <c r="FV333">
        <v>1.027</v>
      </c>
      <c r="FW333">
        <v>0.031</v>
      </c>
      <c r="FX333">
        <v>0.02</v>
      </c>
      <c r="FY333">
        <v>0.05</v>
      </c>
      <c r="FZ333">
        <v>420</v>
      </c>
      <c r="GA333">
        <v>16</v>
      </c>
      <c r="GB333">
        <v>0.01</v>
      </c>
      <c r="GC333">
        <v>0.1</v>
      </c>
      <c r="GD333">
        <v>-18.85041975</v>
      </c>
      <c r="GE333">
        <v>-77.79116026266418</v>
      </c>
      <c r="GF333">
        <v>7.589716866388525</v>
      </c>
      <c r="GG333">
        <v>0</v>
      </c>
      <c r="GH333">
        <v>188.4512352941176</v>
      </c>
      <c r="GI333">
        <v>-0.1419098553674483</v>
      </c>
      <c r="GJ333">
        <v>0.2144659658757821</v>
      </c>
      <c r="GK333">
        <v>-1</v>
      </c>
      <c r="GL333">
        <v>1.22033525</v>
      </c>
      <c r="GM333">
        <v>-0.004623377110699685</v>
      </c>
      <c r="GN333">
        <v>0.001520541001584638</v>
      </c>
      <c r="GO333">
        <v>1</v>
      </c>
      <c r="GP333">
        <v>1</v>
      </c>
      <c r="GQ333">
        <v>2</v>
      </c>
      <c r="GR333" t="s">
        <v>442</v>
      </c>
      <c r="GS333">
        <v>3.13605</v>
      </c>
      <c r="GT333">
        <v>2.71486</v>
      </c>
      <c r="GU333">
        <v>0.0973166</v>
      </c>
      <c r="GV333">
        <v>0.101136</v>
      </c>
      <c r="GW333">
        <v>0.102917</v>
      </c>
      <c r="GX333">
        <v>0.0978101</v>
      </c>
      <c r="GY333">
        <v>28733.9</v>
      </c>
      <c r="GZ333">
        <v>28643.9</v>
      </c>
      <c r="HA333">
        <v>29588.7</v>
      </c>
      <c r="HB333">
        <v>29447.6</v>
      </c>
      <c r="HC333">
        <v>35075.7</v>
      </c>
      <c r="HD333">
        <v>35191.6</v>
      </c>
      <c r="HE333">
        <v>41645.1</v>
      </c>
      <c r="HF333">
        <v>41839.7</v>
      </c>
      <c r="HG333">
        <v>1.92682</v>
      </c>
      <c r="HH333">
        <v>1.8759</v>
      </c>
      <c r="HI333">
        <v>0.09771440000000001</v>
      </c>
      <c r="HJ333">
        <v>0</v>
      </c>
      <c r="HK333">
        <v>28.3948</v>
      </c>
      <c r="HL333">
        <v>999.9</v>
      </c>
      <c r="HM333">
        <v>52.4</v>
      </c>
      <c r="HN333">
        <v>31.2</v>
      </c>
      <c r="HO333">
        <v>26.4868</v>
      </c>
      <c r="HP333">
        <v>62.0094</v>
      </c>
      <c r="HQ333">
        <v>27.8165</v>
      </c>
      <c r="HR333">
        <v>1</v>
      </c>
      <c r="HS333">
        <v>0.0614456</v>
      </c>
      <c r="HT333">
        <v>-0.303535</v>
      </c>
      <c r="HU333">
        <v>20.3397</v>
      </c>
      <c r="HV333">
        <v>5.21564</v>
      </c>
      <c r="HW333">
        <v>12.0101</v>
      </c>
      <c r="HX333">
        <v>4.98885</v>
      </c>
      <c r="HY333">
        <v>3.28765</v>
      </c>
      <c r="HZ333">
        <v>9999</v>
      </c>
      <c r="IA333">
        <v>9999</v>
      </c>
      <c r="IB333">
        <v>9999</v>
      </c>
      <c r="IC333">
        <v>999.9</v>
      </c>
      <c r="ID333">
        <v>1.86758</v>
      </c>
      <c r="IE333">
        <v>1.86676</v>
      </c>
      <c r="IF333">
        <v>1.86601</v>
      </c>
      <c r="IG333">
        <v>1.866</v>
      </c>
      <c r="IH333">
        <v>1.86784</v>
      </c>
      <c r="II333">
        <v>1.87028</v>
      </c>
      <c r="IJ333">
        <v>1.86892</v>
      </c>
      <c r="IK333">
        <v>1.87042</v>
      </c>
      <c r="IL333">
        <v>0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-0.247</v>
      </c>
      <c r="IZ333">
        <v>0.1236</v>
      </c>
      <c r="JA333">
        <v>-0.08705980112953694</v>
      </c>
      <c r="JB333">
        <v>-0.0002224285535733669</v>
      </c>
      <c r="JC333">
        <v>-3.124052291438484E-07</v>
      </c>
      <c r="JD333">
        <v>-1.20421793702977E-11</v>
      </c>
      <c r="JE333">
        <v>-0.06546867123436634</v>
      </c>
      <c r="JF333">
        <v>-0.004605065362839568</v>
      </c>
      <c r="JG333">
        <v>0.0008613744513886047</v>
      </c>
      <c r="JH333">
        <v>-1.299212498533341E-05</v>
      </c>
      <c r="JI333">
        <v>3</v>
      </c>
      <c r="JJ333">
        <v>2327</v>
      </c>
      <c r="JK333">
        <v>1</v>
      </c>
      <c r="JL333">
        <v>27</v>
      </c>
      <c r="JM333">
        <v>187198.5</v>
      </c>
      <c r="JN333">
        <v>187198.6</v>
      </c>
      <c r="JO333">
        <v>1.15723</v>
      </c>
      <c r="JP333">
        <v>2.28027</v>
      </c>
      <c r="JQ333">
        <v>1.39771</v>
      </c>
      <c r="JR333">
        <v>2.35107</v>
      </c>
      <c r="JS333">
        <v>1.49536</v>
      </c>
      <c r="JT333">
        <v>2.69897</v>
      </c>
      <c r="JU333">
        <v>36.3635</v>
      </c>
      <c r="JV333">
        <v>24.07</v>
      </c>
      <c r="JW333">
        <v>18</v>
      </c>
      <c r="JX333">
        <v>488.537</v>
      </c>
      <c r="JY333">
        <v>446.613</v>
      </c>
      <c r="JZ333">
        <v>27.8272</v>
      </c>
      <c r="KA333">
        <v>28.3397</v>
      </c>
      <c r="KB333">
        <v>30.0003</v>
      </c>
      <c r="KC333">
        <v>28.1571</v>
      </c>
      <c r="KD333">
        <v>28.0887</v>
      </c>
      <c r="KE333">
        <v>23.2001</v>
      </c>
      <c r="KF333">
        <v>25.3327</v>
      </c>
      <c r="KG333">
        <v>66.95699999999999</v>
      </c>
      <c r="KH333">
        <v>27.8611</v>
      </c>
      <c r="KI333">
        <v>493.682</v>
      </c>
      <c r="KJ333">
        <v>21.7647</v>
      </c>
      <c r="KK333">
        <v>101.137</v>
      </c>
      <c r="KL333">
        <v>100.607</v>
      </c>
    </row>
    <row r="334" spans="1:298">
      <c r="A334">
        <v>318</v>
      </c>
      <c r="B334">
        <v>1758479340.5</v>
      </c>
      <c r="C334">
        <v>10465</v>
      </c>
      <c r="D334" t="s">
        <v>1083</v>
      </c>
      <c r="E334" t="s">
        <v>1084</v>
      </c>
      <c r="F334">
        <v>5</v>
      </c>
      <c r="G334" t="s">
        <v>1026</v>
      </c>
      <c r="H334" t="s">
        <v>437</v>
      </c>
      <c r="I334" t="s">
        <v>438</v>
      </c>
      <c r="J334">
        <v>1758479333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486.7179287159343</v>
      </c>
      <c r="AL334">
        <v>464.4404727272726</v>
      </c>
      <c r="AM334">
        <v>3.096232701200168</v>
      </c>
      <c r="AN334">
        <v>65.31745882491474</v>
      </c>
      <c r="AO334">
        <f>(AQ334 - AP334 + DZ334*1E3/(8.314*(EB334+273.15)) * AS334/DY334 * AR334) * DY334/(100*DM334) * 1000/(1000 - AQ334)</f>
        <v>0</v>
      </c>
      <c r="AP334">
        <v>21.71661202081677</v>
      </c>
      <c r="AQ334">
        <v>22.94070181818182</v>
      </c>
      <c r="AR334">
        <v>3.497003431272052E-05</v>
      </c>
      <c r="AS334">
        <v>111.8298273701579</v>
      </c>
      <c r="AT334">
        <v>3</v>
      </c>
      <c r="AU334">
        <v>1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2.18</v>
      </c>
      <c r="DN334">
        <v>0.5</v>
      </c>
      <c r="DO334" t="s">
        <v>440</v>
      </c>
      <c r="DP334">
        <v>2</v>
      </c>
      <c r="DQ334" t="b">
        <v>1</v>
      </c>
      <c r="DR334">
        <v>1758479333</v>
      </c>
      <c r="DS334">
        <v>434.1446296296297</v>
      </c>
      <c r="DT334">
        <v>461.4483333333333</v>
      </c>
      <c r="DU334">
        <v>22.93853333333334</v>
      </c>
      <c r="DV334">
        <v>21.71771481481481</v>
      </c>
      <c r="DW334">
        <v>434.3882222222223</v>
      </c>
      <c r="DX334">
        <v>22.81498518518518</v>
      </c>
      <c r="DY334">
        <v>500.0070740740741</v>
      </c>
      <c r="DZ334">
        <v>90.27126296296295</v>
      </c>
      <c r="EA334">
        <v>0.05438276666666667</v>
      </c>
      <c r="EB334">
        <v>29.52882592592593</v>
      </c>
      <c r="EC334">
        <v>29.98998148148148</v>
      </c>
      <c r="ED334">
        <v>999.9000000000001</v>
      </c>
      <c r="EE334">
        <v>0</v>
      </c>
      <c r="EF334">
        <v>0</v>
      </c>
      <c r="EG334">
        <v>10004.06481481482</v>
      </c>
      <c r="EH334">
        <v>0</v>
      </c>
      <c r="EI334">
        <v>11.0167</v>
      </c>
      <c r="EJ334">
        <v>-27.30366666666667</v>
      </c>
      <c r="EK334">
        <v>444.337</v>
      </c>
      <c r="EL334">
        <v>471.6923333333333</v>
      </c>
      <c r="EM334">
        <v>1.220822222222222</v>
      </c>
      <c r="EN334">
        <v>461.4483333333333</v>
      </c>
      <c r="EO334">
        <v>21.71771481481481</v>
      </c>
      <c r="EP334">
        <v>2.07069037037037</v>
      </c>
      <c r="EQ334">
        <v>1.960485185185185</v>
      </c>
      <c r="ER334">
        <v>17.99548148148148</v>
      </c>
      <c r="ES334">
        <v>17.12874814814815</v>
      </c>
      <c r="ET334">
        <v>2000.002222222222</v>
      </c>
      <c r="EU334">
        <v>0.9800018888888888</v>
      </c>
      <c r="EV334">
        <v>0.01999840740740741</v>
      </c>
      <c r="EW334">
        <v>0</v>
      </c>
      <c r="EX334">
        <v>188.4495555555555</v>
      </c>
      <c r="EY334">
        <v>5.00097</v>
      </c>
      <c r="EZ334">
        <v>3844.664814814814</v>
      </c>
      <c r="FA334">
        <v>16707.61111111111</v>
      </c>
      <c r="FB334">
        <v>40.1824074074074</v>
      </c>
      <c r="FC334">
        <v>40.56666666666666</v>
      </c>
      <c r="FD334">
        <v>40.09699999999999</v>
      </c>
      <c r="FE334">
        <v>40.18699999999999</v>
      </c>
      <c r="FF334">
        <v>40.74533333333333</v>
      </c>
      <c r="FG334">
        <v>1955.102222222222</v>
      </c>
      <c r="FH334">
        <v>39.9</v>
      </c>
      <c r="FI334">
        <v>0</v>
      </c>
      <c r="FJ334">
        <v>1758479340.8</v>
      </c>
      <c r="FK334">
        <v>0</v>
      </c>
      <c r="FL334">
        <v>188.4408</v>
      </c>
      <c r="FM334">
        <v>-0.1555384572204843</v>
      </c>
      <c r="FN334">
        <v>10.30230771615298</v>
      </c>
      <c r="FO334">
        <v>3844.7228</v>
      </c>
      <c r="FP334">
        <v>15</v>
      </c>
      <c r="FQ334">
        <v>0</v>
      </c>
      <c r="FR334" t="s">
        <v>441</v>
      </c>
      <c r="FS334">
        <v>1747247426.5</v>
      </c>
      <c r="FT334">
        <v>1747247420.5</v>
      </c>
      <c r="FU334">
        <v>0</v>
      </c>
      <c r="FV334">
        <v>1.027</v>
      </c>
      <c r="FW334">
        <v>0.031</v>
      </c>
      <c r="FX334">
        <v>0.02</v>
      </c>
      <c r="FY334">
        <v>0.05</v>
      </c>
      <c r="FZ334">
        <v>420</v>
      </c>
      <c r="GA334">
        <v>16</v>
      </c>
      <c r="GB334">
        <v>0.01</v>
      </c>
      <c r="GC334">
        <v>0.1</v>
      </c>
      <c r="GD334">
        <v>-23.1964315</v>
      </c>
      <c r="GE334">
        <v>-64.08585658536583</v>
      </c>
      <c r="GF334">
        <v>6.411192992688471</v>
      </c>
      <c r="GG334">
        <v>0</v>
      </c>
      <c r="GH334">
        <v>188.4706470588235</v>
      </c>
      <c r="GI334">
        <v>-0.303773877115596</v>
      </c>
      <c r="GJ334">
        <v>0.2058801596521871</v>
      </c>
      <c r="GK334">
        <v>-1</v>
      </c>
      <c r="GL334">
        <v>1.22057975</v>
      </c>
      <c r="GM334">
        <v>0.007108930581610085</v>
      </c>
      <c r="GN334">
        <v>0.001579741256503741</v>
      </c>
      <c r="GO334">
        <v>1</v>
      </c>
      <c r="GP334">
        <v>1</v>
      </c>
      <c r="GQ334">
        <v>2</v>
      </c>
      <c r="GR334" t="s">
        <v>442</v>
      </c>
      <c r="GS334">
        <v>3.136</v>
      </c>
      <c r="GT334">
        <v>2.71464</v>
      </c>
      <c r="GU334">
        <v>0.0998062</v>
      </c>
      <c r="GV334">
        <v>0.103659</v>
      </c>
      <c r="GW334">
        <v>0.102925</v>
      </c>
      <c r="GX334">
        <v>0.09781380000000001</v>
      </c>
      <c r="GY334">
        <v>28654.5</v>
      </c>
      <c r="GZ334">
        <v>28563.7</v>
      </c>
      <c r="HA334">
        <v>29588.6</v>
      </c>
      <c r="HB334">
        <v>29447.8</v>
      </c>
      <c r="HC334">
        <v>35075.3</v>
      </c>
      <c r="HD334">
        <v>35191.7</v>
      </c>
      <c r="HE334">
        <v>41644.9</v>
      </c>
      <c r="HF334">
        <v>41840</v>
      </c>
      <c r="HG334">
        <v>1.9265</v>
      </c>
      <c r="HH334">
        <v>1.8756</v>
      </c>
      <c r="HI334">
        <v>0.0975356</v>
      </c>
      <c r="HJ334">
        <v>0</v>
      </c>
      <c r="HK334">
        <v>28.3948</v>
      </c>
      <c r="HL334">
        <v>999.9</v>
      </c>
      <c r="HM334">
        <v>52.4</v>
      </c>
      <c r="HN334">
        <v>31.2</v>
      </c>
      <c r="HO334">
        <v>26.4884</v>
      </c>
      <c r="HP334">
        <v>62.1094</v>
      </c>
      <c r="HQ334">
        <v>27.9247</v>
      </c>
      <c r="HR334">
        <v>1</v>
      </c>
      <c r="HS334">
        <v>0.061654</v>
      </c>
      <c r="HT334">
        <v>-0.330144</v>
      </c>
      <c r="HU334">
        <v>20.3397</v>
      </c>
      <c r="HV334">
        <v>5.21624</v>
      </c>
      <c r="HW334">
        <v>12.0102</v>
      </c>
      <c r="HX334">
        <v>4.9892</v>
      </c>
      <c r="HY334">
        <v>3.28765</v>
      </c>
      <c r="HZ334">
        <v>9999</v>
      </c>
      <c r="IA334">
        <v>9999</v>
      </c>
      <c r="IB334">
        <v>9999</v>
      </c>
      <c r="IC334">
        <v>999.9</v>
      </c>
      <c r="ID334">
        <v>1.86757</v>
      </c>
      <c r="IE334">
        <v>1.86675</v>
      </c>
      <c r="IF334">
        <v>1.86602</v>
      </c>
      <c r="IG334">
        <v>1.866</v>
      </c>
      <c r="IH334">
        <v>1.86784</v>
      </c>
      <c r="II334">
        <v>1.87027</v>
      </c>
      <c r="IJ334">
        <v>1.86892</v>
      </c>
      <c r="IK334">
        <v>1.87042</v>
      </c>
      <c r="IL334">
        <v>0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-0.255</v>
      </c>
      <c r="IZ334">
        <v>0.1235</v>
      </c>
      <c r="JA334">
        <v>-0.08705980112953694</v>
      </c>
      <c r="JB334">
        <v>-0.0002224285535733669</v>
      </c>
      <c r="JC334">
        <v>-3.124052291438484E-07</v>
      </c>
      <c r="JD334">
        <v>-1.20421793702977E-11</v>
      </c>
      <c r="JE334">
        <v>-0.06546867123436634</v>
      </c>
      <c r="JF334">
        <v>-0.004605065362839568</v>
      </c>
      <c r="JG334">
        <v>0.0008613744513886047</v>
      </c>
      <c r="JH334">
        <v>-1.299212498533341E-05</v>
      </c>
      <c r="JI334">
        <v>3</v>
      </c>
      <c r="JJ334">
        <v>2327</v>
      </c>
      <c r="JK334">
        <v>1</v>
      </c>
      <c r="JL334">
        <v>27</v>
      </c>
      <c r="JM334">
        <v>187198.6</v>
      </c>
      <c r="JN334">
        <v>187198.7</v>
      </c>
      <c r="JO334">
        <v>1.18896</v>
      </c>
      <c r="JP334">
        <v>2.26807</v>
      </c>
      <c r="JQ334">
        <v>1.39648</v>
      </c>
      <c r="JR334">
        <v>2.35474</v>
      </c>
      <c r="JS334">
        <v>1.49536</v>
      </c>
      <c r="JT334">
        <v>2.64404</v>
      </c>
      <c r="JU334">
        <v>36.3635</v>
      </c>
      <c r="JV334">
        <v>24.07</v>
      </c>
      <c r="JW334">
        <v>18</v>
      </c>
      <c r="JX334">
        <v>488.357</v>
      </c>
      <c r="JY334">
        <v>446.45</v>
      </c>
      <c r="JZ334">
        <v>27.8592</v>
      </c>
      <c r="KA334">
        <v>28.343</v>
      </c>
      <c r="KB334">
        <v>30.0004</v>
      </c>
      <c r="KC334">
        <v>28.1601</v>
      </c>
      <c r="KD334">
        <v>28.0917</v>
      </c>
      <c r="KE334">
        <v>23.8669</v>
      </c>
      <c r="KF334">
        <v>25.3327</v>
      </c>
      <c r="KG334">
        <v>66.95699999999999</v>
      </c>
      <c r="KH334">
        <v>27.8724</v>
      </c>
      <c r="KI334">
        <v>507.058</v>
      </c>
      <c r="KJ334">
        <v>21.7647</v>
      </c>
      <c r="KK334">
        <v>101.136</v>
      </c>
      <c r="KL334">
        <v>100.608</v>
      </c>
    </row>
    <row r="335" spans="1:298">
      <c r="A335">
        <v>319</v>
      </c>
      <c r="B335">
        <v>1758479345.5</v>
      </c>
      <c r="C335">
        <v>10470</v>
      </c>
      <c r="D335" t="s">
        <v>1085</v>
      </c>
      <c r="E335" t="s">
        <v>1086</v>
      </c>
      <c r="F335">
        <v>5</v>
      </c>
      <c r="G335" t="s">
        <v>1026</v>
      </c>
      <c r="H335" t="s">
        <v>437</v>
      </c>
      <c r="I335" t="s">
        <v>438</v>
      </c>
      <c r="J335">
        <v>1758479337.714286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503.1574932634032</v>
      </c>
      <c r="AL335">
        <v>480.2848181818184</v>
      </c>
      <c r="AM335">
        <v>3.180091157196913</v>
      </c>
      <c r="AN335">
        <v>65.31745882491474</v>
      </c>
      <c r="AO335">
        <f>(AQ335 - AP335 + DZ335*1E3/(8.314*(EB335+273.15)) * AS335/DY335 * AR335) * DY335/(100*DM335) * 1000/(1000 - AQ335)</f>
        <v>0</v>
      </c>
      <c r="AP335">
        <v>21.7173875562568</v>
      </c>
      <c r="AQ335">
        <v>22.94325818181818</v>
      </c>
      <c r="AR335">
        <v>2.587946624134823E-05</v>
      </c>
      <c r="AS335">
        <v>111.8298273701579</v>
      </c>
      <c r="AT335">
        <v>3</v>
      </c>
      <c r="AU335">
        <v>1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2.18</v>
      </c>
      <c r="DN335">
        <v>0.5</v>
      </c>
      <c r="DO335" t="s">
        <v>440</v>
      </c>
      <c r="DP335">
        <v>2</v>
      </c>
      <c r="DQ335" t="b">
        <v>1</v>
      </c>
      <c r="DR335">
        <v>1758479337.714286</v>
      </c>
      <c r="DS335">
        <v>447.2433214285713</v>
      </c>
      <c r="DT335">
        <v>476.7748928571427</v>
      </c>
      <c r="DU335">
        <v>22.93989642857143</v>
      </c>
      <c r="DV335">
        <v>21.71728214285715</v>
      </c>
      <c r="DW335">
        <v>447.4936071428571</v>
      </c>
      <c r="DX335">
        <v>22.81632500000001</v>
      </c>
      <c r="DY335">
        <v>500.0029642857144</v>
      </c>
      <c r="DZ335">
        <v>90.27139642857142</v>
      </c>
      <c r="EA335">
        <v>0.05439965357142857</v>
      </c>
      <c r="EB335">
        <v>29.52728214285714</v>
      </c>
      <c r="EC335">
        <v>29.98424285714286</v>
      </c>
      <c r="ED335">
        <v>999.9000000000002</v>
      </c>
      <c r="EE335">
        <v>0</v>
      </c>
      <c r="EF335">
        <v>0</v>
      </c>
      <c r="EG335">
        <v>10003.91964285714</v>
      </c>
      <c r="EH335">
        <v>0</v>
      </c>
      <c r="EI335">
        <v>11.0167</v>
      </c>
      <c r="EJ335">
        <v>-29.53146071428572</v>
      </c>
      <c r="EK335">
        <v>457.744</v>
      </c>
      <c r="EL335">
        <v>487.3589285714286</v>
      </c>
      <c r="EM335">
        <v>1.222613571428572</v>
      </c>
      <c r="EN335">
        <v>476.7748928571427</v>
      </c>
      <c r="EO335">
        <v>21.71728214285715</v>
      </c>
      <c r="EP335">
        <v>2.070815</v>
      </c>
      <c r="EQ335">
        <v>1.960448571428571</v>
      </c>
      <c r="ER335">
        <v>17.99644285714286</v>
      </c>
      <c r="ES335">
        <v>17.12845714285715</v>
      </c>
      <c r="ET335">
        <v>2000.004999999999</v>
      </c>
      <c r="EU335">
        <v>0.9800019999999999</v>
      </c>
      <c r="EV335">
        <v>0.0199983</v>
      </c>
      <c r="EW335">
        <v>0</v>
      </c>
      <c r="EX335">
        <v>188.4891785714285</v>
      </c>
      <c r="EY335">
        <v>5.00097</v>
      </c>
      <c r="EZ335">
        <v>3845.3375</v>
      </c>
      <c r="FA335">
        <v>16707.63214285714</v>
      </c>
      <c r="FB335">
        <v>40.18699999999999</v>
      </c>
      <c r="FC335">
        <v>40.57099999999999</v>
      </c>
      <c r="FD335">
        <v>40.10700000000001</v>
      </c>
      <c r="FE335">
        <v>40.18699999999999</v>
      </c>
      <c r="FF335">
        <v>40.7455</v>
      </c>
      <c r="FG335">
        <v>1955.105</v>
      </c>
      <c r="FH335">
        <v>39.9</v>
      </c>
      <c r="FI335">
        <v>0</v>
      </c>
      <c r="FJ335">
        <v>1758479345.6</v>
      </c>
      <c r="FK335">
        <v>0</v>
      </c>
      <c r="FL335">
        <v>188.48256</v>
      </c>
      <c r="FM335">
        <v>1.033769242243098</v>
      </c>
      <c r="FN335">
        <v>7.833076929056029</v>
      </c>
      <c r="FO335">
        <v>3845.4204</v>
      </c>
      <c r="FP335">
        <v>15</v>
      </c>
      <c r="FQ335">
        <v>0</v>
      </c>
      <c r="FR335" t="s">
        <v>441</v>
      </c>
      <c r="FS335">
        <v>1747247426.5</v>
      </c>
      <c r="FT335">
        <v>1747247420.5</v>
      </c>
      <c r="FU335">
        <v>0</v>
      </c>
      <c r="FV335">
        <v>1.027</v>
      </c>
      <c r="FW335">
        <v>0.031</v>
      </c>
      <c r="FX335">
        <v>0.02</v>
      </c>
      <c r="FY335">
        <v>0.05</v>
      </c>
      <c r="FZ335">
        <v>420</v>
      </c>
      <c r="GA335">
        <v>16</v>
      </c>
      <c r="GB335">
        <v>0.01</v>
      </c>
      <c r="GC335">
        <v>0.1</v>
      </c>
      <c r="GD335">
        <v>-28.0671575</v>
      </c>
      <c r="GE335">
        <v>-29.43598536585361</v>
      </c>
      <c r="GF335">
        <v>3.020935161244569</v>
      </c>
      <c r="GG335">
        <v>0</v>
      </c>
      <c r="GH335">
        <v>188.5024411764706</v>
      </c>
      <c r="GI335">
        <v>0.3795110806191068</v>
      </c>
      <c r="GJ335">
        <v>0.2160882433005873</v>
      </c>
      <c r="GK335">
        <v>-1</v>
      </c>
      <c r="GL335">
        <v>1.22184275</v>
      </c>
      <c r="GM335">
        <v>0.02314998123827171</v>
      </c>
      <c r="GN335">
        <v>0.002478079889248922</v>
      </c>
      <c r="GO335">
        <v>1</v>
      </c>
      <c r="GP335">
        <v>1</v>
      </c>
      <c r="GQ335">
        <v>2</v>
      </c>
      <c r="GR335" t="s">
        <v>442</v>
      </c>
      <c r="GS335">
        <v>3.13613</v>
      </c>
      <c r="GT335">
        <v>2.71468</v>
      </c>
      <c r="GU335">
        <v>0.102334</v>
      </c>
      <c r="GV335">
        <v>0.106229</v>
      </c>
      <c r="GW335">
        <v>0.10293</v>
      </c>
      <c r="GX335">
        <v>0.09781720000000001</v>
      </c>
      <c r="GY335">
        <v>28573.6</v>
      </c>
      <c r="GZ335">
        <v>28481.6</v>
      </c>
      <c r="HA335">
        <v>29588.1</v>
      </c>
      <c r="HB335">
        <v>29447.6</v>
      </c>
      <c r="HC335">
        <v>35074.5</v>
      </c>
      <c r="HD335">
        <v>35191.3</v>
      </c>
      <c r="HE335">
        <v>41644.2</v>
      </c>
      <c r="HF335">
        <v>41839.6</v>
      </c>
      <c r="HG335">
        <v>1.92665</v>
      </c>
      <c r="HH335">
        <v>1.87563</v>
      </c>
      <c r="HI335">
        <v>0.0980943</v>
      </c>
      <c r="HJ335">
        <v>0</v>
      </c>
      <c r="HK335">
        <v>28.3963</v>
      </c>
      <c r="HL335">
        <v>999.9</v>
      </c>
      <c r="HM335">
        <v>52.4</v>
      </c>
      <c r="HN335">
        <v>31.2</v>
      </c>
      <c r="HO335">
        <v>26.4847</v>
      </c>
      <c r="HP335">
        <v>61.9694</v>
      </c>
      <c r="HQ335">
        <v>27.8526</v>
      </c>
      <c r="HR335">
        <v>1</v>
      </c>
      <c r="HS335">
        <v>0.0618547</v>
      </c>
      <c r="HT335">
        <v>-0.329346</v>
      </c>
      <c r="HU335">
        <v>20.3397</v>
      </c>
      <c r="HV335">
        <v>5.21594</v>
      </c>
      <c r="HW335">
        <v>12.0105</v>
      </c>
      <c r="HX335">
        <v>4.9887</v>
      </c>
      <c r="HY335">
        <v>3.28753</v>
      </c>
      <c r="HZ335">
        <v>9999</v>
      </c>
      <c r="IA335">
        <v>9999</v>
      </c>
      <c r="IB335">
        <v>9999</v>
      </c>
      <c r="IC335">
        <v>999.9</v>
      </c>
      <c r="ID335">
        <v>1.86754</v>
      </c>
      <c r="IE335">
        <v>1.86675</v>
      </c>
      <c r="IF335">
        <v>1.86601</v>
      </c>
      <c r="IG335">
        <v>1.866</v>
      </c>
      <c r="IH335">
        <v>1.86784</v>
      </c>
      <c r="II335">
        <v>1.87027</v>
      </c>
      <c r="IJ335">
        <v>1.8689</v>
      </c>
      <c r="IK335">
        <v>1.87042</v>
      </c>
      <c r="IL335">
        <v>0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-0.263</v>
      </c>
      <c r="IZ335">
        <v>0.1236</v>
      </c>
      <c r="JA335">
        <v>-0.08705980112953694</v>
      </c>
      <c r="JB335">
        <v>-0.0002224285535733669</v>
      </c>
      <c r="JC335">
        <v>-3.124052291438484E-07</v>
      </c>
      <c r="JD335">
        <v>-1.20421793702977E-11</v>
      </c>
      <c r="JE335">
        <v>-0.06546867123436634</v>
      </c>
      <c r="JF335">
        <v>-0.004605065362839568</v>
      </c>
      <c r="JG335">
        <v>0.0008613744513886047</v>
      </c>
      <c r="JH335">
        <v>-1.299212498533341E-05</v>
      </c>
      <c r="JI335">
        <v>3</v>
      </c>
      <c r="JJ335">
        <v>2327</v>
      </c>
      <c r="JK335">
        <v>1</v>
      </c>
      <c r="JL335">
        <v>27</v>
      </c>
      <c r="JM335">
        <v>187198.6</v>
      </c>
      <c r="JN335">
        <v>187198.8</v>
      </c>
      <c r="JO335">
        <v>1.21948</v>
      </c>
      <c r="JP335">
        <v>2.27051</v>
      </c>
      <c r="JQ335">
        <v>1.39648</v>
      </c>
      <c r="JR335">
        <v>2.35352</v>
      </c>
      <c r="JS335">
        <v>1.49536</v>
      </c>
      <c r="JT335">
        <v>2.70508</v>
      </c>
      <c r="JU335">
        <v>36.3635</v>
      </c>
      <c r="JV335">
        <v>24.0787</v>
      </c>
      <c r="JW335">
        <v>18</v>
      </c>
      <c r="JX335">
        <v>488.476</v>
      </c>
      <c r="JY335">
        <v>446.488</v>
      </c>
      <c r="JZ335">
        <v>27.8766</v>
      </c>
      <c r="KA335">
        <v>28.347</v>
      </c>
      <c r="KB335">
        <v>30.0002</v>
      </c>
      <c r="KC335">
        <v>28.1631</v>
      </c>
      <c r="KD335">
        <v>28.0947</v>
      </c>
      <c r="KE335">
        <v>24.464</v>
      </c>
      <c r="KF335">
        <v>25.3327</v>
      </c>
      <c r="KG335">
        <v>66.95699999999999</v>
      </c>
      <c r="KH335">
        <v>27.8853</v>
      </c>
      <c r="KI335">
        <v>527.111</v>
      </c>
      <c r="KJ335">
        <v>21.7647</v>
      </c>
      <c r="KK335">
        <v>101.135</v>
      </c>
      <c r="KL335">
        <v>100.607</v>
      </c>
    </row>
    <row r="336" spans="1:298">
      <c r="A336">
        <v>320</v>
      </c>
      <c r="B336">
        <v>1758479350.5</v>
      </c>
      <c r="C336">
        <v>10475</v>
      </c>
      <c r="D336" t="s">
        <v>1087</v>
      </c>
      <c r="E336" t="s">
        <v>1088</v>
      </c>
      <c r="F336">
        <v>5</v>
      </c>
      <c r="G336" t="s">
        <v>1026</v>
      </c>
      <c r="H336" t="s">
        <v>437</v>
      </c>
      <c r="I336" t="s">
        <v>438</v>
      </c>
      <c r="J336">
        <v>1758479343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520.1243642333762</v>
      </c>
      <c r="AL336">
        <v>496.8384606060602</v>
      </c>
      <c r="AM336">
        <v>3.324548746567899</v>
      </c>
      <c r="AN336">
        <v>65.31745882491474</v>
      </c>
      <c r="AO336">
        <f>(AQ336 - AP336 + DZ336*1E3/(8.314*(EB336+273.15)) * AS336/DY336 * AR336) * DY336/(100*DM336) * 1000/(1000 - AQ336)</f>
        <v>0</v>
      </c>
      <c r="AP336">
        <v>21.71737739582062</v>
      </c>
      <c r="AQ336">
        <v>22.94655212121212</v>
      </c>
      <c r="AR336">
        <v>4.132158718390431E-05</v>
      </c>
      <c r="AS336">
        <v>111.8298273701579</v>
      </c>
      <c r="AT336">
        <v>3</v>
      </c>
      <c r="AU336">
        <v>1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2.18</v>
      </c>
      <c r="DN336">
        <v>0.5</v>
      </c>
      <c r="DO336" t="s">
        <v>440</v>
      </c>
      <c r="DP336">
        <v>2</v>
      </c>
      <c r="DQ336" t="b">
        <v>1</v>
      </c>
      <c r="DR336">
        <v>1758479343</v>
      </c>
      <c r="DS336">
        <v>463.2195555555555</v>
      </c>
      <c r="DT336">
        <v>494.15</v>
      </c>
      <c r="DU336">
        <v>22.94203333333333</v>
      </c>
      <c r="DV336">
        <v>21.71699259259259</v>
      </c>
      <c r="DW336">
        <v>463.478</v>
      </c>
      <c r="DX336">
        <v>22.81843333333333</v>
      </c>
      <c r="DY336">
        <v>500.0067777777778</v>
      </c>
      <c r="DZ336">
        <v>90.27235925925925</v>
      </c>
      <c r="EA336">
        <v>0.05443878888888888</v>
      </c>
      <c r="EB336">
        <v>29.52708518518518</v>
      </c>
      <c r="EC336">
        <v>29.98467037037037</v>
      </c>
      <c r="ED336">
        <v>999.9000000000001</v>
      </c>
      <c r="EE336">
        <v>0</v>
      </c>
      <c r="EF336">
        <v>0</v>
      </c>
      <c r="EG336">
        <v>10002.25925925926</v>
      </c>
      <c r="EH336">
        <v>0</v>
      </c>
      <c r="EI336">
        <v>11.0167</v>
      </c>
      <c r="EJ336">
        <v>-30.93036296296296</v>
      </c>
      <c r="EK336">
        <v>474.0963333333333</v>
      </c>
      <c r="EL336">
        <v>505.1196296296296</v>
      </c>
      <c r="EM336">
        <v>1.225043703703704</v>
      </c>
      <c r="EN336">
        <v>494.15</v>
      </c>
      <c r="EO336">
        <v>21.71699259259259</v>
      </c>
      <c r="EP336">
        <v>2.071030740740741</v>
      </c>
      <c r="EQ336">
        <v>1.960443333333334</v>
      </c>
      <c r="ER336">
        <v>17.9981</v>
      </c>
      <c r="ES336">
        <v>17.12841851851852</v>
      </c>
      <c r="ET336">
        <v>1999.999629629629</v>
      </c>
      <c r="EU336">
        <v>0.9800019999999999</v>
      </c>
      <c r="EV336">
        <v>0.0199983</v>
      </c>
      <c r="EW336">
        <v>0</v>
      </c>
      <c r="EX336">
        <v>188.5732222222222</v>
      </c>
      <c r="EY336">
        <v>5.00097</v>
      </c>
      <c r="EZ336">
        <v>3846.014074074074</v>
      </c>
      <c r="FA336">
        <v>16707.59259259259</v>
      </c>
      <c r="FB336">
        <v>40.18699999999999</v>
      </c>
      <c r="FC336">
        <v>40.583</v>
      </c>
      <c r="FD336">
        <v>40.11333333333333</v>
      </c>
      <c r="FE336">
        <v>40.18699999999999</v>
      </c>
      <c r="FF336">
        <v>40.74533333333333</v>
      </c>
      <c r="FG336">
        <v>1955.099629629629</v>
      </c>
      <c r="FH336">
        <v>39.9</v>
      </c>
      <c r="FI336">
        <v>0</v>
      </c>
      <c r="FJ336">
        <v>1758479350.4</v>
      </c>
      <c r="FK336">
        <v>0</v>
      </c>
      <c r="FL336">
        <v>188.53712</v>
      </c>
      <c r="FM336">
        <v>0.278230789557299</v>
      </c>
      <c r="FN336">
        <v>7.489230745180961</v>
      </c>
      <c r="FO336">
        <v>3846.033200000001</v>
      </c>
      <c r="FP336">
        <v>15</v>
      </c>
      <c r="FQ336">
        <v>0</v>
      </c>
      <c r="FR336" t="s">
        <v>441</v>
      </c>
      <c r="FS336">
        <v>1747247426.5</v>
      </c>
      <c r="FT336">
        <v>1747247420.5</v>
      </c>
      <c r="FU336">
        <v>0</v>
      </c>
      <c r="FV336">
        <v>1.027</v>
      </c>
      <c r="FW336">
        <v>0.031</v>
      </c>
      <c r="FX336">
        <v>0.02</v>
      </c>
      <c r="FY336">
        <v>0.05</v>
      </c>
      <c r="FZ336">
        <v>420</v>
      </c>
      <c r="GA336">
        <v>16</v>
      </c>
      <c r="GB336">
        <v>0.01</v>
      </c>
      <c r="GC336">
        <v>0.1</v>
      </c>
      <c r="GD336">
        <v>-29.7936</v>
      </c>
      <c r="GE336">
        <v>-17.15608930581605</v>
      </c>
      <c r="GF336">
        <v>1.747777047423383</v>
      </c>
      <c r="GG336">
        <v>0</v>
      </c>
      <c r="GH336">
        <v>188.4904117647059</v>
      </c>
      <c r="GI336">
        <v>0.6421390434251919</v>
      </c>
      <c r="GJ336">
        <v>0.237318861902152</v>
      </c>
      <c r="GK336">
        <v>-1</v>
      </c>
      <c r="GL336">
        <v>1.2232335</v>
      </c>
      <c r="GM336">
        <v>0.02769410881800973</v>
      </c>
      <c r="GN336">
        <v>0.002751653639177729</v>
      </c>
      <c r="GO336">
        <v>1</v>
      </c>
      <c r="GP336">
        <v>1</v>
      </c>
      <c r="GQ336">
        <v>2</v>
      </c>
      <c r="GR336" t="s">
        <v>442</v>
      </c>
      <c r="GS336">
        <v>3.13612</v>
      </c>
      <c r="GT336">
        <v>2.71487</v>
      </c>
      <c r="GU336">
        <v>0.10492</v>
      </c>
      <c r="GV336">
        <v>0.108814</v>
      </c>
      <c r="GW336">
        <v>0.102942</v>
      </c>
      <c r="GX336">
        <v>0.09781769999999999</v>
      </c>
      <c r="GY336">
        <v>28491.3</v>
      </c>
      <c r="GZ336">
        <v>28398.7</v>
      </c>
      <c r="HA336">
        <v>29588.2</v>
      </c>
      <c r="HB336">
        <v>29447.1</v>
      </c>
      <c r="HC336">
        <v>35074.3</v>
      </c>
      <c r="HD336">
        <v>35190.9</v>
      </c>
      <c r="HE336">
        <v>41644.4</v>
      </c>
      <c r="HF336">
        <v>41839</v>
      </c>
      <c r="HG336">
        <v>1.92687</v>
      </c>
      <c r="HH336">
        <v>1.87535</v>
      </c>
      <c r="HI336">
        <v>0.09728970000000001</v>
      </c>
      <c r="HJ336">
        <v>0</v>
      </c>
      <c r="HK336">
        <v>28.3972</v>
      </c>
      <c r="HL336">
        <v>999.9</v>
      </c>
      <c r="HM336">
        <v>52.4</v>
      </c>
      <c r="HN336">
        <v>31.2</v>
      </c>
      <c r="HO336">
        <v>26.4873</v>
      </c>
      <c r="HP336">
        <v>62.0094</v>
      </c>
      <c r="HQ336">
        <v>27.8806</v>
      </c>
      <c r="HR336">
        <v>1</v>
      </c>
      <c r="HS336">
        <v>0.0621799</v>
      </c>
      <c r="HT336">
        <v>-0.311038</v>
      </c>
      <c r="HU336">
        <v>20.3396</v>
      </c>
      <c r="HV336">
        <v>5.21534</v>
      </c>
      <c r="HW336">
        <v>12.0111</v>
      </c>
      <c r="HX336">
        <v>4.98825</v>
      </c>
      <c r="HY336">
        <v>3.28765</v>
      </c>
      <c r="HZ336">
        <v>9999</v>
      </c>
      <c r="IA336">
        <v>9999</v>
      </c>
      <c r="IB336">
        <v>9999</v>
      </c>
      <c r="IC336">
        <v>999.9</v>
      </c>
      <c r="ID336">
        <v>1.86758</v>
      </c>
      <c r="IE336">
        <v>1.86675</v>
      </c>
      <c r="IF336">
        <v>1.86602</v>
      </c>
      <c r="IG336">
        <v>1.866</v>
      </c>
      <c r="IH336">
        <v>1.86784</v>
      </c>
      <c r="II336">
        <v>1.87028</v>
      </c>
      <c r="IJ336">
        <v>1.86891</v>
      </c>
      <c r="IK336">
        <v>1.87042</v>
      </c>
      <c r="IL336">
        <v>0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-0.271</v>
      </c>
      <c r="IZ336">
        <v>0.1237</v>
      </c>
      <c r="JA336">
        <v>-0.08705980112953694</v>
      </c>
      <c r="JB336">
        <v>-0.0002224285535733669</v>
      </c>
      <c r="JC336">
        <v>-3.124052291438484E-07</v>
      </c>
      <c r="JD336">
        <v>-1.20421793702977E-11</v>
      </c>
      <c r="JE336">
        <v>-0.06546867123436634</v>
      </c>
      <c r="JF336">
        <v>-0.004605065362839568</v>
      </c>
      <c r="JG336">
        <v>0.0008613744513886047</v>
      </c>
      <c r="JH336">
        <v>-1.299212498533341E-05</v>
      </c>
      <c r="JI336">
        <v>3</v>
      </c>
      <c r="JJ336">
        <v>2327</v>
      </c>
      <c r="JK336">
        <v>1</v>
      </c>
      <c r="JL336">
        <v>27</v>
      </c>
      <c r="JM336">
        <v>187198.7</v>
      </c>
      <c r="JN336">
        <v>187198.8</v>
      </c>
      <c r="JO336">
        <v>1.25244</v>
      </c>
      <c r="JP336">
        <v>2.26807</v>
      </c>
      <c r="JQ336">
        <v>1.39648</v>
      </c>
      <c r="JR336">
        <v>2.35352</v>
      </c>
      <c r="JS336">
        <v>1.49536</v>
      </c>
      <c r="JT336">
        <v>2.69287</v>
      </c>
      <c r="JU336">
        <v>36.3635</v>
      </c>
      <c r="JV336">
        <v>24.0787</v>
      </c>
      <c r="JW336">
        <v>18</v>
      </c>
      <c r="JX336">
        <v>488.641</v>
      </c>
      <c r="JY336">
        <v>446.341</v>
      </c>
      <c r="JZ336">
        <v>27.8904</v>
      </c>
      <c r="KA336">
        <v>28.3502</v>
      </c>
      <c r="KB336">
        <v>30.0004</v>
      </c>
      <c r="KC336">
        <v>28.1661</v>
      </c>
      <c r="KD336">
        <v>28.0976</v>
      </c>
      <c r="KE336">
        <v>25.1294</v>
      </c>
      <c r="KF336">
        <v>25.3327</v>
      </c>
      <c r="KG336">
        <v>66.95699999999999</v>
      </c>
      <c r="KH336">
        <v>27.8915</v>
      </c>
      <c r="KI336">
        <v>540.486</v>
      </c>
      <c r="KJ336">
        <v>21.7647</v>
      </c>
      <c r="KK336">
        <v>101.135</v>
      </c>
      <c r="KL336">
        <v>100.606</v>
      </c>
    </row>
    <row r="337" spans="1:298">
      <c r="A337">
        <v>321</v>
      </c>
      <c r="B337">
        <v>1758479355.5</v>
      </c>
      <c r="C337">
        <v>10480</v>
      </c>
      <c r="D337" t="s">
        <v>1089</v>
      </c>
      <c r="E337" t="s">
        <v>1090</v>
      </c>
      <c r="F337">
        <v>5</v>
      </c>
      <c r="G337" t="s">
        <v>1026</v>
      </c>
      <c r="H337" t="s">
        <v>437</v>
      </c>
      <c r="I337" t="s">
        <v>438</v>
      </c>
      <c r="J337">
        <v>1758479347.714286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537.284600640006</v>
      </c>
      <c r="AL337">
        <v>513.6447878787877</v>
      </c>
      <c r="AM337">
        <v>3.356572955707187</v>
      </c>
      <c r="AN337">
        <v>65.31745882491474</v>
      </c>
      <c r="AO337">
        <f>(AQ337 - AP337 + DZ337*1E3/(8.314*(EB337+273.15)) * AS337/DY337 * AR337) * DY337/(100*DM337) * 1000/(1000 - AQ337)</f>
        <v>0</v>
      </c>
      <c r="AP337">
        <v>21.71922778106348</v>
      </c>
      <c r="AQ337">
        <v>22.94937999999999</v>
      </c>
      <c r="AR337">
        <v>6.451301512488612E-06</v>
      </c>
      <c r="AS337">
        <v>111.8298273701579</v>
      </c>
      <c r="AT337">
        <v>3</v>
      </c>
      <c r="AU337">
        <v>1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2.18</v>
      </c>
      <c r="DN337">
        <v>0.5</v>
      </c>
      <c r="DO337" t="s">
        <v>440</v>
      </c>
      <c r="DP337">
        <v>2</v>
      </c>
      <c r="DQ337" t="b">
        <v>1</v>
      </c>
      <c r="DR337">
        <v>1758479347.714286</v>
      </c>
      <c r="DS337">
        <v>478.1792142857144</v>
      </c>
      <c r="DT337">
        <v>509.7349642857143</v>
      </c>
      <c r="DU337">
        <v>22.94512857142857</v>
      </c>
      <c r="DV337">
        <v>21.71776785714286</v>
      </c>
      <c r="DW337">
        <v>478.4455714285714</v>
      </c>
      <c r="DX337">
        <v>22.82148214285714</v>
      </c>
      <c r="DY337">
        <v>500.0168214285714</v>
      </c>
      <c r="DZ337">
        <v>90.27281428571428</v>
      </c>
      <c r="EA337">
        <v>0.05447026428571428</v>
      </c>
      <c r="EB337">
        <v>29.52832142857143</v>
      </c>
      <c r="EC337">
        <v>29.98361785714286</v>
      </c>
      <c r="ED337">
        <v>999.9000000000002</v>
      </c>
      <c r="EE337">
        <v>0</v>
      </c>
      <c r="EF337">
        <v>0</v>
      </c>
      <c r="EG337">
        <v>9998.791071428572</v>
      </c>
      <c r="EH337">
        <v>0</v>
      </c>
      <c r="EI337">
        <v>11.0167</v>
      </c>
      <c r="EJ337">
        <v>-31.55571428571429</v>
      </c>
      <c r="EK337">
        <v>489.4088571428572</v>
      </c>
      <c r="EL337">
        <v>521.051</v>
      </c>
      <c r="EM337">
        <v>1.227348928571429</v>
      </c>
      <c r="EN337">
        <v>509.7349642857143</v>
      </c>
      <c r="EO337">
        <v>21.71776785714286</v>
      </c>
      <c r="EP337">
        <v>2.07132</v>
      </c>
      <c r="EQ337">
        <v>1.960524642857143</v>
      </c>
      <c r="ER337">
        <v>18.000325</v>
      </c>
      <c r="ES337">
        <v>17.12907142857143</v>
      </c>
      <c r="ET337">
        <v>1999.996785714285</v>
      </c>
      <c r="EU337">
        <v>0.9800019999999999</v>
      </c>
      <c r="EV337">
        <v>0.0199983</v>
      </c>
      <c r="EW337">
        <v>0</v>
      </c>
      <c r="EX337">
        <v>188.6860357142857</v>
      </c>
      <c r="EY337">
        <v>5.00097</v>
      </c>
      <c r="EZ337">
        <v>3846.584285714286</v>
      </c>
      <c r="FA337">
        <v>16707.56071428571</v>
      </c>
      <c r="FB337">
        <v>40.18699999999999</v>
      </c>
      <c r="FC337">
        <v>40.5935</v>
      </c>
      <c r="FD337">
        <v>40.1205</v>
      </c>
      <c r="FE337">
        <v>40.18699999999999</v>
      </c>
      <c r="FF337">
        <v>40.75</v>
      </c>
      <c r="FG337">
        <v>1955.096785714285</v>
      </c>
      <c r="FH337">
        <v>39.9</v>
      </c>
      <c r="FI337">
        <v>0</v>
      </c>
      <c r="FJ337">
        <v>1758479355.8</v>
      </c>
      <c r="FK337">
        <v>0</v>
      </c>
      <c r="FL337">
        <v>188.6468846153846</v>
      </c>
      <c r="FM337">
        <v>0.9235213836365398</v>
      </c>
      <c r="FN337">
        <v>7.935384609815583</v>
      </c>
      <c r="FO337">
        <v>3846.67576923077</v>
      </c>
      <c r="FP337">
        <v>15</v>
      </c>
      <c r="FQ337">
        <v>0</v>
      </c>
      <c r="FR337" t="s">
        <v>441</v>
      </c>
      <c r="FS337">
        <v>1747247426.5</v>
      </c>
      <c r="FT337">
        <v>1747247420.5</v>
      </c>
      <c r="FU337">
        <v>0</v>
      </c>
      <c r="FV337">
        <v>1.027</v>
      </c>
      <c r="FW337">
        <v>0.031</v>
      </c>
      <c r="FX337">
        <v>0.02</v>
      </c>
      <c r="FY337">
        <v>0.05</v>
      </c>
      <c r="FZ337">
        <v>420</v>
      </c>
      <c r="GA337">
        <v>16</v>
      </c>
      <c r="GB337">
        <v>0.01</v>
      </c>
      <c r="GC337">
        <v>0.1</v>
      </c>
      <c r="GD337">
        <v>-31.18627750000001</v>
      </c>
      <c r="GE337">
        <v>-8.354412382739143</v>
      </c>
      <c r="GF337">
        <v>0.8173121562437147</v>
      </c>
      <c r="GG337">
        <v>0</v>
      </c>
      <c r="GH337">
        <v>188.5849411764706</v>
      </c>
      <c r="GI337">
        <v>0.974514905285659</v>
      </c>
      <c r="GJ337">
        <v>0.2480169516474591</v>
      </c>
      <c r="GK337">
        <v>-1</v>
      </c>
      <c r="GL337">
        <v>1.22618075</v>
      </c>
      <c r="GM337">
        <v>0.02754900562851326</v>
      </c>
      <c r="GN337">
        <v>0.00271993785544819</v>
      </c>
      <c r="GO337">
        <v>1</v>
      </c>
      <c r="GP337">
        <v>1</v>
      </c>
      <c r="GQ337">
        <v>2</v>
      </c>
      <c r="GR337" t="s">
        <v>442</v>
      </c>
      <c r="GS337">
        <v>3.13612</v>
      </c>
      <c r="GT337">
        <v>2.71471</v>
      </c>
      <c r="GU337">
        <v>0.107495</v>
      </c>
      <c r="GV337">
        <v>0.111328</v>
      </c>
      <c r="GW337">
        <v>0.102947</v>
      </c>
      <c r="GX337">
        <v>0.0978174</v>
      </c>
      <c r="GY337">
        <v>28409.9</v>
      </c>
      <c r="GZ337">
        <v>28318.7</v>
      </c>
      <c r="HA337">
        <v>29588.8</v>
      </c>
      <c r="HB337">
        <v>29447.3</v>
      </c>
      <c r="HC337">
        <v>35074.7</v>
      </c>
      <c r="HD337">
        <v>35190.9</v>
      </c>
      <c r="HE337">
        <v>41645</v>
      </c>
      <c r="HF337">
        <v>41839</v>
      </c>
      <c r="HG337">
        <v>1.9269</v>
      </c>
      <c r="HH337">
        <v>1.87552</v>
      </c>
      <c r="HI337">
        <v>0.0964478</v>
      </c>
      <c r="HJ337">
        <v>0</v>
      </c>
      <c r="HK337">
        <v>28.398</v>
      </c>
      <c r="HL337">
        <v>999.9</v>
      </c>
      <c r="HM337">
        <v>52.4</v>
      </c>
      <c r="HN337">
        <v>31.2</v>
      </c>
      <c r="HO337">
        <v>26.4867</v>
      </c>
      <c r="HP337">
        <v>61.9894</v>
      </c>
      <c r="HQ337">
        <v>27.8245</v>
      </c>
      <c r="HR337">
        <v>1</v>
      </c>
      <c r="HS337">
        <v>0.06252539999999999</v>
      </c>
      <c r="HT337">
        <v>-0.315989</v>
      </c>
      <c r="HU337">
        <v>20.3396</v>
      </c>
      <c r="HV337">
        <v>5.21624</v>
      </c>
      <c r="HW337">
        <v>12.0102</v>
      </c>
      <c r="HX337">
        <v>4.9885</v>
      </c>
      <c r="HY337">
        <v>3.28772</v>
      </c>
      <c r="HZ337">
        <v>9999</v>
      </c>
      <c r="IA337">
        <v>9999</v>
      </c>
      <c r="IB337">
        <v>9999</v>
      </c>
      <c r="IC337">
        <v>999.9</v>
      </c>
      <c r="ID337">
        <v>1.86757</v>
      </c>
      <c r="IE337">
        <v>1.86676</v>
      </c>
      <c r="IF337">
        <v>1.86601</v>
      </c>
      <c r="IG337">
        <v>1.866</v>
      </c>
      <c r="IH337">
        <v>1.86783</v>
      </c>
      <c r="II337">
        <v>1.87027</v>
      </c>
      <c r="IJ337">
        <v>1.86893</v>
      </c>
      <c r="IK337">
        <v>1.87042</v>
      </c>
      <c r="IL337">
        <v>0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-0.28</v>
      </c>
      <c r="IZ337">
        <v>0.1237</v>
      </c>
      <c r="JA337">
        <v>-0.08705980112953694</v>
      </c>
      <c r="JB337">
        <v>-0.0002224285535733669</v>
      </c>
      <c r="JC337">
        <v>-3.124052291438484E-07</v>
      </c>
      <c r="JD337">
        <v>-1.20421793702977E-11</v>
      </c>
      <c r="JE337">
        <v>-0.06546867123436634</v>
      </c>
      <c r="JF337">
        <v>-0.004605065362839568</v>
      </c>
      <c r="JG337">
        <v>0.0008613744513886047</v>
      </c>
      <c r="JH337">
        <v>-1.299212498533341E-05</v>
      </c>
      <c r="JI337">
        <v>3</v>
      </c>
      <c r="JJ337">
        <v>2327</v>
      </c>
      <c r="JK337">
        <v>1</v>
      </c>
      <c r="JL337">
        <v>27</v>
      </c>
      <c r="JM337">
        <v>187198.8</v>
      </c>
      <c r="JN337">
        <v>187198.9</v>
      </c>
      <c r="JO337">
        <v>1.28296</v>
      </c>
      <c r="JP337">
        <v>2.2876</v>
      </c>
      <c r="JQ337">
        <v>1.39648</v>
      </c>
      <c r="JR337">
        <v>2.35229</v>
      </c>
      <c r="JS337">
        <v>1.49536</v>
      </c>
      <c r="JT337">
        <v>2.58911</v>
      </c>
      <c r="JU337">
        <v>36.3635</v>
      </c>
      <c r="JV337">
        <v>24.07</v>
      </c>
      <c r="JW337">
        <v>18</v>
      </c>
      <c r="JX337">
        <v>488.68</v>
      </c>
      <c r="JY337">
        <v>446.471</v>
      </c>
      <c r="JZ337">
        <v>27.8973</v>
      </c>
      <c r="KA337">
        <v>28.354</v>
      </c>
      <c r="KB337">
        <v>30.0003</v>
      </c>
      <c r="KC337">
        <v>28.1689</v>
      </c>
      <c r="KD337">
        <v>28.1005</v>
      </c>
      <c r="KE337">
        <v>25.7196</v>
      </c>
      <c r="KF337">
        <v>25.3327</v>
      </c>
      <c r="KG337">
        <v>66.95699999999999</v>
      </c>
      <c r="KH337">
        <v>27.9037</v>
      </c>
      <c r="KI337">
        <v>560.562</v>
      </c>
      <c r="KJ337">
        <v>21.7647</v>
      </c>
      <c r="KK337">
        <v>101.137</v>
      </c>
      <c r="KL337">
        <v>100.606</v>
      </c>
    </row>
    <row r="338" spans="1:298">
      <c r="A338">
        <v>322</v>
      </c>
      <c r="B338">
        <v>1758479360.5</v>
      </c>
      <c r="C338">
        <v>10485</v>
      </c>
      <c r="D338" t="s">
        <v>1091</v>
      </c>
      <c r="E338" t="s">
        <v>1092</v>
      </c>
      <c r="F338">
        <v>5</v>
      </c>
      <c r="G338" t="s">
        <v>1026</v>
      </c>
      <c r="H338" t="s">
        <v>437</v>
      </c>
      <c r="I338" t="s">
        <v>438</v>
      </c>
      <c r="J338">
        <v>1758479353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554.4723559119523</v>
      </c>
      <c r="AL338">
        <v>530.5476242424241</v>
      </c>
      <c r="AM338">
        <v>3.384751945078719</v>
      </c>
      <c r="AN338">
        <v>65.31745882491474</v>
      </c>
      <c r="AO338">
        <f>(AQ338 - AP338 + DZ338*1E3/(8.314*(EB338+273.15)) * AS338/DY338 * AR338) * DY338/(100*DM338) * 1000/(1000 - AQ338)</f>
        <v>0</v>
      </c>
      <c r="AP338">
        <v>21.71855455678884</v>
      </c>
      <c r="AQ338">
        <v>22.95471272727272</v>
      </c>
      <c r="AR338">
        <v>4.958738048967161E-05</v>
      </c>
      <c r="AS338">
        <v>111.8298273701579</v>
      </c>
      <c r="AT338">
        <v>3</v>
      </c>
      <c r="AU338">
        <v>1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2.18</v>
      </c>
      <c r="DN338">
        <v>0.5</v>
      </c>
      <c r="DO338" t="s">
        <v>440</v>
      </c>
      <c r="DP338">
        <v>2</v>
      </c>
      <c r="DQ338" t="b">
        <v>1</v>
      </c>
      <c r="DR338">
        <v>1758479353</v>
      </c>
      <c r="DS338">
        <v>495.3246296296297</v>
      </c>
      <c r="DT338">
        <v>527.4346666666667</v>
      </c>
      <c r="DU338">
        <v>22.94852592592593</v>
      </c>
      <c r="DV338">
        <v>21.71841481481481</v>
      </c>
      <c r="DW338">
        <v>495.6001111111111</v>
      </c>
      <c r="DX338">
        <v>22.82482222222222</v>
      </c>
      <c r="DY338">
        <v>500.0201481481482</v>
      </c>
      <c r="DZ338">
        <v>90.2723222222222</v>
      </c>
      <c r="EA338">
        <v>0.05449318518518518</v>
      </c>
      <c r="EB338">
        <v>29.53138148148148</v>
      </c>
      <c r="EC338">
        <v>29.98247777777778</v>
      </c>
      <c r="ED338">
        <v>999.9000000000001</v>
      </c>
      <c r="EE338">
        <v>0</v>
      </c>
      <c r="EF338">
        <v>0</v>
      </c>
      <c r="EG338">
        <v>9996.738888888889</v>
      </c>
      <c r="EH338">
        <v>0</v>
      </c>
      <c r="EI338">
        <v>11.0167</v>
      </c>
      <c r="EJ338">
        <v>-32.11005185185185</v>
      </c>
      <c r="EK338">
        <v>506.9586666666667</v>
      </c>
      <c r="EL338">
        <v>539.1439259259259</v>
      </c>
      <c r="EM338">
        <v>1.230099259259259</v>
      </c>
      <c r="EN338">
        <v>527.4346666666667</v>
      </c>
      <c r="EO338">
        <v>21.71841481481481</v>
      </c>
      <c r="EP338">
        <v>2.071615555555555</v>
      </c>
      <c r="EQ338">
        <v>1.960572222222222</v>
      </c>
      <c r="ER338">
        <v>18.00258888888889</v>
      </c>
      <c r="ES338">
        <v>17.12945185185185</v>
      </c>
      <c r="ET338">
        <v>1999.994814814815</v>
      </c>
      <c r="EU338">
        <v>0.9800019999999999</v>
      </c>
      <c r="EV338">
        <v>0.0199983</v>
      </c>
      <c r="EW338">
        <v>0</v>
      </c>
      <c r="EX338">
        <v>188.7253703703704</v>
      </c>
      <c r="EY338">
        <v>5.00097</v>
      </c>
      <c r="EZ338">
        <v>3847.395555555556</v>
      </c>
      <c r="FA338">
        <v>16707.54444444444</v>
      </c>
      <c r="FB338">
        <v>40.18699999999999</v>
      </c>
      <c r="FC338">
        <v>40.60399999999999</v>
      </c>
      <c r="FD338">
        <v>40.125</v>
      </c>
      <c r="FE338">
        <v>40.18699999999999</v>
      </c>
      <c r="FF338">
        <v>40.75</v>
      </c>
      <c r="FG338">
        <v>1955.094814814814</v>
      </c>
      <c r="FH338">
        <v>39.9</v>
      </c>
      <c r="FI338">
        <v>0</v>
      </c>
      <c r="FJ338">
        <v>1758479360.6</v>
      </c>
      <c r="FK338">
        <v>0</v>
      </c>
      <c r="FL338">
        <v>188.6946153846154</v>
      </c>
      <c r="FM338">
        <v>1.419282059488422</v>
      </c>
      <c r="FN338">
        <v>9.141196581242028</v>
      </c>
      <c r="FO338">
        <v>3847.399230769231</v>
      </c>
      <c r="FP338">
        <v>15</v>
      </c>
      <c r="FQ338">
        <v>0</v>
      </c>
      <c r="FR338" t="s">
        <v>441</v>
      </c>
      <c r="FS338">
        <v>1747247426.5</v>
      </c>
      <c r="FT338">
        <v>1747247420.5</v>
      </c>
      <c r="FU338">
        <v>0</v>
      </c>
      <c r="FV338">
        <v>1.027</v>
      </c>
      <c r="FW338">
        <v>0.031</v>
      </c>
      <c r="FX338">
        <v>0.02</v>
      </c>
      <c r="FY338">
        <v>0.05</v>
      </c>
      <c r="FZ338">
        <v>420</v>
      </c>
      <c r="GA338">
        <v>16</v>
      </c>
      <c r="GB338">
        <v>0.01</v>
      </c>
      <c r="GC338">
        <v>0.1</v>
      </c>
      <c r="GD338">
        <v>-31.69617804878049</v>
      </c>
      <c r="GE338">
        <v>-6.624006271777016</v>
      </c>
      <c r="GF338">
        <v>0.6743371135336359</v>
      </c>
      <c r="GG338">
        <v>0</v>
      </c>
      <c r="GH338">
        <v>188.6889411764706</v>
      </c>
      <c r="GI338">
        <v>0.8085561545388761</v>
      </c>
      <c r="GJ338">
        <v>0.2427147855570963</v>
      </c>
      <c r="GK338">
        <v>-1</v>
      </c>
      <c r="GL338">
        <v>1.228260243902439</v>
      </c>
      <c r="GM338">
        <v>0.03045303135888667</v>
      </c>
      <c r="GN338">
        <v>0.003124176760094825</v>
      </c>
      <c r="GO338">
        <v>1</v>
      </c>
      <c r="GP338">
        <v>1</v>
      </c>
      <c r="GQ338">
        <v>2</v>
      </c>
      <c r="GR338" t="s">
        <v>442</v>
      </c>
      <c r="GS338">
        <v>3.13606</v>
      </c>
      <c r="GT338">
        <v>2.71477</v>
      </c>
      <c r="GU338">
        <v>0.110049</v>
      </c>
      <c r="GV338">
        <v>0.113826</v>
      </c>
      <c r="GW338">
        <v>0.102966</v>
      </c>
      <c r="GX338">
        <v>0.0978174</v>
      </c>
      <c r="GY338">
        <v>28328</v>
      </c>
      <c r="GZ338">
        <v>28238.8</v>
      </c>
      <c r="HA338">
        <v>29588.2</v>
      </c>
      <c r="HB338">
        <v>29447</v>
      </c>
      <c r="HC338">
        <v>35073.5</v>
      </c>
      <c r="HD338">
        <v>35190.8</v>
      </c>
      <c r="HE338">
        <v>41644.5</v>
      </c>
      <c r="HF338">
        <v>41838.8</v>
      </c>
      <c r="HG338">
        <v>1.92682</v>
      </c>
      <c r="HH338">
        <v>1.87573</v>
      </c>
      <c r="HI338">
        <v>0.0979081</v>
      </c>
      <c r="HJ338">
        <v>0</v>
      </c>
      <c r="HK338">
        <v>28.3997</v>
      </c>
      <c r="HL338">
        <v>999.9</v>
      </c>
      <c r="HM338">
        <v>52.4</v>
      </c>
      <c r="HN338">
        <v>31.2</v>
      </c>
      <c r="HO338">
        <v>26.4874</v>
      </c>
      <c r="HP338">
        <v>61.9694</v>
      </c>
      <c r="HQ338">
        <v>27.8125</v>
      </c>
      <c r="HR338">
        <v>1</v>
      </c>
      <c r="HS338">
        <v>0.062782</v>
      </c>
      <c r="HT338">
        <v>-0.348851</v>
      </c>
      <c r="HU338">
        <v>20.3395</v>
      </c>
      <c r="HV338">
        <v>5.21684</v>
      </c>
      <c r="HW338">
        <v>12.0105</v>
      </c>
      <c r="HX338">
        <v>4.9887</v>
      </c>
      <c r="HY338">
        <v>3.28778</v>
      </c>
      <c r="HZ338">
        <v>9999</v>
      </c>
      <c r="IA338">
        <v>9999</v>
      </c>
      <c r="IB338">
        <v>9999</v>
      </c>
      <c r="IC338">
        <v>999.9</v>
      </c>
      <c r="ID338">
        <v>1.86757</v>
      </c>
      <c r="IE338">
        <v>1.86676</v>
      </c>
      <c r="IF338">
        <v>1.86601</v>
      </c>
      <c r="IG338">
        <v>1.866</v>
      </c>
      <c r="IH338">
        <v>1.86788</v>
      </c>
      <c r="II338">
        <v>1.87028</v>
      </c>
      <c r="IJ338">
        <v>1.86893</v>
      </c>
      <c r="IK338">
        <v>1.87042</v>
      </c>
      <c r="IL338">
        <v>0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-0.289</v>
      </c>
      <c r="IZ338">
        <v>0.1238</v>
      </c>
      <c r="JA338">
        <v>-0.08705980112953694</v>
      </c>
      <c r="JB338">
        <v>-0.0002224285535733669</v>
      </c>
      <c r="JC338">
        <v>-3.124052291438484E-07</v>
      </c>
      <c r="JD338">
        <v>-1.20421793702977E-11</v>
      </c>
      <c r="JE338">
        <v>-0.06546867123436634</v>
      </c>
      <c r="JF338">
        <v>-0.004605065362839568</v>
      </c>
      <c r="JG338">
        <v>0.0008613744513886047</v>
      </c>
      <c r="JH338">
        <v>-1.299212498533341E-05</v>
      </c>
      <c r="JI338">
        <v>3</v>
      </c>
      <c r="JJ338">
        <v>2327</v>
      </c>
      <c r="JK338">
        <v>1</v>
      </c>
      <c r="JL338">
        <v>27</v>
      </c>
      <c r="JM338">
        <v>187198.9</v>
      </c>
      <c r="JN338">
        <v>187199</v>
      </c>
      <c r="JO338">
        <v>1.3147</v>
      </c>
      <c r="JP338">
        <v>2.27783</v>
      </c>
      <c r="JQ338">
        <v>1.39648</v>
      </c>
      <c r="JR338">
        <v>2.34863</v>
      </c>
      <c r="JS338">
        <v>1.49536</v>
      </c>
      <c r="JT338">
        <v>2.56104</v>
      </c>
      <c r="JU338">
        <v>36.3635</v>
      </c>
      <c r="JV338">
        <v>24.07</v>
      </c>
      <c r="JW338">
        <v>18</v>
      </c>
      <c r="JX338">
        <v>488.663</v>
      </c>
      <c r="JY338">
        <v>446.618</v>
      </c>
      <c r="JZ338">
        <v>27.9097</v>
      </c>
      <c r="KA338">
        <v>28.3581</v>
      </c>
      <c r="KB338">
        <v>30.0004</v>
      </c>
      <c r="KC338">
        <v>28.1726</v>
      </c>
      <c r="KD338">
        <v>28.1036</v>
      </c>
      <c r="KE338">
        <v>26.3842</v>
      </c>
      <c r="KF338">
        <v>25.3327</v>
      </c>
      <c r="KG338">
        <v>66.95699999999999</v>
      </c>
      <c r="KH338">
        <v>27.9228</v>
      </c>
      <c r="KI338">
        <v>573.938</v>
      </c>
      <c r="KJ338">
        <v>21.7647</v>
      </c>
      <c r="KK338">
        <v>101.135</v>
      </c>
      <c r="KL338">
        <v>100.605</v>
      </c>
    </row>
    <row r="339" spans="1:298">
      <c r="A339">
        <v>323</v>
      </c>
      <c r="B339">
        <v>1758479365.5</v>
      </c>
      <c r="C339">
        <v>10490</v>
      </c>
      <c r="D339" t="s">
        <v>1093</v>
      </c>
      <c r="E339" t="s">
        <v>1094</v>
      </c>
      <c r="F339">
        <v>5</v>
      </c>
      <c r="G339" t="s">
        <v>1026</v>
      </c>
      <c r="H339" t="s">
        <v>437</v>
      </c>
      <c r="I339" t="s">
        <v>438</v>
      </c>
      <c r="J339">
        <v>1758479357.714286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571.5563715081655</v>
      </c>
      <c r="AL339">
        <v>547.5671818181819</v>
      </c>
      <c r="AM339">
        <v>3.397127024193416</v>
      </c>
      <c r="AN339">
        <v>65.31745882491474</v>
      </c>
      <c r="AO339">
        <f>(AQ339 - AP339 + DZ339*1E3/(8.314*(EB339+273.15)) * AS339/DY339 * AR339) * DY339/(100*DM339) * 1000/(1000 - AQ339)</f>
        <v>0</v>
      </c>
      <c r="AP339">
        <v>21.71847545557072</v>
      </c>
      <c r="AQ339">
        <v>22.9545709090909</v>
      </c>
      <c r="AR339">
        <v>-1.220681058160667E-06</v>
      </c>
      <c r="AS339">
        <v>111.8298273701579</v>
      </c>
      <c r="AT339">
        <v>3</v>
      </c>
      <c r="AU339">
        <v>1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2.18</v>
      </c>
      <c r="DN339">
        <v>0.5</v>
      </c>
      <c r="DO339" t="s">
        <v>440</v>
      </c>
      <c r="DP339">
        <v>2</v>
      </c>
      <c r="DQ339" t="b">
        <v>1</v>
      </c>
      <c r="DR339">
        <v>1758479357.714286</v>
      </c>
      <c r="DS339">
        <v>510.8626071428571</v>
      </c>
      <c r="DT339">
        <v>543.2512857142857</v>
      </c>
      <c r="DU339">
        <v>22.95170000000001</v>
      </c>
      <c r="DV339">
        <v>21.71882857142857</v>
      </c>
      <c r="DW339">
        <v>511.1466785714286</v>
      </c>
      <c r="DX339">
        <v>22.82795714285714</v>
      </c>
      <c r="DY339">
        <v>500.0105</v>
      </c>
      <c r="DZ339">
        <v>90.27216071428572</v>
      </c>
      <c r="EA339">
        <v>0.05451594999999999</v>
      </c>
      <c r="EB339">
        <v>29.53662857142857</v>
      </c>
      <c r="EC339">
        <v>29.98746428571429</v>
      </c>
      <c r="ED339">
        <v>999.9000000000002</v>
      </c>
      <c r="EE339">
        <v>0</v>
      </c>
      <c r="EF339">
        <v>0</v>
      </c>
      <c r="EG339">
        <v>9992.744285714285</v>
      </c>
      <c r="EH339">
        <v>0</v>
      </c>
      <c r="EI339">
        <v>11.0167</v>
      </c>
      <c r="EJ339">
        <v>-32.38859285714286</v>
      </c>
      <c r="EK339">
        <v>522.8633928571428</v>
      </c>
      <c r="EL339">
        <v>555.3118214285714</v>
      </c>
      <c r="EM339">
        <v>1.232864285714286</v>
      </c>
      <c r="EN339">
        <v>543.2512857142857</v>
      </c>
      <c r="EO339">
        <v>21.71882857142857</v>
      </c>
      <c r="EP339">
        <v>2.071898571428572</v>
      </c>
      <c r="EQ339">
        <v>1.960605357142857</v>
      </c>
      <c r="ER339">
        <v>18.00476428571428</v>
      </c>
      <c r="ES339">
        <v>17.12972142857143</v>
      </c>
      <c r="ET339">
        <v>1999.989285714286</v>
      </c>
      <c r="EU339">
        <v>0.9800019999999999</v>
      </c>
      <c r="EV339">
        <v>0.0199983</v>
      </c>
      <c r="EW339">
        <v>0</v>
      </c>
      <c r="EX339">
        <v>188.8075357142857</v>
      </c>
      <c r="EY339">
        <v>5.00097</v>
      </c>
      <c r="EZ339">
        <v>3848.069285714286</v>
      </c>
      <c r="FA339">
        <v>16707.49642857143</v>
      </c>
      <c r="FB339">
        <v>40.18699999999999</v>
      </c>
      <c r="FC339">
        <v>40.60699999999999</v>
      </c>
      <c r="FD339">
        <v>40.125</v>
      </c>
      <c r="FE339">
        <v>40.19599999999999</v>
      </c>
      <c r="FF339">
        <v>40.75</v>
      </c>
      <c r="FG339">
        <v>1955.089285714286</v>
      </c>
      <c r="FH339">
        <v>39.9</v>
      </c>
      <c r="FI339">
        <v>0</v>
      </c>
      <c r="FJ339">
        <v>1758479366</v>
      </c>
      <c r="FK339">
        <v>0</v>
      </c>
      <c r="FL339">
        <v>188.80348</v>
      </c>
      <c r="FM339">
        <v>-0.1531538485600527</v>
      </c>
      <c r="FN339">
        <v>9.363846147264752</v>
      </c>
      <c r="FO339">
        <v>3848.2132</v>
      </c>
      <c r="FP339">
        <v>15</v>
      </c>
      <c r="FQ339">
        <v>0</v>
      </c>
      <c r="FR339" t="s">
        <v>441</v>
      </c>
      <c r="FS339">
        <v>1747247426.5</v>
      </c>
      <c r="FT339">
        <v>1747247420.5</v>
      </c>
      <c r="FU339">
        <v>0</v>
      </c>
      <c r="FV339">
        <v>1.027</v>
      </c>
      <c r="FW339">
        <v>0.031</v>
      </c>
      <c r="FX339">
        <v>0.02</v>
      </c>
      <c r="FY339">
        <v>0.05</v>
      </c>
      <c r="FZ339">
        <v>420</v>
      </c>
      <c r="GA339">
        <v>16</v>
      </c>
      <c r="GB339">
        <v>0.01</v>
      </c>
      <c r="GC339">
        <v>0.1</v>
      </c>
      <c r="GD339">
        <v>-32.2161025</v>
      </c>
      <c r="GE339">
        <v>-3.792246529080653</v>
      </c>
      <c r="GF339">
        <v>0.3782533327596068</v>
      </c>
      <c r="GG339">
        <v>0</v>
      </c>
      <c r="GH339">
        <v>188.7259411764705</v>
      </c>
      <c r="GI339">
        <v>0.995660811981547</v>
      </c>
      <c r="GJ339">
        <v>0.2586723957141504</v>
      </c>
      <c r="GK339">
        <v>-1</v>
      </c>
      <c r="GL339">
        <v>1.2313895</v>
      </c>
      <c r="GM339">
        <v>0.03599437148217305</v>
      </c>
      <c r="GN339">
        <v>0.003570307374722798</v>
      </c>
      <c r="GO339">
        <v>1</v>
      </c>
      <c r="GP339">
        <v>1</v>
      </c>
      <c r="GQ339">
        <v>2</v>
      </c>
      <c r="GR339" t="s">
        <v>442</v>
      </c>
      <c r="GS339">
        <v>3.13601</v>
      </c>
      <c r="GT339">
        <v>2.7148</v>
      </c>
      <c r="GU339">
        <v>0.112582</v>
      </c>
      <c r="GV339">
        <v>0.116297</v>
      </c>
      <c r="GW339">
        <v>0.102967</v>
      </c>
      <c r="GX339">
        <v>0.0978188</v>
      </c>
      <c r="GY339">
        <v>28247.2</v>
      </c>
      <c r="GZ339">
        <v>28159.9</v>
      </c>
      <c r="HA339">
        <v>29588</v>
      </c>
      <c r="HB339">
        <v>29446.8</v>
      </c>
      <c r="HC339">
        <v>35073.2</v>
      </c>
      <c r="HD339">
        <v>35190.6</v>
      </c>
      <c r="HE339">
        <v>41644.1</v>
      </c>
      <c r="HF339">
        <v>41838.6</v>
      </c>
      <c r="HG339">
        <v>1.92665</v>
      </c>
      <c r="HH339">
        <v>1.87573</v>
      </c>
      <c r="HI339">
        <v>0.0990108</v>
      </c>
      <c r="HJ339">
        <v>0</v>
      </c>
      <c r="HK339">
        <v>28.4016</v>
      </c>
      <c r="HL339">
        <v>999.9</v>
      </c>
      <c r="HM339">
        <v>52.4</v>
      </c>
      <c r="HN339">
        <v>31.2</v>
      </c>
      <c r="HO339">
        <v>26.4852</v>
      </c>
      <c r="HP339">
        <v>62.0694</v>
      </c>
      <c r="HQ339">
        <v>27.8245</v>
      </c>
      <c r="HR339">
        <v>1</v>
      </c>
      <c r="HS339">
        <v>0.0630666</v>
      </c>
      <c r="HT339">
        <v>-0.33283</v>
      </c>
      <c r="HU339">
        <v>20.3394</v>
      </c>
      <c r="HV339">
        <v>5.21624</v>
      </c>
      <c r="HW339">
        <v>12.0102</v>
      </c>
      <c r="HX339">
        <v>4.98865</v>
      </c>
      <c r="HY339">
        <v>3.28772</v>
      </c>
      <c r="HZ339">
        <v>9999</v>
      </c>
      <c r="IA339">
        <v>9999</v>
      </c>
      <c r="IB339">
        <v>9999</v>
      </c>
      <c r="IC339">
        <v>999.9</v>
      </c>
      <c r="ID339">
        <v>1.86755</v>
      </c>
      <c r="IE339">
        <v>1.86675</v>
      </c>
      <c r="IF339">
        <v>1.86602</v>
      </c>
      <c r="IG339">
        <v>1.866</v>
      </c>
      <c r="IH339">
        <v>1.86786</v>
      </c>
      <c r="II339">
        <v>1.87027</v>
      </c>
      <c r="IJ339">
        <v>1.86893</v>
      </c>
      <c r="IK339">
        <v>1.87042</v>
      </c>
      <c r="IL339">
        <v>0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-0.298</v>
      </c>
      <c r="IZ339">
        <v>0.1237</v>
      </c>
      <c r="JA339">
        <v>-0.08705980112953694</v>
      </c>
      <c r="JB339">
        <v>-0.0002224285535733669</v>
      </c>
      <c r="JC339">
        <v>-3.124052291438484E-07</v>
      </c>
      <c r="JD339">
        <v>-1.20421793702977E-11</v>
      </c>
      <c r="JE339">
        <v>-0.06546867123436634</v>
      </c>
      <c r="JF339">
        <v>-0.004605065362839568</v>
      </c>
      <c r="JG339">
        <v>0.0008613744513886047</v>
      </c>
      <c r="JH339">
        <v>-1.299212498533341E-05</v>
      </c>
      <c r="JI339">
        <v>3</v>
      </c>
      <c r="JJ339">
        <v>2327</v>
      </c>
      <c r="JK339">
        <v>1</v>
      </c>
      <c r="JL339">
        <v>27</v>
      </c>
      <c r="JM339">
        <v>187199</v>
      </c>
      <c r="JN339">
        <v>187199.1</v>
      </c>
      <c r="JO339">
        <v>1.34521</v>
      </c>
      <c r="JP339">
        <v>2.26562</v>
      </c>
      <c r="JQ339">
        <v>1.39648</v>
      </c>
      <c r="JR339">
        <v>2.35229</v>
      </c>
      <c r="JS339">
        <v>1.49536</v>
      </c>
      <c r="JT339">
        <v>2.72095</v>
      </c>
      <c r="JU339">
        <v>36.3871</v>
      </c>
      <c r="JV339">
        <v>24.0787</v>
      </c>
      <c r="JW339">
        <v>18</v>
      </c>
      <c r="JX339">
        <v>488.577</v>
      </c>
      <c r="JY339">
        <v>446.64</v>
      </c>
      <c r="JZ339">
        <v>27.9261</v>
      </c>
      <c r="KA339">
        <v>28.3616</v>
      </c>
      <c r="KB339">
        <v>30.0003</v>
      </c>
      <c r="KC339">
        <v>28.1755</v>
      </c>
      <c r="KD339">
        <v>28.1064</v>
      </c>
      <c r="KE339">
        <v>26.9678</v>
      </c>
      <c r="KF339">
        <v>25.3327</v>
      </c>
      <c r="KG339">
        <v>66.95699999999999</v>
      </c>
      <c r="KH339">
        <v>27.9265</v>
      </c>
      <c r="KI339">
        <v>593.976</v>
      </c>
      <c r="KJ339">
        <v>21.7647</v>
      </c>
      <c r="KK339">
        <v>101.135</v>
      </c>
      <c r="KL339">
        <v>100.605</v>
      </c>
    </row>
    <row r="340" spans="1:298">
      <c r="A340">
        <v>324</v>
      </c>
      <c r="B340">
        <v>1758479370</v>
      </c>
      <c r="C340">
        <v>10494.5</v>
      </c>
      <c r="D340" t="s">
        <v>1095</v>
      </c>
      <c r="E340" t="s">
        <v>1096</v>
      </c>
      <c r="F340">
        <v>5</v>
      </c>
      <c r="G340" t="s">
        <v>1026</v>
      </c>
      <c r="H340" t="s">
        <v>437</v>
      </c>
      <c r="I340" t="s">
        <v>438</v>
      </c>
      <c r="J340">
        <v>1758479362.160714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587.1302412007865</v>
      </c>
      <c r="AL340">
        <v>562.9802787878788</v>
      </c>
      <c r="AM340">
        <v>3.429532218031271</v>
      </c>
      <c r="AN340">
        <v>65.31745882491474</v>
      </c>
      <c r="AO340">
        <f>(AQ340 - AP340 + DZ340*1E3/(8.314*(EB340+273.15)) * AS340/DY340 * AR340) * DY340/(100*DM340) * 1000/(1000 - AQ340)</f>
        <v>0</v>
      </c>
      <c r="AP340">
        <v>21.71874331434196</v>
      </c>
      <c r="AQ340">
        <v>22.95569515151515</v>
      </c>
      <c r="AR340">
        <v>9.914902582511047E-06</v>
      </c>
      <c r="AS340">
        <v>111.8298273701579</v>
      </c>
      <c r="AT340">
        <v>2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2.18</v>
      </c>
      <c r="DN340">
        <v>0.5</v>
      </c>
      <c r="DO340" t="s">
        <v>440</v>
      </c>
      <c r="DP340">
        <v>2</v>
      </c>
      <c r="DQ340" t="b">
        <v>1</v>
      </c>
      <c r="DR340">
        <v>1758479362.160714</v>
      </c>
      <c r="DS340">
        <v>525.5956785714286</v>
      </c>
      <c r="DT340">
        <v>558.20075</v>
      </c>
      <c r="DU340">
        <v>22.95351071428572</v>
      </c>
      <c r="DV340">
        <v>21.71882142857143</v>
      </c>
      <c r="DW340">
        <v>525.8878928571428</v>
      </c>
      <c r="DX340">
        <v>22.82973928571429</v>
      </c>
      <c r="DY340">
        <v>499.9972142857143</v>
      </c>
      <c r="DZ340">
        <v>90.2729035714286</v>
      </c>
      <c r="EA340">
        <v>0.05451736428571428</v>
      </c>
      <c r="EB340">
        <v>29.54091428571428</v>
      </c>
      <c r="EC340">
        <v>29.99409642857143</v>
      </c>
      <c r="ED340">
        <v>999.9000000000002</v>
      </c>
      <c r="EE340">
        <v>0</v>
      </c>
      <c r="EF340">
        <v>0</v>
      </c>
      <c r="EG340">
        <v>9997.072857142859</v>
      </c>
      <c r="EH340">
        <v>0</v>
      </c>
      <c r="EI340">
        <v>11.01338571428572</v>
      </c>
      <c r="EJ340">
        <v>-32.60501428571429</v>
      </c>
      <c r="EK340">
        <v>537.9435357142858</v>
      </c>
      <c r="EL340">
        <v>570.5932142857143</v>
      </c>
      <c r="EM340">
        <v>1.2346775</v>
      </c>
      <c r="EN340">
        <v>558.20075</v>
      </c>
      <c r="EO340">
        <v>21.71882142857143</v>
      </c>
      <c r="EP340">
        <v>2.072078928571429</v>
      </c>
      <c r="EQ340">
        <v>1.960620714285714</v>
      </c>
      <c r="ER340">
        <v>18.00614642857143</v>
      </c>
      <c r="ES340">
        <v>17.12985</v>
      </c>
      <c r="ET340">
        <v>1999.983214285714</v>
      </c>
      <c r="EU340">
        <v>0.9800019999999999</v>
      </c>
      <c r="EV340">
        <v>0.0199983</v>
      </c>
      <c r="EW340">
        <v>0</v>
      </c>
      <c r="EX340">
        <v>188.7997857142857</v>
      </c>
      <c r="EY340">
        <v>5.00097</v>
      </c>
      <c r="EZ340">
        <v>3848.835714285714</v>
      </c>
      <c r="FA340">
        <v>16707.45</v>
      </c>
      <c r="FB340">
        <v>40.18699999999999</v>
      </c>
      <c r="FC340">
        <v>40.60474999999999</v>
      </c>
      <c r="FD340">
        <v>40.125</v>
      </c>
      <c r="FE340">
        <v>40.19599999999999</v>
      </c>
      <c r="FF340">
        <v>40.75</v>
      </c>
      <c r="FG340">
        <v>1955.083214285714</v>
      </c>
      <c r="FH340">
        <v>39.9</v>
      </c>
      <c r="FI340">
        <v>0</v>
      </c>
      <c r="FJ340">
        <v>1758479370.2</v>
      </c>
      <c r="FK340">
        <v>0</v>
      </c>
      <c r="FL340">
        <v>188.8164615384615</v>
      </c>
      <c r="FM340">
        <v>-0.4836239308541875</v>
      </c>
      <c r="FN340">
        <v>9.557948722834055</v>
      </c>
      <c r="FO340">
        <v>3848.891153846153</v>
      </c>
      <c r="FP340">
        <v>15</v>
      </c>
      <c r="FQ340">
        <v>0</v>
      </c>
      <c r="FR340" t="s">
        <v>441</v>
      </c>
      <c r="FS340">
        <v>1747247426.5</v>
      </c>
      <c r="FT340">
        <v>1747247420.5</v>
      </c>
      <c r="FU340">
        <v>0</v>
      </c>
      <c r="FV340">
        <v>1.027</v>
      </c>
      <c r="FW340">
        <v>0.031</v>
      </c>
      <c r="FX340">
        <v>0.02</v>
      </c>
      <c r="FY340">
        <v>0.05</v>
      </c>
      <c r="FZ340">
        <v>420</v>
      </c>
      <c r="GA340">
        <v>16</v>
      </c>
      <c r="GB340">
        <v>0.01</v>
      </c>
      <c r="GC340">
        <v>0.1</v>
      </c>
      <c r="GD340">
        <v>-32.458555</v>
      </c>
      <c r="GE340">
        <v>-2.898934333958711</v>
      </c>
      <c r="GF340">
        <v>0.2838751406428537</v>
      </c>
      <c r="GG340">
        <v>0</v>
      </c>
      <c r="GH340">
        <v>188.7597941176471</v>
      </c>
      <c r="GI340">
        <v>0.3611459126131506</v>
      </c>
      <c r="GJ340">
        <v>0.2360913057935015</v>
      </c>
      <c r="GK340">
        <v>-1</v>
      </c>
      <c r="GL340">
        <v>1.23331625</v>
      </c>
      <c r="GM340">
        <v>0.0288789118198861</v>
      </c>
      <c r="GN340">
        <v>0.002984739257874963</v>
      </c>
      <c r="GO340">
        <v>1</v>
      </c>
      <c r="GP340">
        <v>1</v>
      </c>
      <c r="GQ340">
        <v>2</v>
      </c>
      <c r="GR340" t="s">
        <v>442</v>
      </c>
      <c r="GS340">
        <v>3.13606</v>
      </c>
      <c r="GT340">
        <v>2.71486</v>
      </c>
      <c r="GU340">
        <v>0.114842</v>
      </c>
      <c r="GV340">
        <v>0.118473</v>
      </c>
      <c r="GW340">
        <v>0.102969</v>
      </c>
      <c r="GX340">
        <v>0.09781620000000001</v>
      </c>
      <c r="GY340">
        <v>28175.1</v>
      </c>
      <c r="GZ340">
        <v>28090.4</v>
      </c>
      <c r="HA340">
        <v>29587.9</v>
      </c>
      <c r="HB340">
        <v>29446.8</v>
      </c>
      <c r="HC340">
        <v>35073.2</v>
      </c>
      <c r="HD340">
        <v>35190.6</v>
      </c>
      <c r="HE340">
        <v>41644.1</v>
      </c>
      <c r="HF340">
        <v>41838.4</v>
      </c>
      <c r="HG340">
        <v>1.92698</v>
      </c>
      <c r="HH340">
        <v>1.8755</v>
      </c>
      <c r="HI340">
        <v>0.0983328</v>
      </c>
      <c r="HJ340">
        <v>0</v>
      </c>
      <c r="HK340">
        <v>28.4038</v>
      </c>
      <c r="HL340">
        <v>999.9</v>
      </c>
      <c r="HM340">
        <v>52.4</v>
      </c>
      <c r="HN340">
        <v>31.2</v>
      </c>
      <c r="HO340">
        <v>26.4899</v>
      </c>
      <c r="HP340">
        <v>61.9594</v>
      </c>
      <c r="HQ340">
        <v>27.8486</v>
      </c>
      <c r="HR340">
        <v>1</v>
      </c>
      <c r="HS340">
        <v>0.0632622</v>
      </c>
      <c r="HT340">
        <v>-0.228709</v>
      </c>
      <c r="HU340">
        <v>20.3396</v>
      </c>
      <c r="HV340">
        <v>5.21534</v>
      </c>
      <c r="HW340">
        <v>12.0105</v>
      </c>
      <c r="HX340">
        <v>4.9887</v>
      </c>
      <c r="HY340">
        <v>3.28778</v>
      </c>
      <c r="HZ340">
        <v>9999</v>
      </c>
      <c r="IA340">
        <v>9999</v>
      </c>
      <c r="IB340">
        <v>9999</v>
      </c>
      <c r="IC340">
        <v>999.9</v>
      </c>
      <c r="ID340">
        <v>1.86757</v>
      </c>
      <c r="IE340">
        <v>1.86674</v>
      </c>
      <c r="IF340">
        <v>1.866</v>
      </c>
      <c r="IG340">
        <v>1.866</v>
      </c>
      <c r="IH340">
        <v>1.86784</v>
      </c>
      <c r="II340">
        <v>1.87028</v>
      </c>
      <c r="IJ340">
        <v>1.86893</v>
      </c>
      <c r="IK340">
        <v>1.87042</v>
      </c>
      <c r="IL340">
        <v>0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-0.307</v>
      </c>
      <c r="IZ340">
        <v>0.1237</v>
      </c>
      <c r="JA340">
        <v>-0.08705980112953694</v>
      </c>
      <c r="JB340">
        <v>-0.0002224285535733669</v>
      </c>
      <c r="JC340">
        <v>-3.124052291438484E-07</v>
      </c>
      <c r="JD340">
        <v>-1.20421793702977E-11</v>
      </c>
      <c r="JE340">
        <v>-0.06546867123436634</v>
      </c>
      <c r="JF340">
        <v>-0.004605065362839568</v>
      </c>
      <c r="JG340">
        <v>0.0008613744513886047</v>
      </c>
      <c r="JH340">
        <v>-1.299212498533341E-05</v>
      </c>
      <c r="JI340">
        <v>3</v>
      </c>
      <c r="JJ340">
        <v>2327</v>
      </c>
      <c r="JK340">
        <v>1</v>
      </c>
      <c r="JL340">
        <v>27</v>
      </c>
      <c r="JM340">
        <v>187199.1</v>
      </c>
      <c r="JN340">
        <v>187199.2</v>
      </c>
      <c r="JO340">
        <v>1.37207</v>
      </c>
      <c r="JP340">
        <v>2.27295</v>
      </c>
      <c r="JQ340">
        <v>1.39648</v>
      </c>
      <c r="JR340">
        <v>2.35229</v>
      </c>
      <c r="JS340">
        <v>1.49536</v>
      </c>
      <c r="JT340">
        <v>2.71118</v>
      </c>
      <c r="JU340">
        <v>36.3871</v>
      </c>
      <c r="JV340">
        <v>24.07</v>
      </c>
      <c r="JW340">
        <v>18</v>
      </c>
      <c r="JX340">
        <v>488.803</v>
      </c>
      <c r="JY340">
        <v>446.527</v>
      </c>
      <c r="JZ340">
        <v>27.9292</v>
      </c>
      <c r="KA340">
        <v>28.3651</v>
      </c>
      <c r="KB340">
        <v>30.0004</v>
      </c>
      <c r="KC340">
        <v>28.1783</v>
      </c>
      <c r="KD340">
        <v>28.1098</v>
      </c>
      <c r="KE340">
        <v>27.5755</v>
      </c>
      <c r="KF340">
        <v>25.3327</v>
      </c>
      <c r="KG340">
        <v>66.95699999999999</v>
      </c>
      <c r="KH340">
        <v>27.8956</v>
      </c>
      <c r="KI340">
        <v>607.335</v>
      </c>
      <c r="KJ340">
        <v>21.7647</v>
      </c>
      <c r="KK340">
        <v>101.134</v>
      </c>
      <c r="KL340">
        <v>100.604</v>
      </c>
    </row>
    <row r="341" spans="1:298">
      <c r="A341">
        <v>325</v>
      </c>
      <c r="B341">
        <v>1758479375</v>
      </c>
      <c r="C341">
        <v>10499.5</v>
      </c>
      <c r="D341" t="s">
        <v>1097</v>
      </c>
      <c r="E341" t="s">
        <v>1098</v>
      </c>
      <c r="F341">
        <v>5</v>
      </c>
      <c r="G341" t="s">
        <v>1026</v>
      </c>
      <c r="H341" t="s">
        <v>437</v>
      </c>
      <c r="I341" t="s">
        <v>438</v>
      </c>
      <c r="J341">
        <v>1758479367.462963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604.3089414184271</v>
      </c>
      <c r="AL341">
        <v>580.0747393939394</v>
      </c>
      <c r="AM341">
        <v>3.4189122289078</v>
      </c>
      <c r="AN341">
        <v>65.31745882491474</v>
      </c>
      <c r="AO341">
        <f>(AQ341 - AP341 + DZ341*1E3/(8.314*(EB341+273.15)) * AS341/DY341 * AR341) * DY341/(100*DM341) * 1000/(1000 - AQ341)</f>
        <v>0</v>
      </c>
      <c r="AP341">
        <v>21.71967089182526</v>
      </c>
      <c r="AQ341">
        <v>22.95591090909092</v>
      </c>
      <c r="AR341">
        <v>3.158519896101773E-06</v>
      </c>
      <c r="AS341">
        <v>111.8298273701579</v>
      </c>
      <c r="AT341">
        <v>3</v>
      </c>
      <c r="AU341">
        <v>1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2.18</v>
      </c>
      <c r="DN341">
        <v>0.5</v>
      </c>
      <c r="DO341" t="s">
        <v>440</v>
      </c>
      <c r="DP341">
        <v>2</v>
      </c>
      <c r="DQ341" t="b">
        <v>1</v>
      </c>
      <c r="DR341">
        <v>1758479367.462963</v>
      </c>
      <c r="DS341">
        <v>543.2591481481481</v>
      </c>
      <c r="DT341">
        <v>576.0360370370371</v>
      </c>
      <c r="DU341">
        <v>22.95507777777777</v>
      </c>
      <c r="DV341">
        <v>21.71894814814814</v>
      </c>
      <c r="DW341">
        <v>543.5614444444445</v>
      </c>
      <c r="DX341">
        <v>22.8313037037037</v>
      </c>
      <c r="DY341">
        <v>500.0009629629629</v>
      </c>
      <c r="DZ341">
        <v>90.2736222222222</v>
      </c>
      <c r="EA341">
        <v>0.05451242222222222</v>
      </c>
      <c r="EB341">
        <v>29.54428518518518</v>
      </c>
      <c r="EC341">
        <v>30.00501851851852</v>
      </c>
      <c r="ED341">
        <v>999.9000000000001</v>
      </c>
      <c r="EE341">
        <v>0</v>
      </c>
      <c r="EF341">
        <v>0</v>
      </c>
      <c r="EG341">
        <v>10001.45703703704</v>
      </c>
      <c r="EH341">
        <v>0</v>
      </c>
      <c r="EI341">
        <v>10.99732962962963</v>
      </c>
      <c r="EJ341">
        <v>-32.77684074074074</v>
      </c>
      <c r="EK341">
        <v>556.0228518518519</v>
      </c>
      <c r="EL341">
        <v>588.8245925925926</v>
      </c>
      <c r="EM341">
        <v>1.236125185185185</v>
      </c>
      <c r="EN341">
        <v>576.0360370370371</v>
      </c>
      <c r="EO341">
        <v>21.71894814814814</v>
      </c>
      <c r="EP341">
        <v>2.072237777777778</v>
      </c>
      <c r="EQ341">
        <v>1.960648518518518</v>
      </c>
      <c r="ER341">
        <v>18.00737777777777</v>
      </c>
      <c r="ES341">
        <v>17.13007407407407</v>
      </c>
      <c r="ET341">
        <v>1999.985555555555</v>
      </c>
      <c r="EU341">
        <v>0.9800021111111111</v>
      </c>
      <c r="EV341">
        <v>0.01999818888888889</v>
      </c>
      <c r="EW341">
        <v>0</v>
      </c>
      <c r="EX341">
        <v>188.8095185185186</v>
      </c>
      <c r="EY341">
        <v>5.00097</v>
      </c>
      <c r="EZ341">
        <v>3849.651481481481</v>
      </c>
      <c r="FA341">
        <v>16707.47407407407</v>
      </c>
      <c r="FB341">
        <v>40.18699999999999</v>
      </c>
      <c r="FC341">
        <v>40.60866666666666</v>
      </c>
      <c r="FD341">
        <v>40.125</v>
      </c>
      <c r="FE341">
        <v>40.21266666666666</v>
      </c>
      <c r="FF341">
        <v>40.75</v>
      </c>
      <c r="FG341">
        <v>1955.085555555555</v>
      </c>
      <c r="FH341">
        <v>39.9</v>
      </c>
      <c r="FI341">
        <v>0</v>
      </c>
      <c r="FJ341">
        <v>1758479375</v>
      </c>
      <c r="FK341">
        <v>0</v>
      </c>
      <c r="FL341">
        <v>188.8138461538462</v>
      </c>
      <c r="FM341">
        <v>0.699897431485591</v>
      </c>
      <c r="FN341">
        <v>9.815042711422254</v>
      </c>
      <c r="FO341">
        <v>3849.648846153847</v>
      </c>
      <c r="FP341">
        <v>15</v>
      </c>
      <c r="FQ341">
        <v>0</v>
      </c>
      <c r="FR341" t="s">
        <v>441</v>
      </c>
      <c r="FS341">
        <v>1747247426.5</v>
      </c>
      <c r="FT341">
        <v>1747247420.5</v>
      </c>
      <c r="FU341">
        <v>0</v>
      </c>
      <c r="FV341">
        <v>1.027</v>
      </c>
      <c r="FW341">
        <v>0.031</v>
      </c>
      <c r="FX341">
        <v>0.02</v>
      </c>
      <c r="FY341">
        <v>0.05</v>
      </c>
      <c r="FZ341">
        <v>420</v>
      </c>
      <c r="GA341">
        <v>16</v>
      </c>
      <c r="GB341">
        <v>0.01</v>
      </c>
      <c r="GC341">
        <v>0.1</v>
      </c>
      <c r="GD341">
        <v>-32.67414390243903</v>
      </c>
      <c r="GE341">
        <v>-2.088568641114982</v>
      </c>
      <c r="GF341">
        <v>0.2133479421368751</v>
      </c>
      <c r="GG341">
        <v>0</v>
      </c>
      <c r="GH341">
        <v>188.8123823529412</v>
      </c>
      <c r="GI341">
        <v>0.0639419383368359</v>
      </c>
      <c r="GJ341">
        <v>0.2348283496646595</v>
      </c>
      <c r="GK341">
        <v>-1</v>
      </c>
      <c r="GL341">
        <v>1.235046341463415</v>
      </c>
      <c r="GM341">
        <v>0.01697832752613333</v>
      </c>
      <c r="GN341">
        <v>0.002242480938927129</v>
      </c>
      <c r="GO341">
        <v>1</v>
      </c>
      <c r="GP341">
        <v>1</v>
      </c>
      <c r="GQ341">
        <v>2</v>
      </c>
      <c r="GR341" t="s">
        <v>442</v>
      </c>
      <c r="GS341">
        <v>3.13621</v>
      </c>
      <c r="GT341">
        <v>2.71467</v>
      </c>
      <c r="GU341">
        <v>0.117313</v>
      </c>
      <c r="GV341">
        <v>0.120862</v>
      </c>
      <c r="GW341">
        <v>0.102964</v>
      </c>
      <c r="GX341">
        <v>0.097816</v>
      </c>
      <c r="GY341">
        <v>28096.3</v>
      </c>
      <c r="GZ341">
        <v>28014</v>
      </c>
      <c r="HA341">
        <v>29587.8</v>
      </c>
      <c r="HB341">
        <v>29446.5</v>
      </c>
      <c r="HC341">
        <v>35073.1</v>
      </c>
      <c r="HD341">
        <v>35190.4</v>
      </c>
      <c r="HE341">
        <v>41643.7</v>
      </c>
      <c r="HF341">
        <v>41838.1</v>
      </c>
      <c r="HG341">
        <v>1.92693</v>
      </c>
      <c r="HH341">
        <v>1.87535</v>
      </c>
      <c r="HI341">
        <v>0.09823220000000001</v>
      </c>
      <c r="HJ341">
        <v>0</v>
      </c>
      <c r="HK341">
        <v>28.4063</v>
      </c>
      <c r="HL341">
        <v>999.9</v>
      </c>
      <c r="HM341">
        <v>52.4</v>
      </c>
      <c r="HN341">
        <v>31.2</v>
      </c>
      <c r="HO341">
        <v>26.4881</v>
      </c>
      <c r="HP341">
        <v>61.8494</v>
      </c>
      <c r="HQ341">
        <v>27.8606</v>
      </c>
      <c r="HR341">
        <v>1</v>
      </c>
      <c r="HS341">
        <v>0.0637602</v>
      </c>
      <c r="HT341">
        <v>-0.194058</v>
      </c>
      <c r="HU341">
        <v>20.3397</v>
      </c>
      <c r="HV341">
        <v>5.21459</v>
      </c>
      <c r="HW341">
        <v>12.0102</v>
      </c>
      <c r="HX341">
        <v>4.98815</v>
      </c>
      <c r="HY341">
        <v>3.28768</v>
      </c>
      <c r="HZ341">
        <v>9999</v>
      </c>
      <c r="IA341">
        <v>9999</v>
      </c>
      <c r="IB341">
        <v>9999</v>
      </c>
      <c r="IC341">
        <v>999.9</v>
      </c>
      <c r="ID341">
        <v>1.86755</v>
      </c>
      <c r="IE341">
        <v>1.86674</v>
      </c>
      <c r="IF341">
        <v>1.866</v>
      </c>
      <c r="IG341">
        <v>1.866</v>
      </c>
      <c r="IH341">
        <v>1.86786</v>
      </c>
      <c r="II341">
        <v>1.87028</v>
      </c>
      <c r="IJ341">
        <v>1.86891</v>
      </c>
      <c r="IK341">
        <v>1.87042</v>
      </c>
      <c r="IL341">
        <v>0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-0.317</v>
      </c>
      <c r="IZ341">
        <v>0.1238</v>
      </c>
      <c r="JA341">
        <v>-0.08705980112953694</v>
      </c>
      <c r="JB341">
        <v>-0.0002224285535733669</v>
      </c>
      <c r="JC341">
        <v>-3.124052291438484E-07</v>
      </c>
      <c r="JD341">
        <v>-1.20421793702977E-11</v>
      </c>
      <c r="JE341">
        <v>-0.06546867123436634</v>
      </c>
      <c r="JF341">
        <v>-0.004605065362839568</v>
      </c>
      <c r="JG341">
        <v>0.0008613744513886047</v>
      </c>
      <c r="JH341">
        <v>-1.299212498533341E-05</v>
      </c>
      <c r="JI341">
        <v>3</v>
      </c>
      <c r="JJ341">
        <v>2327</v>
      </c>
      <c r="JK341">
        <v>1</v>
      </c>
      <c r="JL341">
        <v>27</v>
      </c>
      <c r="JM341">
        <v>187199.1</v>
      </c>
      <c r="JN341">
        <v>187199.2</v>
      </c>
      <c r="JO341">
        <v>1.40381</v>
      </c>
      <c r="JP341">
        <v>2.25952</v>
      </c>
      <c r="JQ341">
        <v>1.39648</v>
      </c>
      <c r="JR341">
        <v>2.35352</v>
      </c>
      <c r="JS341">
        <v>1.49536</v>
      </c>
      <c r="JT341">
        <v>2.67944</v>
      </c>
      <c r="JU341">
        <v>36.3871</v>
      </c>
      <c r="JV341">
        <v>24.0787</v>
      </c>
      <c r="JW341">
        <v>18</v>
      </c>
      <c r="JX341">
        <v>488.796</v>
      </c>
      <c r="JY341">
        <v>446.457</v>
      </c>
      <c r="JZ341">
        <v>27.9011</v>
      </c>
      <c r="KA341">
        <v>28.3693</v>
      </c>
      <c r="KB341">
        <v>30.0004</v>
      </c>
      <c r="KC341">
        <v>28.1813</v>
      </c>
      <c r="KD341">
        <v>28.1127</v>
      </c>
      <c r="KE341">
        <v>28.1571</v>
      </c>
      <c r="KF341">
        <v>25.3327</v>
      </c>
      <c r="KG341">
        <v>66.95699999999999</v>
      </c>
      <c r="KH341">
        <v>27.89</v>
      </c>
      <c r="KI341">
        <v>620.6950000000001</v>
      </c>
      <c r="KJ341">
        <v>21.7647</v>
      </c>
      <c r="KK341">
        <v>101.134</v>
      </c>
      <c r="KL341">
        <v>100.603</v>
      </c>
    </row>
    <row r="342" spans="1:298">
      <c r="A342">
        <v>326</v>
      </c>
      <c r="B342">
        <v>1758479380</v>
      </c>
      <c r="C342">
        <v>10504.5</v>
      </c>
      <c r="D342" t="s">
        <v>1099</v>
      </c>
      <c r="E342" t="s">
        <v>1100</v>
      </c>
      <c r="F342">
        <v>5</v>
      </c>
      <c r="G342" t="s">
        <v>1026</v>
      </c>
      <c r="H342" t="s">
        <v>437</v>
      </c>
      <c r="I342" t="s">
        <v>438</v>
      </c>
      <c r="J342">
        <v>1758479372.481482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621.379472729939</v>
      </c>
      <c r="AL342">
        <v>597.1090242424242</v>
      </c>
      <c r="AM342">
        <v>3.402505160338928</v>
      </c>
      <c r="AN342">
        <v>65.31745882491474</v>
      </c>
      <c r="AO342">
        <f>(AQ342 - AP342 + DZ342*1E3/(8.314*(EB342+273.15)) * AS342/DY342 * AR342) * DY342/(100*DM342) * 1000/(1000 - AQ342)</f>
        <v>0</v>
      </c>
      <c r="AP342">
        <v>21.71889320572304</v>
      </c>
      <c r="AQ342">
        <v>22.95325454545454</v>
      </c>
      <c r="AR342">
        <v>-1.89065024225334E-05</v>
      </c>
      <c r="AS342">
        <v>111.8298273701579</v>
      </c>
      <c r="AT342">
        <v>3</v>
      </c>
      <c r="AU342">
        <v>1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2.18</v>
      </c>
      <c r="DN342">
        <v>0.5</v>
      </c>
      <c r="DO342" t="s">
        <v>440</v>
      </c>
      <c r="DP342">
        <v>2</v>
      </c>
      <c r="DQ342" t="b">
        <v>1</v>
      </c>
      <c r="DR342">
        <v>1758479372.481482</v>
      </c>
      <c r="DS342">
        <v>560.0068518518518</v>
      </c>
      <c r="DT342">
        <v>592.8939629629631</v>
      </c>
      <c r="DU342">
        <v>22.9550962962963</v>
      </c>
      <c r="DV342">
        <v>21.71892592592593</v>
      </c>
      <c r="DW342">
        <v>560.3188888888889</v>
      </c>
      <c r="DX342">
        <v>22.83134074074074</v>
      </c>
      <c r="DY342">
        <v>500.0195555555555</v>
      </c>
      <c r="DZ342">
        <v>90.27355555555556</v>
      </c>
      <c r="EA342">
        <v>0.05445233333333334</v>
      </c>
      <c r="EB342">
        <v>29.54621851851852</v>
      </c>
      <c r="EC342">
        <v>30.00725185185185</v>
      </c>
      <c r="ED342">
        <v>999.9000000000001</v>
      </c>
      <c r="EE342">
        <v>0</v>
      </c>
      <c r="EF342">
        <v>0</v>
      </c>
      <c r="EG342">
        <v>9999.535555555556</v>
      </c>
      <c r="EH342">
        <v>0</v>
      </c>
      <c r="EI342">
        <v>10.9904</v>
      </c>
      <c r="EJ342">
        <v>-32.88717407407407</v>
      </c>
      <c r="EK342">
        <v>573.1640000000001</v>
      </c>
      <c r="EL342">
        <v>606.056925925926</v>
      </c>
      <c r="EM342">
        <v>1.23617962962963</v>
      </c>
      <c r="EN342">
        <v>592.8939629629631</v>
      </c>
      <c r="EO342">
        <v>21.71892592592593</v>
      </c>
      <c r="EP342">
        <v>2.072238518518519</v>
      </c>
      <c r="EQ342">
        <v>1.960644444444445</v>
      </c>
      <c r="ER342">
        <v>18.00738518518519</v>
      </c>
      <c r="ES342">
        <v>17.13004074074074</v>
      </c>
      <c r="ET342">
        <v>2000.000740740741</v>
      </c>
      <c r="EU342">
        <v>0.9800023333333333</v>
      </c>
      <c r="EV342">
        <v>0.01999796666666667</v>
      </c>
      <c r="EW342">
        <v>0</v>
      </c>
      <c r="EX342">
        <v>188.8979259259259</v>
      </c>
      <c r="EY342">
        <v>5.00097</v>
      </c>
      <c r="EZ342">
        <v>3850.496296296296</v>
      </c>
      <c r="FA342">
        <v>16707.6</v>
      </c>
      <c r="FB342">
        <v>40.18699999999999</v>
      </c>
      <c r="FC342">
        <v>40.618</v>
      </c>
      <c r="FD342">
        <v>40.125</v>
      </c>
      <c r="FE342">
        <v>40.21733333333333</v>
      </c>
      <c r="FF342">
        <v>40.75</v>
      </c>
      <c r="FG342">
        <v>1955.100740740741</v>
      </c>
      <c r="FH342">
        <v>39.9</v>
      </c>
      <c r="FI342">
        <v>0</v>
      </c>
      <c r="FJ342">
        <v>1758479380.4</v>
      </c>
      <c r="FK342">
        <v>0</v>
      </c>
      <c r="FL342">
        <v>188.90912</v>
      </c>
      <c r="FM342">
        <v>1.402538443172782</v>
      </c>
      <c r="FN342">
        <v>9.414615367453893</v>
      </c>
      <c r="FO342">
        <v>3850.5792</v>
      </c>
      <c r="FP342">
        <v>15</v>
      </c>
      <c r="FQ342">
        <v>0</v>
      </c>
      <c r="FR342" t="s">
        <v>441</v>
      </c>
      <c r="FS342">
        <v>1747247426.5</v>
      </c>
      <c r="FT342">
        <v>1747247420.5</v>
      </c>
      <c r="FU342">
        <v>0</v>
      </c>
      <c r="FV342">
        <v>1.027</v>
      </c>
      <c r="FW342">
        <v>0.031</v>
      </c>
      <c r="FX342">
        <v>0.02</v>
      </c>
      <c r="FY342">
        <v>0.05</v>
      </c>
      <c r="FZ342">
        <v>420</v>
      </c>
      <c r="GA342">
        <v>16</v>
      </c>
      <c r="GB342">
        <v>0.01</v>
      </c>
      <c r="GC342">
        <v>0.1</v>
      </c>
      <c r="GD342">
        <v>-32.80085</v>
      </c>
      <c r="GE342">
        <v>-1.330550093808633</v>
      </c>
      <c r="GF342">
        <v>0.1429177053412211</v>
      </c>
      <c r="GG342">
        <v>0</v>
      </c>
      <c r="GH342">
        <v>188.8564117647059</v>
      </c>
      <c r="GI342">
        <v>1.197616497674952</v>
      </c>
      <c r="GJ342">
        <v>0.2556746689294398</v>
      </c>
      <c r="GK342">
        <v>-1</v>
      </c>
      <c r="GL342">
        <v>1.2361265</v>
      </c>
      <c r="GM342">
        <v>0.001437298311444649</v>
      </c>
      <c r="GN342">
        <v>0.0008795071062816965</v>
      </c>
      <c r="GO342">
        <v>1</v>
      </c>
      <c r="GP342">
        <v>1</v>
      </c>
      <c r="GQ342">
        <v>2</v>
      </c>
      <c r="GR342" t="s">
        <v>442</v>
      </c>
      <c r="GS342">
        <v>3.13597</v>
      </c>
      <c r="GT342">
        <v>2.71455</v>
      </c>
      <c r="GU342">
        <v>0.119735</v>
      </c>
      <c r="GV342">
        <v>0.123198</v>
      </c>
      <c r="GW342">
        <v>0.102957</v>
      </c>
      <c r="GX342">
        <v>0.0978156</v>
      </c>
      <c r="GY342">
        <v>28019.2</v>
      </c>
      <c r="GZ342">
        <v>27939.2</v>
      </c>
      <c r="HA342">
        <v>29587.8</v>
      </c>
      <c r="HB342">
        <v>29446.1</v>
      </c>
      <c r="HC342">
        <v>35073.8</v>
      </c>
      <c r="HD342">
        <v>35189.9</v>
      </c>
      <c r="HE342">
        <v>41644.1</v>
      </c>
      <c r="HF342">
        <v>41837.4</v>
      </c>
      <c r="HG342">
        <v>1.92647</v>
      </c>
      <c r="HH342">
        <v>1.87563</v>
      </c>
      <c r="HI342">
        <v>0.0979304</v>
      </c>
      <c r="HJ342">
        <v>0</v>
      </c>
      <c r="HK342">
        <v>28.4087</v>
      </c>
      <c r="HL342">
        <v>999.9</v>
      </c>
      <c r="HM342">
        <v>52.4</v>
      </c>
      <c r="HN342">
        <v>31.2</v>
      </c>
      <c r="HO342">
        <v>26.4882</v>
      </c>
      <c r="HP342">
        <v>62.0694</v>
      </c>
      <c r="HQ342">
        <v>27.7764</v>
      </c>
      <c r="HR342">
        <v>1</v>
      </c>
      <c r="HS342">
        <v>0.0640498</v>
      </c>
      <c r="HT342">
        <v>-0.20134</v>
      </c>
      <c r="HU342">
        <v>20.3398</v>
      </c>
      <c r="HV342">
        <v>5.21459</v>
      </c>
      <c r="HW342">
        <v>12.0107</v>
      </c>
      <c r="HX342">
        <v>4.9881</v>
      </c>
      <c r="HY342">
        <v>3.28765</v>
      </c>
      <c r="HZ342">
        <v>9999</v>
      </c>
      <c r="IA342">
        <v>9999</v>
      </c>
      <c r="IB342">
        <v>9999</v>
      </c>
      <c r="IC342">
        <v>999.9</v>
      </c>
      <c r="ID342">
        <v>1.86756</v>
      </c>
      <c r="IE342">
        <v>1.86676</v>
      </c>
      <c r="IF342">
        <v>1.86603</v>
      </c>
      <c r="IG342">
        <v>1.866</v>
      </c>
      <c r="IH342">
        <v>1.86785</v>
      </c>
      <c r="II342">
        <v>1.87027</v>
      </c>
      <c r="IJ342">
        <v>1.86893</v>
      </c>
      <c r="IK342">
        <v>1.87042</v>
      </c>
      <c r="IL342">
        <v>0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-0.327</v>
      </c>
      <c r="IZ342">
        <v>0.1237</v>
      </c>
      <c r="JA342">
        <v>-0.08705980112953694</v>
      </c>
      <c r="JB342">
        <v>-0.0002224285535733669</v>
      </c>
      <c r="JC342">
        <v>-3.124052291438484E-07</v>
      </c>
      <c r="JD342">
        <v>-1.20421793702977E-11</v>
      </c>
      <c r="JE342">
        <v>-0.06546867123436634</v>
      </c>
      <c r="JF342">
        <v>-0.004605065362839568</v>
      </c>
      <c r="JG342">
        <v>0.0008613744513886047</v>
      </c>
      <c r="JH342">
        <v>-1.299212498533341E-05</v>
      </c>
      <c r="JI342">
        <v>3</v>
      </c>
      <c r="JJ342">
        <v>2327</v>
      </c>
      <c r="JK342">
        <v>1</v>
      </c>
      <c r="JL342">
        <v>27</v>
      </c>
      <c r="JM342">
        <v>187199.2</v>
      </c>
      <c r="JN342">
        <v>187199.3</v>
      </c>
      <c r="JO342">
        <v>1.43311</v>
      </c>
      <c r="JP342">
        <v>2.27783</v>
      </c>
      <c r="JQ342">
        <v>1.39771</v>
      </c>
      <c r="JR342">
        <v>2.35352</v>
      </c>
      <c r="JS342">
        <v>1.49536</v>
      </c>
      <c r="JT342">
        <v>2.65625</v>
      </c>
      <c r="JU342">
        <v>36.3871</v>
      </c>
      <c r="JV342">
        <v>24.07</v>
      </c>
      <c r="JW342">
        <v>18</v>
      </c>
      <c r="JX342">
        <v>488.542</v>
      </c>
      <c r="JY342">
        <v>446.65</v>
      </c>
      <c r="JZ342">
        <v>27.8879</v>
      </c>
      <c r="KA342">
        <v>28.373</v>
      </c>
      <c r="KB342">
        <v>30.0004</v>
      </c>
      <c r="KC342">
        <v>28.1849</v>
      </c>
      <c r="KD342">
        <v>28.1157</v>
      </c>
      <c r="KE342">
        <v>28.7987</v>
      </c>
      <c r="KF342">
        <v>25.3327</v>
      </c>
      <c r="KG342">
        <v>66.95699999999999</v>
      </c>
      <c r="KH342">
        <v>27.8804</v>
      </c>
      <c r="KI342">
        <v>640.752</v>
      </c>
      <c r="KJ342">
        <v>21.7647</v>
      </c>
      <c r="KK342">
        <v>101.134</v>
      </c>
      <c r="KL342">
        <v>100.602</v>
      </c>
    </row>
    <row r="343" spans="1:298">
      <c r="A343">
        <v>327</v>
      </c>
      <c r="B343">
        <v>1758479385</v>
      </c>
      <c r="C343">
        <v>10509.5</v>
      </c>
      <c r="D343" t="s">
        <v>1101</v>
      </c>
      <c r="E343" t="s">
        <v>1102</v>
      </c>
      <c r="F343">
        <v>5</v>
      </c>
      <c r="G343" t="s">
        <v>1026</v>
      </c>
      <c r="H343" t="s">
        <v>437</v>
      </c>
      <c r="I343" t="s">
        <v>438</v>
      </c>
      <c r="J343">
        <v>1758479377.5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638.4989240508002</v>
      </c>
      <c r="AL343">
        <v>614.1558787878785</v>
      </c>
      <c r="AM343">
        <v>3.413585285111789</v>
      </c>
      <c r="AN343">
        <v>65.31745882491474</v>
      </c>
      <c r="AO343">
        <f>(AQ343 - AP343 + DZ343*1E3/(8.314*(EB343+273.15)) * AS343/DY343 * AR343) * DY343/(100*DM343) * 1000/(1000 - AQ343)</f>
        <v>0</v>
      </c>
      <c r="AP343">
        <v>21.71889558913138</v>
      </c>
      <c r="AQ343">
        <v>22.95264909090909</v>
      </c>
      <c r="AR343">
        <v>5.822307205369219E-06</v>
      </c>
      <c r="AS343">
        <v>111.8298273701579</v>
      </c>
      <c r="AT343">
        <v>3</v>
      </c>
      <c r="AU343">
        <v>1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2.18</v>
      </c>
      <c r="DN343">
        <v>0.5</v>
      </c>
      <c r="DO343" t="s">
        <v>440</v>
      </c>
      <c r="DP343">
        <v>2</v>
      </c>
      <c r="DQ343" t="b">
        <v>1</v>
      </c>
      <c r="DR343">
        <v>1758479377.5</v>
      </c>
      <c r="DS343">
        <v>576.7431111111111</v>
      </c>
      <c r="DT343">
        <v>609.6937777777778</v>
      </c>
      <c r="DU343">
        <v>22.95414814814815</v>
      </c>
      <c r="DV343">
        <v>21.71894444444444</v>
      </c>
      <c r="DW343">
        <v>577.065074074074</v>
      </c>
      <c r="DX343">
        <v>22.8304037037037</v>
      </c>
      <c r="DY343">
        <v>500.0129259259259</v>
      </c>
      <c r="DZ343">
        <v>90.27349629629627</v>
      </c>
      <c r="EA343">
        <v>0.05441744074074074</v>
      </c>
      <c r="EB343">
        <v>29.54632962962963</v>
      </c>
      <c r="EC343">
        <v>30.00864444444444</v>
      </c>
      <c r="ED343">
        <v>999.9000000000001</v>
      </c>
      <c r="EE343">
        <v>0</v>
      </c>
      <c r="EF343">
        <v>0</v>
      </c>
      <c r="EG343">
        <v>9995.691111111113</v>
      </c>
      <c r="EH343">
        <v>0</v>
      </c>
      <c r="EI343">
        <v>10.99383703703704</v>
      </c>
      <c r="EJ343">
        <v>-32.95064074074075</v>
      </c>
      <c r="EK343">
        <v>590.2928518518519</v>
      </c>
      <c r="EL343">
        <v>623.2297407407408</v>
      </c>
      <c r="EM343">
        <v>1.235211851851852</v>
      </c>
      <c r="EN343">
        <v>609.6937777777778</v>
      </c>
      <c r="EO343">
        <v>21.71894444444444</v>
      </c>
      <c r="EP343">
        <v>2.072151481481481</v>
      </c>
      <c r="EQ343">
        <v>1.960645185185185</v>
      </c>
      <c r="ER343">
        <v>18.00671111111111</v>
      </c>
      <c r="ES343">
        <v>17.13004074074074</v>
      </c>
      <c r="ET343">
        <v>2000.006666666667</v>
      </c>
      <c r="EU343">
        <v>0.9800024444444444</v>
      </c>
      <c r="EV343">
        <v>0.01999785555555556</v>
      </c>
      <c r="EW343">
        <v>0</v>
      </c>
      <c r="EX343">
        <v>188.8978518518518</v>
      </c>
      <c r="EY343">
        <v>5.00097</v>
      </c>
      <c r="EZ343">
        <v>3851.271111111111</v>
      </c>
      <c r="FA343">
        <v>16707.65185185185</v>
      </c>
      <c r="FB343">
        <v>40.18699999999999</v>
      </c>
      <c r="FC343">
        <v>40.625</v>
      </c>
      <c r="FD343">
        <v>40.125</v>
      </c>
      <c r="FE343">
        <v>40.22433333333333</v>
      </c>
      <c r="FF343">
        <v>40.75</v>
      </c>
      <c r="FG343">
        <v>1955.106666666667</v>
      </c>
      <c r="FH343">
        <v>39.9</v>
      </c>
      <c r="FI343">
        <v>0</v>
      </c>
      <c r="FJ343">
        <v>1758479385.2</v>
      </c>
      <c r="FK343">
        <v>0</v>
      </c>
      <c r="FL343">
        <v>188.92112</v>
      </c>
      <c r="FM343">
        <v>-0.5106154033464452</v>
      </c>
      <c r="FN343">
        <v>9.731538457758329</v>
      </c>
      <c r="FO343">
        <v>3851.3232</v>
      </c>
      <c r="FP343">
        <v>15</v>
      </c>
      <c r="FQ343">
        <v>0</v>
      </c>
      <c r="FR343" t="s">
        <v>441</v>
      </c>
      <c r="FS343">
        <v>1747247426.5</v>
      </c>
      <c r="FT343">
        <v>1747247420.5</v>
      </c>
      <c r="FU343">
        <v>0</v>
      </c>
      <c r="FV343">
        <v>1.027</v>
      </c>
      <c r="FW343">
        <v>0.031</v>
      </c>
      <c r="FX343">
        <v>0.02</v>
      </c>
      <c r="FY343">
        <v>0.05</v>
      </c>
      <c r="FZ343">
        <v>420</v>
      </c>
      <c r="GA343">
        <v>16</v>
      </c>
      <c r="GB343">
        <v>0.01</v>
      </c>
      <c r="GC343">
        <v>0.1</v>
      </c>
      <c r="GD343">
        <v>-32.91</v>
      </c>
      <c r="GE343">
        <v>-0.7343080139373601</v>
      </c>
      <c r="GF343">
        <v>0.0820943389510191</v>
      </c>
      <c r="GG343">
        <v>0</v>
      </c>
      <c r="GH343">
        <v>188.8801764705882</v>
      </c>
      <c r="GI343">
        <v>0.3196638610681189</v>
      </c>
      <c r="GJ343">
        <v>0.246521621839953</v>
      </c>
      <c r="GK343">
        <v>-1</v>
      </c>
      <c r="GL343">
        <v>1.235525609756098</v>
      </c>
      <c r="GM343">
        <v>-0.009829965156793484</v>
      </c>
      <c r="GN343">
        <v>0.001483106576076847</v>
      </c>
      <c r="GO343">
        <v>1</v>
      </c>
      <c r="GP343">
        <v>1</v>
      </c>
      <c r="GQ343">
        <v>2</v>
      </c>
      <c r="GR343" t="s">
        <v>442</v>
      </c>
      <c r="GS343">
        <v>3.13616</v>
      </c>
      <c r="GT343">
        <v>2.7147</v>
      </c>
      <c r="GU343">
        <v>0.122129</v>
      </c>
      <c r="GV343">
        <v>0.125517</v>
      </c>
      <c r="GW343">
        <v>0.102958</v>
      </c>
      <c r="GX343">
        <v>0.0978147</v>
      </c>
      <c r="GY343">
        <v>27942.6</v>
      </c>
      <c r="GZ343">
        <v>27865</v>
      </c>
      <c r="HA343">
        <v>29587.5</v>
      </c>
      <c r="HB343">
        <v>29445.9</v>
      </c>
      <c r="HC343">
        <v>35073.3</v>
      </c>
      <c r="HD343">
        <v>35189.6</v>
      </c>
      <c r="HE343">
        <v>41643.6</v>
      </c>
      <c r="HF343">
        <v>41836.9</v>
      </c>
      <c r="HG343">
        <v>1.92665</v>
      </c>
      <c r="HH343">
        <v>1.87563</v>
      </c>
      <c r="HI343">
        <v>0.09772550000000001</v>
      </c>
      <c r="HJ343">
        <v>0</v>
      </c>
      <c r="HK343">
        <v>28.4105</v>
      </c>
      <c r="HL343">
        <v>999.9</v>
      </c>
      <c r="HM343">
        <v>52.4</v>
      </c>
      <c r="HN343">
        <v>31.2</v>
      </c>
      <c r="HO343">
        <v>26.4866</v>
      </c>
      <c r="HP343">
        <v>61.9594</v>
      </c>
      <c r="HQ343">
        <v>27.7244</v>
      </c>
      <c r="HR343">
        <v>1</v>
      </c>
      <c r="HS343">
        <v>0.0643089</v>
      </c>
      <c r="HT343">
        <v>-0.2054</v>
      </c>
      <c r="HU343">
        <v>20.3398</v>
      </c>
      <c r="HV343">
        <v>5.21459</v>
      </c>
      <c r="HW343">
        <v>12.0107</v>
      </c>
      <c r="HX343">
        <v>4.98815</v>
      </c>
      <c r="HY343">
        <v>3.28765</v>
      </c>
      <c r="HZ343">
        <v>9999</v>
      </c>
      <c r="IA343">
        <v>9999</v>
      </c>
      <c r="IB343">
        <v>9999</v>
      </c>
      <c r="IC343">
        <v>999.9</v>
      </c>
      <c r="ID343">
        <v>1.86758</v>
      </c>
      <c r="IE343">
        <v>1.86676</v>
      </c>
      <c r="IF343">
        <v>1.86602</v>
      </c>
      <c r="IG343">
        <v>1.866</v>
      </c>
      <c r="IH343">
        <v>1.86784</v>
      </c>
      <c r="II343">
        <v>1.87027</v>
      </c>
      <c r="IJ343">
        <v>1.86891</v>
      </c>
      <c r="IK343">
        <v>1.87042</v>
      </c>
      <c r="IL343">
        <v>0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-0.336</v>
      </c>
      <c r="IZ343">
        <v>0.1238</v>
      </c>
      <c r="JA343">
        <v>-0.08705980112953694</v>
      </c>
      <c r="JB343">
        <v>-0.0002224285535733669</v>
      </c>
      <c r="JC343">
        <v>-3.124052291438484E-07</v>
      </c>
      <c r="JD343">
        <v>-1.20421793702977E-11</v>
      </c>
      <c r="JE343">
        <v>-0.06546867123436634</v>
      </c>
      <c r="JF343">
        <v>-0.004605065362839568</v>
      </c>
      <c r="JG343">
        <v>0.0008613744513886047</v>
      </c>
      <c r="JH343">
        <v>-1.299212498533341E-05</v>
      </c>
      <c r="JI343">
        <v>3</v>
      </c>
      <c r="JJ343">
        <v>2327</v>
      </c>
      <c r="JK343">
        <v>1</v>
      </c>
      <c r="JL343">
        <v>27</v>
      </c>
      <c r="JM343">
        <v>187199.3</v>
      </c>
      <c r="JN343">
        <v>187199.4</v>
      </c>
      <c r="JO343">
        <v>1.46606</v>
      </c>
      <c r="JP343">
        <v>2.27661</v>
      </c>
      <c r="JQ343">
        <v>1.39648</v>
      </c>
      <c r="JR343">
        <v>2.35474</v>
      </c>
      <c r="JS343">
        <v>1.49536</v>
      </c>
      <c r="JT343">
        <v>2.5354</v>
      </c>
      <c r="JU343">
        <v>36.3871</v>
      </c>
      <c r="JV343">
        <v>24.07</v>
      </c>
      <c r="JW343">
        <v>18</v>
      </c>
      <c r="JX343">
        <v>488.676</v>
      </c>
      <c r="JY343">
        <v>446.672</v>
      </c>
      <c r="JZ343">
        <v>27.8771</v>
      </c>
      <c r="KA343">
        <v>28.3772</v>
      </c>
      <c r="KB343">
        <v>30.0002</v>
      </c>
      <c r="KC343">
        <v>28.1879</v>
      </c>
      <c r="KD343">
        <v>28.1187</v>
      </c>
      <c r="KE343">
        <v>29.3839</v>
      </c>
      <c r="KF343">
        <v>25.3327</v>
      </c>
      <c r="KG343">
        <v>66.95699999999999</v>
      </c>
      <c r="KH343">
        <v>27.873</v>
      </c>
      <c r="KI343">
        <v>654.11</v>
      </c>
      <c r="KJ343">
        <v>21.7647</v>
      </c>
      <c r="KK343">
        <v>101.133</v>
      </c>
      <c r="KL343">
        <v>100.601</v>
      </c>
    </row>
    <row r="344" spans="1:298">
      <c r="A344">
        <v>328</v>
      </c>
      <c r="B344">
        <v>1758479390</v>
      </c>
      <c r="C344">
        <v>10514.5</v>
      </c>
      <c r="D344" t="s">
        <v>1103</v>
      </c>
      <c r="E344" t="s">
        <v>1104</v>
      </c>
      <c r="F344">
        <v>5</v>
      </c>
      <c r="G344" t="s">
        <v>1026</v>
      </c>
      <c r="H344" t="s">
        <v>437</v>
      </c>
      <c r="I344" t="s">
        <v>438</v>
      </c>
      <c r="J344">
        <v>1758479382.214286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655.6099022698638</v>
      </c>
      <c r="AL344">
        <v>631.3141515151515</v>
      </c>
      <c r="AM344">
        <v>3.436283101406381</v>
      </c>
      <c r="AN344">
        <v>65.31745882491474</v>
      </c>
      <c r="AO344">
        <f>(AQ344 - AP344 + DZ344*1E3/(8.314*(EB344+273.15)) * AS344/DY344 * AR344) * DY344/(100*DM344) * 1000/(1000 - AQ344)</f>
        <v>0</v>
      </c>
      <c r="AP344">
        <v>21.71860575323262</v>
      </c>
      <c r="AQ344">
        <v>22.95066969696971</v>
      </c>
      <c r="AR344">
        <v>-1.809712643111332E-05</v>
      </c>
      <c r="AS344">
        <v>111.8298273701579</v>
      </c>
      <c r="AT344">
        <v>3</v>
      </c>
      <c r="AU344">
        <v>1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2.18</v>
      </c>
      <c r="DN344">
        <v>0.5</v>
      </c>
      <c r="DO344" t="s">
        <v>440</v>
      </c>
      <c r="DP344">
        <v>2</v>
      </c>
      <c r="DQ344" t="b">
        <v>1</v>
      </c>
      <c r="DR344">
        <v>1758479382.214286</v>
      </c>
      <c r="DS344">
        <v>592.4626785714287</v>
      </c>
      <c r="DT344">
        <v>625.4715</v>
      </c>
      <c r="DU344">
        <v>22.95314285714286</v>
      </c>
      <c r="DV344">
        <v>21.71866428571428</v>
      </c>
      <c r="DW344">
        <v>592.7940714285714</v>
      </c>
      <c r="DX344">
        <v>22.82939642857142</v>
      </c>
      <c r="DY344">
        <v>500.0174999999999</v>
      </c>
      <c r="DZ344">
        <v>90.27415000000001</v>
      </c>
      <c r="EA344">
        <v>0.05442942142857143</v>
      </c>
      <c r="EB344">
        <v>29.54774285714286</v>
      </c>
      <c r="EC344">
        <v>30.00434642857143</v>
      </c>
      <c r="ED344">
        <v>999.9000000000002</v>
      </c>
      <c r="EE344">
        <v>0</v>
      </c>
      <c r="EF344">
        <v>0</v>
      </c>
      <c r="EG344">
        <v>9992.808571428572</v>
      </c>
      <c r="EH344">
        <v>0</v>
      </c>
      <c r="EI344">
        <v>11.00871071428572</v>
      </c>
      <c r="EJ344">
        <v>-33.008775</v>
      </c>
      <c r="EK344">
        <v>606.3811428571429</v>
      </c>
      <c r="EL344">
        <v>639.3575714285713</v>
      </c>
      <c r="EM344">
        <v>1.234474285714286</v>
      </c>
      <c r="EN344">
        <v>625.4715</v>
      </c>
      <c r="EO344">
        <v>21.71866428571428</v>
      </c>
      <c r="EP344">
        <v>2.072074642857143</v>
      </c>
      <c r="EQ344">
        <v>1.960633928571429</v>
      </c>
      <c r="ER344">
        <v>18.00611428571429</v>
      </c>
      <c r="ES344">
        <v>17.12995357142857</v>
      </c>
      <c r="ET344">
        <v>1999.9925</v>
      </c>
      <c r="EU344">
        <v>0.9800023214285714</v>
      </c>
      <c r="EV344">
        <v>0.01999797857142857</v>
      </c>
      <c r="EW344">
        <v>0</v>
      </c>
      <c r="EX344">
        <v>188.8876785714286</v>
      </c>
      <c r="EY344">
        <v>5.00097</v>
      </c>
      <c r="EZ344">
        <v>3851.834642857143</v>
      </c>
      <c r="FA344">
        <v>16707.53928571428</v>
      </c>
      <c r="FB344">
        <v>40.18699999999999</v>
      </c>
      <c r="FC344">
        <v>40.62275</v>
      </c>
      <c r="FD344">
        <v>40.125</v>
      </c>
      <c r="FE344">
        <v>40.2185</v>
      </c>
      <c r="FF344">
        <v>40.75</v>
      </c>
      <c r="FG344">
        <v>1955.0925</v>
      </c>
      <c r="FH344">
        <v>39.9</v>
      </c>
      <c r="FI344">
        <v>0</v>
      </c>
      <c r="FJ344">
        <v>1758479390</v>
      </c>
      <c r="FK344">
        <v>0</v>
      </c>
      <c r="FL344">
        <v>188.9124</v>
      </c>
      <c r="FM344">
        <v>-1.085615388138805</v>
      </c>
      <c r="FN344">
        <v>6.138461525001481</v>
      </c>
      <c r="FO344">
        <v>3851.8852</v>
      </c>
      <c r="FP344">
        <v>15</v>
      </c>
      <c r="FQ344">
        <v>0</v>
      </c>
      <c r="FR344" t="s">
        <v>441</v>
      </c>
      <c r="FS344">
        <v>1747247426.5</v>
      </c>
      <c r="FT344">
        <v>1747247420.5</v>
      </c>
      <c r="FU344">
        <v>0</v>
      </c>
      <c r="FV344">
        <v>1.027</v>
      </c>
      <c r="FW344">
        <v>0.031</v>
      </c>
      <c r="FX344">
        <v>0.02</v>
      </c>
      <c r="FY344">
        <v>0.05</v>
      </c>
      <c r="FZ344">
        <v>420</v>
      </c>
      <c r="GA344">
        <v>16</v>
      </c>
      <c r="GB344">
        <v>0.01</v>
      </c>
      <c r="GC344">
        <v>0.1</v>
      </c>
      <c r="GD344">
        <v>-32.97585365853659</v>
      </c>
      <c r="GE344">
        <v>-0.7547958188153827</v>
      </c>
      <c r="GF344">
        <v>0.08331802749781897</v>
      </c>
      <c r="GG344">
        <v>0</v>
      </c>
      <c r="GH344">
        <v>188.9135</v>
      </c>
      <c r="GI344">
        <v>-0.4704812903116594</v>
      </c>
      <c r="GJ344">
        <v>0.2371806521719354</v>
      </c>
      <c r="GK344">
        <v>-1</v>
      </c>
      <c r="GL344">
        <v>1.234985365853658</v>
      </c>
      <c r="GM344">
        <v>-0.01259707317073602</v>
      </c>
      <c r="GN344">
        <v>0.001656107834301262</v>
      </c>
      <c r="GO344">
        <v>1</v>
      </c>
      <c r="GP344">
        <v>1</v>
      </c>
      <c r="GQ344">
        <v>2</v>
      </c>
      <c r="GR344" t="s">
        <v>442</v>
      </c>
      <c r="GS344">
        <v>3.13603</v>
      </c>
      <c r="GT344">
        <v>2.7147</v>
      </c>
      <c r="GU344">
        <v>0.124508</v>
      </c>
      <c r="GV344">
        <v>0.127828</v>
      </c>
      <c r="GW344">
        <v>0.10295</v>
      </c>
      <c r="GX344">
        <v>0.09781810000000001</v>
      </c>
      <c r="GY344">
        <v>27866.9</v>
      </c>
      <c r="GZ344">
        <v>27791.5</v>
      </c>
      <c r="HA344">
        <v>29587.5</v>
      </c>
      <c r="HB344">
        <v>29446</v>
      </c>
      <c r="HC344">
        <v>35073.4</v>
      </c>
      <c r="HD344">
        <v>35189.7</v>
      </c>
      <c r="HE344">
        <v>41643.2</v>
      </c>
      <c r="HF344">
        <v>41837.2</v>
      </c>
      <c r="HG344">
        <v>1.92652</v>
      </c>
      <c r="HH344">
        <v>1.8755</v>
      </c>
      <c r="HI344">
        <v>0.09732689999999999</v>
      </c>
      <c r="HJ344">
        <v>0</v>
      </c>
      <c r="HK344">
        <v>28.4123</v>
      </c>
      <c r="HL344">
        <v>999.9</v>
      </c>
      <c r="HM344">
        <v>52.4</v>
      </c>
      <c r="HN344">
        <v>31.2</v>
      </c>
      <c r="HO344">
        <v>26.4888</v>
      </c>
      <c r="HP344">
        <v>62.1194</v>
      </c>
      <c r="HQ344">
        <v>27.8766</v>
      </c>
      <c r="HR344">
        <v>1</v>
      </c>
      <c r="HS344">
        <v>0.06459860000000001</v>
      </c>
      <c r="HT344">
        <v>-0.249763</v>
      </c>
      <c r="HU344">
        <v>20.3395</v>
      </c>
      <c r="HV344">
        <v>5.21385</v>
      </c>
      <c r="HW344">
        <v>12.0105</v>
      </c>
      <c r="HX344">
        <v>4.98775</v>
      </c>
      <c r="HY344">
        <v>3.28763</v>
      </c>
      <c r="HZ344">
        <v>9999</v>
      </c>
      <c r="IA344">
        <v>9999</v>
      </c>
      <c r="IB344">
        <v>9999</v>
      </c>
      <c r="IC344">
        <v>999.9</v>
      </c>
      <c r="ID344">
        <v>1.86759</v>
      </c>
      <c r="IE344">
        <v>1.86676</v>
      </c>
      <c r="IF344">
        <v>1.86601</v>
      </c>
      <c r="IG344">
        <v>1.866</v>
      </c>
      <c r="IH344">
        <v>1.86785</v>
      </c>
      <c r="II344">
        <v>1.87027</v>
      </c>
      <c r="IJ344">
        <v>1.86892</v>
      </c>
      <c r="IK344">
        <v>1.87042</v>
      </c>
      <c r="IL344">
        <v>0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-0.347</v>
      </c>
      <c r="IZ344">
        <v>0.1237</v>
      </c>
      <c r="JA344">
        <v>-0.08705980112953694</v>
      </c>
      <c r="JB344">
        <v>-0.0002224285535733669</v>
      </c>
      <c r="JC344">
        <v>-3.124052291438484E-07</v>
      </c>
      <c r="JD344">
        <v>-1.20421793702977E-11</v>
      </c>
      <c r="JE344">
        <v>-0.06546867123436634</v>
      </c>
      <c r="JF344">
        <v>-0.004605065362839568</v>
      </c>
      <c r="JG344">
        <v>0.0008613744513886047</v>
      </c>
      <c r="JH344">
        <v>-1.299212498533341E-05</v>
      </c>
      <c r="JI344">
        <v>3</v>
      </c>
      <c r="JJ344">
        <v>2327</v>
      </c>
      <c r="JK344">
        <v>1</v>
      </c>
      <c r="JL344">
        <v>27</v>
      </c>
      <c r="JM344">
        <v>187199.4</v>
      </c>
      <c r="JN344">
        <v>187199.5</v>
      </c>
      <c r="JO344">
        <v>1.49414</v>
      </c>
      <c r="JP344">
        <v>2.2583</v>
      </c>
      <c r="JQ344">
        <v>1.39648</v>
      </c>
      <c r="JR344">
        <v>2.34985</v>
      </c>
      <c r="JS344">
        <v>1.49536</v>
      </c>
      <c r="JT344">
        <v>2.64893</v>
      </c>
      <c r="JU344">
        <v>36.3871</v>
      </c>
      <c r="JV344">
        <v>24.0787</v>
      </c>
      <c r="JW344">
        <v>18</v>
      </c>
      <c r="JX344">
        <v>488.622</v>
      </c>
      <c r="JY344">
        <v>446.618</v>
      </c>
      <c r="JZ344">
        <v>27.8707</v>
      </c>
      <c r="KA344">
        <v>28.3814</v>
      </c>
      <c r="KB344">
        <v>30.0004</v>
      </c>
      <c r="KC344">
        <v>28.1909</v>
      </c>
      <c r="KD344">
        <v>28.1216</v>
      </c>
      <c r="KE344">
        <v>30.0183</v>
      </c>
      <c r="KF344">
        <v>25.3327</v>
      </c>
      <c r="KG344">
        <v>66.95699999999999</v>
      </c>
      <c r="KH344">
        <v>27.8838</v>
      </c>
      <c r="KI344">
        <v>674.149</v>
      </c>
      <c r="KJ344">
        <v>21.7647</v>
      </c>
      <c r="KK344">
        <v>101.133</v>
      </c>
      <c r="KL344">
        <v>100.601</v>
      </c>
    </row>
    <row r="345" spans="1:298">
      <c r="A345">
        <v>329</v>
      </c>
      <c r="B345">
        <v>1758479395</v>
      </c>
      <c r="C345">
        <v>10519.5</v>
      </c>
      <c r="D345" t="s">
        <v>1105</v>
      </c>
      <c r="E345" t="s">
        <v>1106</v>
      </c>
      <c r="F345">
        <v>5</v>
      </c>
      <c r="G345" t="s">
        <v>1026</v>
      </c>
      <c r="H345" t="s">
        <v>437</v>
      </c>
      <c r="I345" t="s">
        <v>438</v>
      </c>
      <c r="J345">
        <v>1758479387.5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672.9244899658858</v>
      </c>
      <c r="AL345">
        <v>648.5012545454546</v>
      </c>
      <c r="AM345">
        <v>3.431801337179353</v>
      </c>
      <c r="AN345">
        <v>65.31745882491474</v>
      </c>
      <c r="AO345">
        <f>(AQ345 - AP345 + DZ345*1E3/(8.314*(EB345+273.15)) * AS345/DY345 * AR345) * DY345/(100*DM345) * 1000/(1000 - AQ345)</f>
        <v>0</v>
      </c>
      <c r="AP345">
        <v>21.7194088984483</v>
      </c>
      <c r="AQ345">
        <v>22.94770484848485</v>
      </c>
      <c r="AR345">
        <v>-1.536408368323144E-05</v>
      </c>
      <c r="AS345">
        <v>111.8298273701579</v>
      </c>
      <c r="AT345">
        <v>3</v>
      </c>
      <c r="AU345">
        <v>1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2.18</v>
      </c>
      <c r="DN345">
        <v>0.5</v>
      </c>
      <c r="DO345" t="s">
        <v>440</v>
      </c>
      <c r="DP345">
        <v>2</v>
      </c>
      <c r="DQ345" t="b">
        <v>1</v>
      </c>
      <c r="DR345">
        <v>1758479387.5</v>
      </c>
      <c r="DS345">
        <v>610.1344444444444</v>
      </c>
      <c r="DT345">
        <v>643.2297037037036</v>
      </c>
      <c r="DU345">
        <v>22.95118148148148</v>
      </c>
      <c r="DV345">
        <v>21.7188925925926</v>
      </c>
      <c r="DW345">
        <v>610.4765925925926</v>
      </c>
      <c r="DX345">
        <v>22.82744074074074</v>
      </c>
      <c r="DY345">
        <v>499.9835185185185</v>
      </c>
      <c r="DZ345">
        <v>90.27460740740742</v>
      </c>
      <c r="EA345">
        <v>0.05451646296296297</v>
      </c>
      <c r="EB345">
        <v>29.54808888888889</v>
      </c>
      <c r="EC345">
        <v>30.00592592592593</v>
      </c>
      <c r="ED345">
        <v>999.9000000000001</v>
      </c>
      <c r="EE345">
        <v>0</v>
      </c>
      <c r="EF345">
        <v>0</v>
      </c>
      <c r="EG345">
        <v>9997.35888888889</v>
      </c>
      <c r="EH345">
        <v>0</v>
      </c>
      <c r="EI345">
        <v>11.0167</v>
      </c>
      <c r="EJ345">
        <v>-33.09521481481482</v>
      </c>
      <c r="EK345">
        <v>624.4666666666666</v>
      </c>
      <c r="EL345">
        <v>657.510111111111</v>
      </c>
      <c r="EM345">
        <v>1.232265925925926</v>
      </c>
      <c r="EN345">
        <v>643.2297037037036</v>
      </c>
      <c r="EO345">
        <v>21.7188925925926</v>
      </c>
      <c r="EP345">
        <v>2.071906666666667</v>
      </c>
      <c r="EQ345">
        <v>1.960665925925926</v>
      </c>
      <c r="ER345">
        <v>18.00483333333333</v>
      </c>
      <c r="ES345">
        <v>17.13020740740741</v>
      </c>
      <c r="ET345">
        <v>1999.991481481481</v>
      </c>
      <c r="EU345">
        <v>0.9800023333333333</v>
      </c>
      <c r="EV345">
        <v>0.01999796666666667</v>
      </c>
      <c r="EW345">
        <v>0</v>
      </c>
      <c r="EX345">
        <v>188.8662962962963</v>
      </c>
      <c r="EY345">
        <v>5.00097</v>
      </c>
      <c r="EZ345">
        <v>3852.39037037037</v>
      </c>
      <c r="FA345">
        <v>16707.53333333333</v>
      </c>
      <c r="FB345">
        <v>40.18699999999999</v>
      </c>
      <c r="FC345">
        <v>40.62266666666666</v>
      </c>
      <c r="FD345">
        <v>40.125</v>
      </c>
      <c r="FE345">
        <v>40.215</v>
      </c>
      <c r="FF345">
        <v>40.75688888888889</v>
      </c>
      <c r="FG345">
        <v>1955.091481481481</v>
      </c>
      <c r="FH345">
        <v>39.9</v>
      </c>
      <c r="FI345">
        <v>0</v>
      </c>
      <c r="FJ345">
        <v>1758479395.4</v>
      </c>
      <c r="FK345">
        <v>0</v>
      </c>
      <c r="FL345">
        <v>188.8775384615384</v>
      </c>
      <c r="FM345">
        <v>1.199931627023602</v>
      </c>
      <c r="FN345">
        <v>4.907692289948234</v>
      </c>
      <c r="FO345">
        <v>3852.432692307692</v>
      </c>
      <c r="FP345">
        <v>15</v>
      </c>
      <c r="FQ345">
        <v>0</v>
      </c>
      <c r="FR345" t="s">
        <v>441</v>
      </c>
      <c r="FS345">
        <v>1747247426.5</v>
      </c>
      <c r="FT345">
        <v>1747247420.5</v>
      </c>
      <c r="FU345">
        <v>0</v>
      </c>
      <c r="FV345">
        <v>1.027</v>
      </c>
      <c r="FW345">
        <v>0.031</v>
      </c>
      <c r="FX345">
        <v>0.02</v>
      </c>
      <c r="FY345">
        <v>0.05</v>
      </c>
      <c r="FZ345">
        <v>420</v>
      </c>
      <c r="GA345">
        <v>16</v>
      </c>
      <c r="GB345">
        <v>0.01</v>
      </c>
      <c r="GC345">
        <v>0.1</v>
      </c>
      <c r="GD345">
        <v>-33.03462195121951</v>
      </c>
      <c r="GE345">
        <v>-0.879405574912894</v>
      </c>
      <c r="GF345">
        <v>0.09540417363728</v>
      </c>
      <c r="GG345">
        <v>0</v>
      </c>
      <c r="GH345">
        <v>188.9166764705882</v>
      </c>
      <c r="GI345">
        <v>-0.05147441161330303</v>
      </c>
      <c r="GJ345">
        <v>0.2423255856205997</v>
      </c>
      <c r="GK345">
        <v>-1</v>
      </c>
      <c r="GL345">
        <v>1.233773902439024</v>
      </c>
      <c r="GM345">
        <v>-0.02002891986062585</v>
      </c>
      <c r="GN345">
        <v>0.002285091531548564</v>
      </c>
      <c r="GO345">
        <v>1</v>
      </c>
      <c r="GP345">
        <v>1</v>
      </c>
      <c r="GQ345">
        <v>2</v>
      </c>
      <c r="GR345" t="s">
        <v>442</v>
      </c>
      <c r="GS345">
        <v>3.13605</v>
      </c>
      <c r="GT345">
        <v>2.71516</v>
      </c>
      <c r="GU345">
        <v>0.12685</v>
      </c>
      <c r="GV345">
        <v>0.130096</v>
      </c>
      <c r="GW345">
        <v>0.102939</v>
      </c>
      <c r="GX345">
        <v>0.0978179</v>
      </c>
      <c r="GY345">
        <v>27791.8</v>
      </c>
      <c r="GZ345">
        <v>27718.8</v>
      </c>
      <c r="HA345">
        <v>29587</v>
      </c>
      <c r="HB345">
        <v>29445.6</v>
      </c>
      <c r="HC345">
        <v>35073.3</v>
      </c>
      <c r="HD345">
        <v>35189.6</v>
      </c>
      <c r="HE345">
        <v>41642.5</v>
      </c>
      <c r="HF345">
        <v>41837</v>
      </c>
      <c r="HG345">
        <v>1.92663</v>
      </c>
      <c r="HH345">
        <v>1.87565</v>
      </c>
      <c r="HI345">
        <v>0.0984482</v>
      </c>
      <c r="HJ345">
        <v>0</v>
      </c>
      <c r="HK345">
        <v>28.4154</v>
      </c>
      <c r="HL345">
        <v>999.9</v>
      </c>
      <c r="HM345">
        <v>52.4</v>
      </c>
      <c r="HN345">
        <v>31.2</v>
      </c>
      <c r="HO345">
        <v>26.4885</v>
      </c>
      <c r="HP345">
        <v>62.0094</v>
      </c>
      <c r="HQ345">
        <v>27.8806</v>
      </c>
      <c r="HR345">
        <v>1</v>
      </c>
      <c r="HS345">
        <v>0.0648831</v>
      </c>
      <c r="HT345">
        <v>-0.253399</v>
      </c>
      <c r="HU345">
        <v>20.3396</v>
      </c>
      <c r="HV345">
        <v>5.21459</v>
      </c>
      <c r="HW345">
        <v>12.0102</v>
      </c>
      <c r="HX345">
        <v>4.98785</v>
      </c>
      <c r="HY345">
        <v>3.2876</v>
      </c>
      <c r="HZ345">
        <v>9999</v>
      </c>
      <c r="IA345">
        <v>9999</v>
      </c>
      <c r="IB345">
        <v>9999</v>
      </c>
      <c r="IC345">
        <v>999.9</v>
      </c>
      <c r="ID345">
        <v>1.86756</v>
      </c>
      <c r="IE345">
        <v>1.86675</v>
      </c>
      <c r="IF345">
        <v>1.86601</v>
      </c>
      <c r="IG345">
        <v>1.866</v>
      </c>
      <c r="IH345">
        <v>1.86783</v>
      </c>
      <c r="II345">
        <v>1.87027</v>
      </c>
      <c r="IJ345">
        <v>1.86892</v>
      </c>
      <c r="IK345">
        <v>1.87042</v>
      </c>
      <c r="IL345">
        <v>0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-0.357</v>
      </c>
      <c r="IZ345">
        <v>0.1236</v>
      </c>
      <c r="JA345">
        <v>-0.08705980112953694</v>
      </c>
      <c r="JB345">
        <v>-0.0002224285535733669</v>
      </c>
      <c r="JC345">
        <v>-3.124052291438484E-07</v>
      </c>
      <c r="JD345">
        <v>-1.20421793702977E-11</v>
      </c>
      <c r="JE345">
        <v>-0.06546867123436634</v>
      </c>
      <c r="JF345">
        <v>-0.004605065362839568</v>
      </c>
      <c r="JG345">
        <v>0.0008613744513886047</v>
      </c>
      <c r="JH345">
        <v>-1.299212498533341E-05</v>
      </c>
      <c r="JI345">
        <v>3</v>
      </c>
      <c r="JJ345">
        <v>2327</v>
      </c>
      <c r="JK345">
        <v>1</v>
      </c>
      <c r="JL345">
        <v>27</v>
      </c>
      <c r="JM345">
        <v>187199.5</v>
      </c>
      <c r="JN345">
        <v>187199.6</v>
      </c>
      <c r="JO345">
        <v>1.52588</v>
      </c>
      <c r="JP345">
        <v>2.26318</v>
      </c>
      <c r="JQ345">
        <v>1.39648</v>
      </c>
      <c r="JR345">
        <v>2.35352</v>
      </c>
      <c r="JS345">
        <v>1.49536</v>
      </c>
      <c r="JT345">
        <v>2.59644</v>
      </c>
      <c r="JU345">
        <v>36.3871</v>
      </c>
      <c r="JV345">
        <v>24.0787</v>
      </c>
      <c r="JW345">
        <v>18</v>
      </c>
      <c r="JX345">
        <v>488.714</v>
      </c>
      <c r="JY345">
        <v>446.733</v>
      </c>
      <c r="JZ345">
        <v>27.8804</v>
      </c>
      <c r="KA345">
        <v>28.3851</v>
      </c>
      <c r="KB345">
        <v>30.0004</v>
      </c>
      <c r="KC345">
        <v>28.1945</v>
      </c>
      <c r="KD345">
        <v>28.1246</v>
      </c>
      <c r="KE345">
        <v>30.5898</v>
      </c>
      <c r="KF345">
        <v>25.3327</v>
      </c>
      <c r="KG345">
        <v>66.95699999999999</v>
      </c>
      <c r="KH345">
        <v>27.8803</v>
      </c>
      <c r="KI345">
        <v>687.506</v>
      </c>
      <c r="KJ345">
        <v>21.7647</v>
      </c>
      <c r="KK345">
        <v>101.131</v>
      </c>
      <c r="KL345">
        <v>100.601</v>
      </c>
    </row>
    <row r="346" spans="1:298">
      <c r="A346">
        <v>330</v>
      </c>
      <c r="B346">
        <v>1758479400</v>
      </c>
      <c r="C346">
        <v>10524.5</v>
      </c>
      <c r="D346" t="s">
        <v>1107</v>
      </c>
      <c r="E346" t="s">
        <v>1108</v>
      </c>
      <c r="F346">
        <v>5</v>
      </c>
      <c r="G346" t="s">
        <v>1026</v>
      </c>
      <c r="H346" t="s">
        <v>437</v>
      </c>
      <c r="I346" t="s">
        <v>438</v>
      </c>
      <c r="J346">
        <v>1758479392.214286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690.0054352943673</v>
      </c>
      <c r="AL346">
        <v>665.6676181818183</v>
      </c>
      <c r="AM346">
        <v>3.43623284268019</v>
      </c>
      <c r="AN346">
        <v>65.31745882491474</v>
      </c>
      <c r="AO346">
        <f>(AQ346 - AP346 + DZ346*1E3/(8.314*(EB346+273.15)) * AS346/DY346 * AR346) * DY346/(100*DM346) * 1000/(1000 - AQ346)</f>
        <v>0</v>
      </c>
      <c r="AP346">
        <v>21.7182985593854</v>
      </c>
      <c r="AQ346">
        <v>22.94276303030303</v>
      </c>
      <c r="AR346">
        <v>-2.631818576775874E-05</v>
      </c>
      <c r="AS346">
        <v>111.8298273701579</v>
      </c>
      <c r="AT346">
        <v>3</v>
      </c>
      <c r="AU346">
        <v>1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2.18</v>
      </c>
      <c r="DN346">
        <v>0.5</v>
      </c>
      <c r="DO346" t="s">
        <v>440</v>
      </c>
      <c r="DP346">
        <v>2</v>
      </c>
      <c r="DQ346" t="b">
        <v>1</v>
      </c>
      <c r="DR346">
        <v>1758479392.214286</v>
      </c>
      <c r="DS346">
        <v>625.9389285714285</v>
      </c>
      <c r="DT346">
        <v>659.0758571428571</v>
      </c>
      <c r="DU346">
        <v>22.94905</v>
      </c>
      <c r="DV346">
        <v>21.71884642857143</v>
      </c>
      <c r="DW346">
        <v>626.2908214285716</v>
      </c>
      <c r="DX346">
        <v>22.82534285714286</v>
      </c>
      <c r="DY346">
        <v>499.9965714285714</v>
      </c>
      <c r="DZ346">
        <v>90.27457142857143</v>
      </c>
      <c r="EA346">
        <v>0.05463736785714286</v>
      </c>
      <c r="EB346">
        <v>29.55065</v>
      </c>
      <c r="EC346">
        <v>30.01012142857143</v>
      </c>
      <c r="ED346">
        <v>999.9000000000002</v>
      </c>
      <c r="EE346">
        <v>0</v>
      </c>
      <c r="EF346">
        <v>0</v>
      </c>
      <c r="EG346">
        <v>10000.19964285714</v>
      </c>
      <c r="EH346">
        <v>0</v>
      </c>
      <c r="EI346">
        <v>11.01458571428571</v>
      </c>
      <c r="EJ346">
        <v>-33.13689285714285</v>
      </c>
      <c r="EK346">
        <v>640.6408928571427</v>
      </c>
      <c r="EL346">
        <v>673.7080357142856</v>
      </c>
      <c r="EM346">
        <v>1.230192142857143</v>
      </c>
      <c r="EN346">
        <v>659.0758571428571</v>
      </c>
      <c r="EO346">
        <v>21.71884642857143</v>
      </c>
      <c r="EP346">
        <v>2.071713214285714</v>
      </c>
      <c r="EQ346">
        <v>1.960659642857143</v>
      </c>
      <c r="ER346">
        <v>18.00334642857143</v>
      </c>
      <c r="ES346">
        <v>17.13016428571428</v>
      </c>
      <c r="ET346">
        <v>1999.995714285714</v>
      </c>
      <c r="EU346">
        <v>0.9800024285714285</v>
      </c>
      <c r="EV346">
        <v>0.01999787142857143</v>
      </c>
      <c r="EW346">
        <v>0</v>
      </c>
      <c r="EX346">
        <v>188.9132142857143</v>
      </c>
      <c r="EY346">
        <v>5.00097</v>
      </c>
      <c r="EZ346">
        <v>3852.785714285714</v>
      </c>
      <c r="FA346">
        <v>16707.56785714285</v>
      </c>
      <c r="FB346">
        <v>40.19374999999999</v>
      </c>
      <c r="FC346">
        <v>40.62275</v>
      </c>
      <c r="FD346">
        <v>40.125</v>
      </c>
      <c r="FE346">
        <v>40.2275</v>
      </c>
      <c r="FF346">
        <v>40.75664285714286</v>
      </c>
      <c r="FG346">
        <v>1955.095714285714</v>
      </c>
      <c r="FH346">
        <v>39.9</v>
      </c>
      <c r="FI346">
        <v>0</v>
      </c>
      <c r="FJ346">
        <v>1758479400.2</v>
      </c>
      <c r="FK346">
        <v>0</v>
      </c>
      <c r="FL346">
        <v>188.9226538461538</v>
      </c>
      <c r="FM346">
        <v>0.481333335983629</v>
      </c>
      <c r="FN346">
        <v>5.3504273440247</v>
      </c>
      <c r="FO346">
        <v>3852.835384615385</v>
      </c>
      <c r="FP346">
        <v>15</v>
      </c>
      <c r="FQ346">
        <v>0</v>
      </c>
      <c r="FR346" t="s">
        <v>441</v>
      </c>
      <c r="FS346">
        <v>1747247426.5</v>
      </c>
      <c r="FT346">
        <v>1747247420.5</v>
      </c>
      <c r="FU346">
        <v>0</v>
      </c>
      <c r="FV346">
        <v>1.027</v>
      </c>
      <c r="FW346">
        <v>0.031</v>
      </c>
      <c r="FX346">
        <v>0.02</v>
      </c>
      <c r="FY346">
        <v>0.05</v>
      </c>
      <c r="FZ346">
        <v>420</v>
      </c>
      <c r="GA346">
        <v>16</v>
      </c>
      <c r="GB346">
        <v>0.01</v>
      </c>
      <c r="GC346">
        <v>0.1</v>
      </c>
      <c r="GD346">
        <v>-33.10131750000001</v>
      </c>
      <c r="GE346">
        <v>-0.7285519699811611</v>
      </c>
      <c r="GF346">
        <v>0.078914104846662</v>
      </c>
      <c r="GG346">
        <v>0</v>
      </c>
      <c r="GH346">
        <v>188.8968823529412</v>
      </c>
      <c r="GI346">
        <v>0.5011459131615075</v>
      </c>
      <c r="GJ346">
        <v>0.2208018495108347</v>
      </c>
      <c r="GK346">
        <v>-1</v>
      </c>
      <c r="GL346">
        <v>1.2312445</v>
      </c>
      <c r="GM346">
        <v>-0.02796562851782319</v>
      </c>
      <c r="GN346">
        <v>0.00297079446444886</v>
      </c>
      <c r="GO346">
        <v>1</v>
      </c>
      <c r="GP346">
        <v>1</v>
      </c>
      <c r="GQ346">
        <v>2</v>
      </c>
      <c r="GR346" t="s">
        <v>442</v>
      </c>
      <c r="GS346">
        <v>3.13614</v>
      </c>
      <c r="GT346">
        <v>2.7151</v>
      </c>
      <c r="GU346">
        <v>0.129162</v>
      </c>
      <c r="GV346">
        <v>0.132327</v>
      </c>
      <c r="GW346">
        <v>0.102923</v>
      </c>
      <c r="GX346">
        <v>0.0978155</v>
      </c>
      <c r="GY346">
        <v>27717.6</v>
      </c>
      <c r="GZ346">
        <v>27647.9</v>
      </c>
      <c r="HA346">
        <v>29586.4</v>
      </c>
      <c r="HB346">
        <v>29445.9</v>
      </c>
      <c r="HC346">
        <v>35073.1</v>
      </c>
      <c r="HD346">
        <v>35189.9</v>
      </c>
      <c r="HE346">
        <v>41641.5</v>
      </c>
      <c r="HF346">
        <v>41837.3</v>
      </c>
      <c r="HG346">
        <v>1.92658</v>
      </c>
      <c r="HH346">
        <v>1.87538</v>
      </c>
      <c r="HI346">
        <v>0.0989363</v>
      </c>
      <c r="HJ346">
        <v>0</v>
      </c>
      <c r="HK346">
        <v>28.4178</v>
      </c>
      <c r="HL346">
        <v>999.9</v>
      </c>
      <c r="HM346">
        <v>52.4</v>
      </c>
      <c r="HN346">
        <v>31.2</v>
      </c>
      <c r="HO346">
        <v>26.4873</v>
      </c>
      <c r="HP346">
        <v>61.7495</v>
      </c>
      <c r="HQ346">
        <v>27.6963</v>
      </c>
      <c r="HR346">
        <v>1</v>
      </c>
      <c r="HS346">
        <v>0.06508890000000001</v>
      </c>
      <c r="HT346">
        <v>-0.200237</v>
      </c>
      <c r="HU346">
        <v>20.3397</v>
      </c>
      <c r="HV346">
        <v>5.21489</v>
      </c>
      <c r="HW346">
        <v>12.0102</v>
      </c>
      <c r="HX346">
        <v>4.9882</v>
      </c>
      <c r="HY346">
        <v>3.28765</v>
      </c>
      <c r="HZ346">
        <v>9999</v>
      </c>
      <c r="IA346">
        <v>9999</v>
      </c>
      <c r="IB346">
        <v>9999</v>
      </c>
      <c r="IC346">
        <v>999.9</v>
      </c>
      <c r="ID346">
        <v>1.86753</v>
      </c>
      <c r="IE346">
        <v>1.86674</v>
      </c>
      <c r="IF346">
        <v>1.86601</v>
      </c>
      <c r="IG346">
        <v>1.866</v>
      </c>
      <c r="IH346">
        <v>1.86783</v>
      </c>
      <c r="II346">
        <v>1.87027</v>
      </c>
      <c r="IJ346">
        <v>1.8689</v>
      </c>
      <c r="IK346">
        <v>1.87041</v>
      </c>
      <c r="IL346">
        <v>0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-0.369</v>
      </c>
      <c r="IZ346">
        <v>0.1236</v>
      </c>
      <c r="JA346">
        <v>-0.08705980112953694</v>
      </c>
      <c r="JB346">
        <v>-0.0002224285535733669</v>
      </c>
      <c r="JC346">
        <v>-3.124052291438484E-07</v>
      </c>
      <c r="JD346">
        <v>-1.20421793702977E-11</v>
      </c>
      <c r="JE346">
        <v>-0.06546867123436634</v>
      </c>
      <c r="JF346">
        <v>-0.004605065362839568</v>
      </c>
      <c r="JG346">
        <v>0.0008613744513886047</v>
      </c>
      <c r="JH346">
        <v>-1.299212498533341E-05</v>
      </c>
      <c r="JI346">
        <v>3</v>
      </c>
      <c r="JJ346">
        <v>2327</v>
      </c>
      <c r="JK346">
        <v>1</v>
      </c>
      <c r="JL346">
        <v>27</v>
      </c>
      <c r="JM346">
        <v>187199.6</v>
      </c>
      <c r="JN346">
        <v>187199.7</v>
      </c>
      <c r="JO346">
        <v>1.55396</v>
      </c>
      <c r="JP346">
        <v>2.27539</v>
      </c>
      <c r="JQ346">
        <v>1.39771</v>
      </c>
      <c r="JR346">
        <v>2.35474</v>
      </c>
      <c r="JS346">
        <v>1.49536</v>
      </c>
      <c r="JT346">
        <v>2.54517</v>
      </c>
      <c r="JU346">
        <v>36.3871</v>
      </c>
      <c r="JV346">
        <v>24.0787</v>
      </c>
      <c r="JW346">
        <v>18</v>
      </c>
      <c r="JX346">
        <v>488.706</v>
      </c>
      <c r="JY346">
        <v>446.591</v>
      </c>
      <c r="JZ346">
        <v>27.8789</v>
      </c>
      <c r="KA346">
        <v>28.3893</v>
      </c>
      <c r="KB346">
        <v>30.0003</v>
      </c>
      <c r="KC346">
        <v>28.1975</v>
      </c>
      <c r="KD346">
        <v>28.1282</v>
      </c>
      <c r="KE346">
        <v>31.2201</v>
      </c>
      <c r="KF346">
        <v>25.3327</v>
      </c>
      <c r="KG346">
        <v>66.95699999999999</v>
      </c>
      <c r="KH346">
        <v>27.8609</v>
      </c>
      <c r="KI346">
        <v>707.543</v>
      </c>
      <c r="KJ346">
        <v>21.7647</v>
      </c>
      <c r="KK346">
        <v>101.129</v>
      </c>
      <c r="KL346">
        <v>100.601</v>
      </c>
    </row>
    <row r="347" spans="1:298">
      <c r="A347">
        <v>331</v>
      </c>
      <c r="B347">
        <v>1758479405</v>
      </c>
      <c r="C347">
        <v>10529.5</v>
      </c>
      <c r="D347" t="s">
        <v>1109</v>
      </c>
      <c r="E347" t="s">
        <v>1110</v>
      </c>
      <c r="F347">
        <v>5</v>
      </c>
      <c r="G347" t="s">
        <v>1026</v>
      </c>
      <c r="H347" t="s">
        <v>437</v>
      </c>
      <c r="I347" t="s">
        <v>438</v>
      </c>
      <c r="J347">
        <v>1758479397.5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707.055887525615</v>
      </c>
      <c r="AL347">
        <v>682.7320545454544</v>
      </c>
      <c r="AM347">
        <v>3.41237761199338</v>
      </c>
      <c r="AN347">
        <v>65.31745882491474</v>
      </c>
      <c r="AO347">
        <f>(AQ347 - AP347 + DZ347*1E3/(8.314*(EB347+273.15)) * AS347/DY347 * AR347) * DY347/(100*DM347) * 1000/(1000 - AQ347)</f>
        <v>0</v>
      </c>
      <c r="AP347">
        <v>21.72090182257032</v>
      </c>
      <c r="AQ347">
        <v>22.93829636363635</v>
      </c>
      <c r="AR347">
        <v>-2.10808367152581E-05</v>
      </c>
      <c r="AS347">
        <v>111.8298273701579</v>
      </c>
      <c r="AT347">
        <v>2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2.18</v>
      </c>
      <c r="DN347">
        <v>0.5</v>
      </c>
      <c r="DO347" t="s">
        <v>440</v>
      </c>
      <c r="DP347">
        <v>2</v>
      </c>
      <c r="DQ347" t="b">
        <v>1</v>
      </c>
      <c r="DR347">
        <v>1758479397.5</v>
      </c>
      <c r="DS347">
        <v>643.6624444444445</v>
      </c>
      <c r="DT347">
        <v>676.8107777777777</v>
      </c>
      <c r="DU347">
        <v>22.94496666666667</v>
      </c>
      <c r="DV347">
        <v>21.71955555555556</v>
      </c>
      <c r="DW347">
        <v>644.0255185185187</v>
      </c>
      <c r="DX347">
        <v>22.82132222222223</v>
      </c>
      <c r="DY347">
        <v>500.0004444444444</v>
      </c>
      <c r="DZ347">
        <v>90.27437037037038</v>
      </c>
      <c r="EA347">
        <v>0.05472253703703703</v>
      </c>
      <c r="EB347">
        <v>29.55315185185185</v>
      </c>
      <c r="EC347">
        <v>30.01931111111111</v>
      </c>
      <c r="ED347">
        <v>999.9000000000001</v>
      </c>
      <c r="EE347">
        <v>0</v>
      </c>
      <c r="EF347">
        <v>0</v>
      </c>
      <c r="EG347">
        <v>9998.958148148147</v>
      </c>
      <c r="EH347">
        <v>0</v>
      </c>
      <c r="EI347">
        <v>11.0098074074074</v>
      </c>
      <c r="EJ347">
        <v>-33.14830740740741</v>
      </c>
      <c r="EK347">
        <v>658.7778148148149</v>
      </c>
      <c r="EL347">
        <v>691.8371481481481</v>
      </c>
      <c r="EM347">
        <v>1.225402592592593</v>
      </c>
      <c r="EN347">
        <v>676.8107777777777</v>
      </c>
      <c r="EO347">
        <v>21.71955555555556</v>
      </c>
      <c r="EP347">
        <v>2.07133962962963</v>
      </c>
      <c r="EQ347">
        <v>1.960719259259259</v>
      </c>
      <c r="ER347">
        <v>18.00048148148148</v>
      </c>
      <c r="ES347">
        <v>17.13064074074074</v>
      </c>
      <c r="ET347">
        <v>2000.011851851852</v>
      </c>
      <c r="EU347">
        <v>0.9800026666666666</v>
      </c>
      <c r="EV347">
        <v>0.01999763333333334</v>
      </c>
      <c r="EW347">
        <v>0</v>
      </c>
      <c r="EX347">
        <v>189.0003333333334</v>
      </c>
      <c r="EY347">
        <v>5.00097</v>
      </c>
      <c r="EZ347">
        <v>3853.188518518518</v>
      </c>
      <c r="FA347">
        <v>16707.7</v>
      </c>
      <c r="FB347">
        <v>40.194</v>
      </c>
      <c r="FC347">
        <v>40.625</v>
      </c>
      <c r="FD347">
        <v>40.125</v>
      </c>
      <c r="FE347">
        <v>40.23833333333333</v>
      </c>
      <c r="FF347">
        <v>40.75688888888889</v>
      </c>
      <c r="FG347">
        <v>1955.111851851851</v>
      </c>
      <c r="FH347">
        <v>39.9</v>
      </c>
      <c r="FI347">
        <v>0</v>
      </c>
      <c r="FJ347">
        <v>1758479405</v>
      </c>
      <c r="FK347">
        <v>0</v>
      </c>
      <c r="FL347">
        <v>188.9888076923077</v>
      </c>
      <c r="FM347">
        <v>0.4072820452424039</v>
      </c>
      <c r="FN347">
        <v>3.141196575502061</v>
      </c>
      <c r="FO347">
        <v>3853.213076923077</v>
      </c>
      <c r="FP347">
        <v>15</v>
      </c>
      <c r="FQ347">
        <v>0</v>
      </c>
      <c r="FR347" t="s">
        <v>441</v>
      </c>
      <c r="FS347">
        <v>1747247426.5</v>
      </c>
      <c r="FT347">
        <v>1747247420.5</v>
      </c>
      <c r="FU347">
        <v>0</v>
      </c>
      <c r="FV347">
        <v>1.027</v>
      </c>
      <c r="FW347">
        <v>0.031</v>
      </c>
      <c r="FX347">
        <v>0.02</v>
      </c>
      <c r="FY347">
        <v>0.05</v>
      </c>
      <c r="FZ347">
        <v>420</v>
      </c>
      <c r="GA347">
        <v>16</v>
      </c>
      <c r="GB347">
        <v>0.01</v>
      </c>
      <c r="GC347">
        <v>0.1</v>
      </c>
      <c r="GD347">
        <v>-33.12824146341464</v>
      </c>
      <c r="GE347">
        <v>-0.1692522648083387</v>
      </c>
      <c r="GF347">
        <v>0.05320187038528382</v>
      </c>
      <c r="GG347">
        <v>0</v>
      </c>
      <c r="GH347">
        <v>188.9464117647059</v>
      </c>
      <c r="GI347">
        <v>0.8613292571992187</v>
      </c>
      <c r="GJ347">
        <v>0.2362364366037546</v>
      </c>
      <c r="GK347">
        <v>-1</v>
      </c>
      <c r="GL347">
        <v>1.227838292682927</v>
      </c>
      <c r="GM347">
        <v>-0.05179296167247323</v>
      </c>
      <c r="GN347">
        <v>0.005213896488928735</v>
      </c>
      <c r="GO347">
        <v>1</v>
      </c>
      <c r="GP347">
        <v>1</v>
      </c>
      <c r="GQ347">
        <v>2</v>
      </c>
      <c r="GR347" t="s">
        <v>442</v>
      </c>
      <c r="GS347">
        <v>3.13596</v>
      </c>
      <c r="GT347">
        <v>2.715</v>
      </c>
      <c r="GU347">
        <v>0.131436</v>
      </c>
      <c r="GV347">
        <v>0.134517</v>
      </c>
      <c r="GW347">
        <v>0.102909</v>
      </c>
      <c r="GX347">
        <v>0.0978223</v>
      </c>
      <c r="GY347">
        <v>27645.1</v>
      </c>
      <c r="GZ347">
        <v>27577.4</v>
      </c>
      <c r="HA347">
        <v>29586.2</v>
      </c>
      <c r="HB347">
        <v>29445.1</v>
      </c>
      <c r="HC347">
        <v>35073.8</v>
      </c>
      <c r="HD347">
        <v>35188.9</v>
      </c>
      <c r="HE347">
        <v>41641.6</v>
      </c>
      <c r="HF347">
        <v>41836.3</v>
      </c>
      <c r="HG347">
        <v>1.9265</v>
      </c>
      <c r="HH347">
        <v>1.87538</v>
      </c>
      <c r="HI347">
        <v>0.0976548</v>
      </c>
      <c r="HJ347">
        <v>0</v>
      </c>
      <c r="HK347">
        <v>28.4208</v>
      </c>
      <c r="HL347">
        <v>999.9</v>
      </c>
      <c r="HM347">
        <v>52.4</v>
      </c>
      <c r="HN347">
        <v>31.2</v>
      </c>
      <c r="HO347">
        <v>26.4841</v>
      </c>
      <c r="HP347">
        <v>61.9995</v>
      </c>
      <c r="HQ347">
        <v>27.8606</v>
      </c>
      <c r="HR347">
        <v>1</v>
      </c>
      <c r="HS347">
        <v>0.0655462</v>
      </c>
      <c r="HT347">
        <v>-0.135591</v>
      </c>
      <c r="HU347">
        <v>20.3399</v>
      </c>
      <c r="HV347">
        <v>5.21534</v>
      </c>
      <c r="HW347">
        <v>12.0101</v>
      </c>
      <c r="HX347">
        <v>4.9882</v>
      </c>
      <c r="HY347">
        <v>3.2876</v>
      </c>
      <c r="HZ347">
        <v>9999</v>
      </c>
      <c r="IA347">
        <v>9999</v>
      </c>
      <c r="IB347">
        <v>9999</v>
      </c>
      <c r="IC347">
        <v>999.9</v>
      </c>
      <c r="ID347">
        <v>1.86755</v>
      </c>
      <c r="IE347">
        <v>1.86676</v>
      </c>
      <c r="IF347">
        <v>1.866</v>
      </c>
      <c r="IG347">
        <v>1.866</v>
      </c>
      <c r="IH347">
        <v>1.86783</v>
      </c>
      <c r="II347">
        <v>1.87027</v>
      </c>
      <c r="IJ347">
        <v>1.86892</v>
      </c>
      <c r="IK347">
        <v>1.87042</v>
      </c>
      <c r="IL347">
        <v>0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-0.38</v>
      </c>
      <c r="IZ347">
        <v>0.1236</v>
      </c>
      <c r="JA347">
        <v>-0.08705980112953694</v>
      </c>
      <c r="JB347">
        <v>-0.0002224285535733669</v>
      </c>
      <c r="JC347">
        <v>-3.124052291438484E-07</v>
      </c>
      <c r="JD347">
        <v>-1.20421793702977E-11</v>
      </c>
      <c r="JE347">
        <v>-0.06546867123436634</v>
      </c>
      <c r="JF347">
        <v>-0.004605065362839568</v>
      </c>
      <c r="JG347">
        <v>0.0008613744513886047</v>
      </c>
      <c r="JH347">
        <v>-1.299212498533341E-05</v>
      </c>
      <c r="JI347">
        <v>3</v>
      </c>
      <c r="JJ347">
        <v>2327</v>
      </c>
      <c r="JK347">
        <v>1</v>
      </c>
      <c r="JL347">
        <v>27</v>
      </c>
      <c r="JM347">
        <v>187199.6</v>
      </c>
      <c r="JN347">
        <v>187199.7</v>
      </c>
      <c r="JO347">
        <v>1.58691</v>
      </c>
      <c r="JP347">
        <v>2.26318</v>
      </c>
      <c r="JQ347">
        <v>1.39648</v>
      </c>
      <c r="JR347">
        <v>2.35229</v>
      </c>
      <c r="JS347">
        <v>1.49536</v>
      </c>
      <c r="JT347">
        <v>2.71606</v>
      </c>
      <c r="JU347">
        <v>36.3871</v>
      </c>
      <c r="JV347">
        <v>24.07</v>
      </c>
      <c r="JW347">
        <v>18</v>
      </c>
      <c r="JX347">
        <v>488.689</v>
      </c>
      <c r="JY347">
        <v>446.613</v>
      </c>
      <c r="JZ347">
        <v>27.8602</v>
      </c>
      <c r="KA347">
        <v>28.3935</v>
      </c>
      <c r="KB347">
        <v>30.0004</v>
      </c>
      <c r="KC347">
        <v>28.201</v>
      </c>
      <c r="KD347">
        <v>28.1311</v>
      </c>
      <c r="KE347">
        <v>31.792</v>
      </c>
      <c r="KF347">
        <v>25.3327</v>
      </c>
      <c r="KG347">
        <v>66.95699999999999</v>
      </c>
      <c r="KH347">
        <v>27.8346</v>
      </c>
      <c r="KI347">
        <v>720.9</v>
      </c>
      <c r="KJ347">
        <v>21.7647</v>
      </c>
      <c r="KK347">
        <v>101.128</v>
      </c>
      <c r="KL347">
        <v>100.599</v>
      </c>
    </row>
    <row r="348" spans="1:298">
      <c r="A348">
        <v>332</v>
      </c>
      <c r="B348">
        <v>1758479410</v>
      </c>
      <c r="C348">
        <v>10534.5</v>
      </c>
      <c r="D348" t="s">
        <v>1111</v>
      </c>
      <c r="E348" t="s">
        <v>1112</v>
      </c>
      <c r="F348">
        <v>5</v>
      </c>
      <c r="G348" t="s">
        <v>1026</v>
      </c>
      <c r="H348" t="s">
        <v>437</v>
      </c>
      <c r="I348" t="s">
        <v>438</v>
      </c>
      <c r="J348">
        <v>1758479402.214286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724.1432410152465</v>
      </c>
      <c r="AL348">
        <v>699.8025515151513</v>
      </c>
      <c r="AM348">
        <v>3.42251510426004</v>
      </c>
      <c r="AN348">
        <v>65.31745882491474</v>
      </c>
      <c r="AO348">
        <f>(AQ348 - AP348 + DZ348*1E3/(8.314*(EB348+273.15)) * AS348/DY348 * AR348) * DY348/(100*DM348) * 1000/(1000 - AQ348)</f>
        <v>0</v>
      </c>
      <c r="AP348">
        <v>21.72079018632449</v>
      </c>
      <c r="AQ348">
        <v>22.93017454545453</v>
      </c>
      <c r="AR348">
        <v>-3.581073195967571E-05</v>
      </c>
      <c r="AS348">
        <v>111.8298273701579</v>
      </c>
      <c r="AT348">
        <v>3</v>
      </c>
      <c r="AU348">
        <v>1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2.18</v>
      </c>
      <c r="DN348">
        <v>0.5</v>
      </c>
      <c r="DO348" t="s">
        <v>440</v>
      </c>
      <c r="DP348">
        <v>2</v>
      </c>
      <c r="DQ348" t="b">
        <v>1</v>
      </c>
      <c r="DR348">
        <v>1758479402.214286</v>
      </c>
      <c r="DS348">
        <v>659.4191428571428</v>
      </c>
      <c r="DT348">
        <v>692.57525</v>
      </c>
      <c r="DU348">
        <v>22.94022142857142</v>
      </c>
      <c r="DV348">
        <v>21.72000714285715</v>
      </c>
      <c r="DW348">
        <v>659.7924285714287</v>
      </c>
      <c r="DX348">
        <v>22.81664642857143</v>
      </c>
      <c r="DY348">
        <v>500.0145714285714</v>
      </c>
      <c r="DZ348">
        <v>90.27520000000001</v>
      </c>
      <c r="EA348">
        <v>0.05472325357142856</v>
      </c>
      <c r="EB348">
        <v>29.55298571428571</v>
      </c>
      <c r="EC348">
        <v>30.01623214285715</v>
      </c>
      <c r="ED348">
        <v>999.9000000000002</v>
      </c>
      <c r="EE348">
        <v>0</v>
      </c>
      <c r="EF348">
        <v>0</v>
      </c>
      <c r="EG348">
        <v>9998.36892857143</v>
      </c>
      <c r="EH348">
        <v>0</v>
      </c>
      <c r="EI348">
        <v>11.00567142857143</v>
      </c>
      <c r="EJ348">
        <v>-33.15605</v>
      </c>
      <c r="EK348">
        <v>674.9014285714286</v>
      </c>
      <c r="EL348">
        <v>707.9519642857142</v>
      </c>
      <c r="EM348">
        <v>1.220215</v>
      </c>
      <c r="EN348">
        <v>692.57525</v>
      </c>
      <c r="EO348">
        <v>21.72000714285715</v>
      </c>
      <c r="EP348">
        <v>2.070930714285715</v>
      </c>
      <c r="EQ348">
        <v>1.960777857142857</v>
      </c>
      <c r="ER348">
        <v>17.99733214285714</v>
      </c>
      <c r="ES348">
        <v>17.13111071428571</v>
      </c>
      <c r="ET348">
        <v>1999.993928571429</v>
      </c>
      <c r="EU348">
        <v>0.9800025357142855</v>
      </c>
      <c r="EV348">
        <v>0.01999776428571429</v>
      </c>
      <c r="EW348">
        <v>0</v>
      </c>
      <c r="EX348">
        <v>188.9814642857143</v>
      </c>
      <c r="EY348">
        <v>5.00097</v>
      </c>
      <c r="EZ348">
        <v>3853.525714285714</v>
      </c>
      <c r="FA348">
        <v>16707.54642857143</v>
      </c>
      <c r="FB348">
        <v>40.20049999999999</v>
      </c>
      <c r="FC348">
        <v>40.625</v>
      </c>
      <c r="FD348">
        <v>40.125</v>
      </c>
      <c r="FE348">
        <v>40.24775</v>
      </c>
      <c r="FF348">
        <v>40.75664285714286</v>
      </c>
      <c r="FG348">
        <v>1955.093928571428</v>
      </c>
      <c r="FH348">
        <v>39.9</v>
      </c>
      <c r="FI348">
        <v>0</v>
      </c>
      <c r="FJ348">
        <v>1758479410.4</v>
      </c>
      <c r="FK348">
        <v>0</v>
      </c>
      <c r="FL348">
        <v>188.9722</v>
      </c>
      <c r="FM348">
        <v>-0.05338462382289231</v>
      </c>
      <c r="FN348">
        <v>3.794615377061603</v>
      </c>
      <c r="FO348">
        <v>3853.6148</v>
      </c>
      <c r="FP348">
        <v>15</v>
      </c>
      <c r="FQ348">
        <v>0</v>
      </c>
      <c r="FR348" t="s">
        <v>441</v>
      </c>
      <c r="FS348">
        <v>1747247426.5</v>
      </c>
      <c r="FT348">
        <v>1747247420.5</v>
      </c>
      <c r="FU348">
        <v>0</v>
      </c>
      <c r="FV348">
        <v>1.027</v>
      </c>
      <c r="FW348">
        <v>0.031</v>
      </c>
      <c r="FX348">
        <v>0.02</v>
      </c>
      <c r="FY348">
        <v>0.05</v>
      </c>
      <c r="FZ348">
        <v>420</v>
      </c>
      <c r="GA348">
        <v>16</v>
      </c>
      <c r="GB348">
        <v>0.01</v>
      </c>
      <c r="GC348">
        <v>0.1</v>
      </c>
      <c r="GD348">
        <v>-33.15895609756097</v>
      </c>
      <c r="GE348">
        <v>-0.04678327526140219</v>
      </c>
      <c r="GF348">
        <v>0.04714689576093979</v>
      </c>
      <c r="GG348">
        <v>1</v>
      </c>
      <c r="GH348">
        <v>188.9778235294118</v>
      </c>
      <c r="GI348">
        <v>0.05200916612144631</v>
      </c>
      <c r="GJ348">
        <v>0.2324122187974803</v>
      </c>
      <c r="GK348">
        <v>-1</v>
      </c>
      <c r="GL348">
        <v>1.222798048780488</v>
      </c>
      <c r="GM348">
        <v>-0.06515498257839539</v>
      </c>
      <c r="GN348">
        <v>0.006550012183757866</v>
      </c>
      <c r="GO348">
        <v>1</v>
      </c>
      <c r="GP348">
        <v>2</v>
      </c>
      <c r="GQ348">
        <v>2</v>
      </c>
      <c r="GR348" t="s">
        <v>736</v>
      </c>
      <c r="GS348">
        <v>3.13611</v>
      </c>
      <c r="GT348">
        <v>2.71482</v>
      </c>
      <c r="GU348">
        <v>0.13368</v>
      </c>
      <c r="GV348">
        <v>0.136715</v>
      </c>
      <c r="GW348">
        <v>0.102882</v>
      </c>
      <c r="GX348">
        <v>0.0978218</v>
      </c>
      <c r="GY348">
        <v>27573.6</v>
      </c>
      <c r="GZ348">
        <v>27507.1</v>
      </c>
      <c r="HA348">
        <v>29586.2</v>
      </c>
      <c r="HB348">
        <v>29444.9</v>
      </c>
      <c r="HC348">
        <v>35075</v>
      </c>
      <c r="HD348">
        <v>35188.7</v>
      </c>
      <c r="HE348">
        <v>41641.7</v>
      </c>
      <c r="HF348">
        <v>41836</v>
      </c>
      <c r="HG348">
        <v>1.92652</v>
      </c>
      <c r="HH348">
        <v>1.8752</v>
      </c>
      <c r="HI348">
        <v>0.0972673</v>
      </c>
      <c r="HJ348">
        <v>0</v>
      </c>
      <c r="HK348">
        <v>28.4239</v>
      </c>
      <c r="HL348">
        <v>999.9</v>
      </c>
      <c r="HM348">
        <v>52.4</v>
      </c>
      <c r="HN348">
        <v>31.2</v>
      </c>
      <c r="HO348">
        <v>26.4887</v>
      </c>
      <c r="HP348">
        <v>62.0395</v>
      </c>
      <c r="HQ348">
        <v>27.7925</v>
      </c>
      <c r="HR348">
        <v>1</v>
      </c>
      <c r="HS348">
        <v>0.0656911</v>
      </c>
      <c r="HT348">
        <v>-0.135901</v>
      </c>
      <c r="HU348">
        <v>20.3398</v>
      </c>
      <c r="HV348">
        <v>5.21579</v>
      </c>
      <c r="HW348">
        <v>12.0108</v>
      </c>
      <c r="HX348">
        <v>4.9883</v>
      </c>
      <c r="HY348">
        <v>3.2877</v>
      </c>
      <c r="HZ348">
        <v>9999</v>
      </c>
      <c r="IA348">
        <v>9999</v>
      </c>
      <c r="IB348">
        <v>9999</v>
      </c>
      <c r="IC348">
        <v>999.9</v>
      </c>
      <c r="ID348">
        <v>1.86761</v>
      </c>
      <c r="IE348">
        <v>1.86676</v>
      </c>
      <c r="IF348">
        <v>1.86602</v>
      </c>
      <c r="IG348">
        <v>1.866</v>
      </c>
      <c r="IH348">
        <v>1.86783</v>
      </c>
      <c r="II348">
        <v>1.87027</v>
      </c>
      <c r="IJ348">
        <v>1.86893</v>
      </c>
      <c r="IK348">
        <v>1.87042</v>
      </c>
      <c r="IL348">
        <v>0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-0.39</v>
      </c>
      <c r="IZ348">
        <v>0.1234</v>
      </c>
      <c r="JA348">
        <v>-0.08705980112953694</v>
      </c>
      <c r="JB348">
        <v>-0.0002224285535733669</v>
      </c>
      <c r="JC348">
        <v>-3.124052291438484E-07</v>
      </c>
      <c r="JD348">
        <v>-1.20421793702977E-11</v>
      </c>
      <c r="JE348">
        <v>-0.06546867123436634</v>
      </c>
      <c r="JF348">
        <v>-0.004605065362839568</v>
      </c>
      <c r="JG348">
        <v>0.0008613744513886047</v>
      </c>
      <c r="JH348">
        <v>-1.299212498533341E-05</v>
      </c>
      <c r="JI348">
        <v>3</v>
      </c>
      <c r="JJ348">
        <v>2327</v>
      </c>
      <c r="JK348">
        <v>1</v>
      </c>
      <c r="JL348">
        <v>27</v>
      </c>
      <c r="JM348">
        <v>187199.7</v>
      </c>
      <c r="JN348">
        <v>187199.8</v>
      </c>
      <c r="JO348">
        <v>1.61377</v>
      </c>
      <c r="JP348">
        <v>2.26929</v>
      </c>
      <c r="JQ348">
        <v>1.39771</v>
      </c>
      <c r="JR348">
        <v>2.35352</v>
      </c>
      <c r="JS348">
        <v>1.49536</v>
      </c>
      <c r="JT348">
        <v>2.52563</v>
      </c>
      <c r="JU348">
        <v>36.4107</v>
      </c>
      <c r="JV348">
        <v>24.0787</v>
      </c>
      <c r="JW348">
        <v>18</v>
      </c>
      <c r="JX348">
        <v>488.729</v>
      </c>
      <c r="JY348">
        <v>446.533</v>
      </c>
      <c r="JZ348">
        <v>27.833</v>
      </c>
      <c r="KA348">
        <v>28.3972</v>
      </c>
      <c r="KB348">
        <v>30.0004</v>
      </c>
      <c r="KC348">
        <v>28.204</v>
      </c>
      <c r="KD348">
        <v>28.1347</v>
      </c>
      <c r="KE348">
        <v>32.4174</v>
      </c>
      <c r="KF348">
        <v>25.3327</v>
      </c>
      <c r="KG348">
        <v>66.95699999999999</v>
      </c>
      <c r="KH348">
        <v>27.8257</v>
      </c>
      <c r="KI348">
        <v>740.943</v>
      </c>
      <c r="KJ348">
        <v>21.7647</v>
      </c>
      <c r="KK348">
        <v>101.129</v>
      </c>
      <c r="KL348">
        <v>100.598</v>
      </c>
    </row>
    <row r="349" spans="1:298">
      <c r="A349">
        <v>333</v>
      </c>
      <c r="B349">
        <v>1758479415</v>
      </c>
      <c r="C349">
        <v>10539.5</v>
      </c>
      <c r="D349" t="s">
        <v>1113</v>
      </c>
      <c r="E349" t="s">
        <v>1114</v>
      </c>
      <c r="F349">
        <v>5</v>
      </c>
      <c r="G349" t="s">
        <v>1026</v>
      </c>
      <c r="H349" t="s">
        <v>437</v>
      </c>
      <c r="I349" t="s">
        <v>438</v>
      </c>
      <c r="J349">
        <v>1758479407.5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741.3475747025079</v>
      </c>
      <c r="AL349">
        <v>716.8120121212119</v>
      </c>
      <c r="AM349">
        <v>3.392984693961789</v>
      </c>
      <c r="AN349">
        <v>65.31745882491474</v>
      </c>
      <c r="AO349">
        <f>(AQ349 - AP349 + DZ349*1E3/(8.314*(EB349+273.15)) * AS349/DY349 * AR349) * DY349/(100*DM349) * 1000/(1000 - AQ349)</f>
        <v>0</v>
      </c>
      <c r="AP349">
        <v>21.72223951817517</v>
      </c>
      <c r="AQ349">
        <v>22.92163636363637</v>
      </c>
      <c r="AR349">
        <v>-3.468167187063056E-05</v>
      </c>
      <c r="AS349">
        <v>111.8298273701579</v>
      </c>
      <c r="AT349">
        <v>3</v>
      </c>
      <c r="AU349">
        <v>1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2.18</v>
      </c>
      <c r="DN349">
        <v>0.5</v>
      </c>
      <c r="DO349" t="s">
        <v>440</v>
      </c>
      <c r="DP349">
        <v>2</v>
      </c>
      <c r="DQ349" t="b">
        <v>1</v>
      </c>
      <c r="DR349">
        <v>1758479407.5</v>
      </c>
      <c r="DS349">
        <v>677.0673703703703</v>
      </c>
      <c r="DT349">
        <v>710.2685925925924</v>
      </c>
      <c r="DU349">
        <v>22.93335925925926</v>
      </c>
      <c r="DV349">
        <v>21.72113333333333</v>
      </c>
      <c r="DW349">
        <v>677.4522222222222</v>
      </c>
      <c r="DX349">
        <v>22.80988148148148</v>
      </c>
      <c r="DY349">
        <v>500.0171851851852</v>
      </c>
      <c r="DZ349">
        <v>90.27503333333334</v>
      </c>
      <c r="EA349">
        <v>0.05467241111111111</v>
      </c>
      <c r="EB349">
        <v>29.55301851851852</v>
      </c>
      <c r="EC349">
        <v>30.01571111111111</v>
      </c>
      <c r="ED349">
        <v>999.9000000000001</v>
      </c>
      <c r="EE349">
        <v>0</v>
      </c>
      <c r="EF349">
        <v>0</v>
      </c>
      <c r="EG349">
        <v>9996.086666666668</v>
      </c>
      <c r="EH349">
        <v>0</v>
      </c>
      <c r="EI349">
        <v>11.00745555555556</v>
      </c>
      <c r="EJ349">
        <v>-33.20123333333333</v>
      </c>
      <c r="EK349">
        <v>692.9591111111112</v>
      </c>
      <c r="EL349">
        <v>726.0389629629628</v>
      </c>
      <c r="EM349">
        <v>1.212211481481481</v>
      </c>
      <c r="EN349">
        <v>710.2685925925924</v>
      </c>
      <c r="EO349">
        <v>21.72113333333333</v>
      </c>
      <c r="EP349">
        <v>2.070307777777778</v>
      </c>
      <c r="EQ349">
        <v>1.960877037037037</v>
      </c>
      <c r="ER349">
        <v>17.99254444444444</v>
      </c>
      <c r="ES349">
        <v>17.13191111111111</v>
      </c>
      <c r="ET349">
        <v>2000.002962962963</v>
      </c>
      <c r="EU349">
        <v>0.9800026666666666</v>
      </c>
      <c r="EV349">
        <v>0.01999763333333333</v>
      </c>
      <c r="EW349">
        <v>0</v>
      </c>
      <c r="EX349">
        <v>188.9643333333333</v>
      </c>
      <c r="EY349">
        <v>5.00097</v>
      </c>
      <c r="EZ349">
        <v>3853.95037037037</v>
      </c>
      <c r="FA349">
        <v>16707.61851851852</v>
      </c>
      <c r="FB349">
        <v>40.20566666666667</v>
      </c>
      <c r="FC349">
        <v>40.625</v>
      </c>
      <c r="FD349">
        <v>40.125</v>
      </c>
      <c r="FE349">
        <v>40.25</v>
      </c>
      <c r="FF349">
        <v>40.76607407407408</v>
      </c>
      <c r="FG349">
        <v>1955.102962962963</v>
      </c>
      <c r="FH349">
        <v>39.89962962962963</v>
      </c>
      <c r="FI349">
        <v>0</v>
      </c>
      <c r="FJ349">
        <v>1758479415.2</v>
      </c>
      <c r="FK349">
        <v>0</v>
      </c>
      <c r="FL349">
        <v>188.97612</v>
      </c>
      <c r="FM349">
        <v>-0.7673846251842769</v>
      </c>
      <c r="FN349">
        <v>5.168461542245698</v>
      </c>
      <c r="FO349">
        <v>3853.9596</v>
      </c>
      <c r="FP349">
        <v>15</v>
      </c>
      <c r="FQ349">
        <v>0</v>
      </c>
      <c r="FR349" t="s">
        <v>441</v>
      </c>
      <c r="FS349">
        <v>1747247426.5</v>
      </c>
      <c r="FT349">
        <v>1747247420.5</v>
      </c>
      <c r="FU349">
        <v>0</v>
      </c>
      <c r="FV349">
        <v>1.027</v>
      </c>
      <c r="FW349">
        <v>0.031</v>
      </c>
      <c r="FX349">
        <v>0.02</v>
      </c>
      <c r="FY349">
        <v>0.05</v>
      </c>
      <c r="FZ349">
        <v>420</v>
      </c>
      <c r="GA349">
        <v>16</v>
      </c>
      <c r="GB349">
        <v>0.01</v>
      </c>
      <c r="GC349">
        <v>0.1</v>
      </c>
      <c r="GD349">
        <v>-33.18456585365853</v>
      </c>
      <c r="GE349">
        <v>-0.424739372822414</v>
      </c>
      <c r="GF349">
        <v>0.07162318608695692</v>
      </c>
      <c r="GG349">
        <v>0</v>
      </c>
      <c r="GH349">
        <v>188.9628529411765</v>
      </c>
      <c r="GI349">
        <v>-0.07595111372238579</v>
      </c>
      <c r="GJ349">
        <v>0.2312495637328719</v>
      </c>
      <c r="GK349">
        <v>-1</v>
      </c>
      <c r="GL349">
        <v>1.217825365853659</v>
      </c>
      <c r="GM349">
        <v>-0.08370083623693211</v>
      </c>
      <c r="GN349">
        <v>0.008352669238197831</v>
      </c>
      <c r="GO349">
        <v>1</v>
      </c>
      <c r="GP349">
        <v>1</v>
      </c>
      <c r="GQ349">
        <v>2</v>
      </c>
      <c r="GR349" t="s">
        <v>442</v>
      </c>
      <c r="GS349">
        <v>3.13606</v>
      </c>
      <c r="GT349">
        <v>2.71491</v>
      </c>
      <c r="GU349">
        <v>0.135886</v>
      </c>
      <c r="GV349">
        <v>0.138858</v>
      </c>
      <c r="GW349">
        <v>0.102852</v>
      </c>
      <c r="GX349">
        <v>0.09781869999999999</v>
      </c>
      <c r="GY349">
        <v>27503.1</v>
      </c>
      <c r="GZ349">
        <v>27439</v>
      </c>
      <c r="HA349">
        <v>29586</v>
      </c>
      <c r="HB349">
        <v>29445.1</v>
      </c>
      <c r="HC349">
        <v>35076.1</v>
      </c>
      <c r="HD349">
        <v>35189</v>
      </c>
      <c r="HE349">
        <v>41641.5</v>
      </c>
      <c r="HF349">
        <v>41836.2</v>
      </c>
      <c r="HG349">
        <v>1.92642</v>
      </c>
      <c r="HH349">
        <v>1.87545</v>
      </c>
      <c r="HI349">
        <v>0.09752810000000001</v>
      </c>
      <c r="HJ349">
        <v>0</v>
      </c>
      <c r="HK349">
        <v>28.4269</v>
      </c>
      <c r="HL349">
        <v>999.9</v>
      </c>
      <c r="HM349">
        <v>52.4</v>
      </c>
      <c r="HN349">
        <v>31.2</v>
      </c>
      <c r="HO349">
        <v>26.4863</v>
      </c>
      <c r="HP349">
        <v>62.1095</v>
      </c>
      <c r="HQ349">
        <v>27.7324</v>
      </c>
      <c r="HR349">
        <v>1</v>
      </c>
      <c r="HS349">
        <v>0.0660366</v>
      </c>
      <c r="HT349">
        <v>-0.130534</v>
      </c>
      <c r="HU349">
        <v>20.3396</v>
      </c>
      <c r="HV349">
        <v>5.21594</v>
      </c>
      <c r="HW349">
        <v>12.0102</v>
      </c>
      <c r="HX349">
        <v>4.98855</v>
      </c>
      <c r="HY349">
        <v>3.2877</v>
      </c>
      <c r="HZ349">
        <v>9999</v>
      </c>
      <c r="IA349">
        <v>9999</v>
      </c>
      <c r="IB349">
        <v>9999</v>
      </c>
      <c r="IC349">
        <v>999.9</v>
      </c>
      <c r="ID349">
        <v>1.86757</v>
      </c>
      <c r="IE349">
        <v>1.86676</v>
      </c>
      <c r="IF349">
        <v>1.866</v>
      </c>
      <c r="IG349">
        <v>1.866</v>
      </c>
      <c r="IH349">
        <v>1.86784</v>
      </c>
      <c r="II349">
        <v>1.87027</v>
      </c>
      <c r="IJ349">
        <v>1.86892</v>
      </c>
      <c r="IK349">
        <v>1.87042</v>
      </c>
      <c r="IL349">
        <v>0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-0.401</v>
      </c>
      <c r="IZ349">
        <v>0.1233</v>
      </c>
      <c r="JA349">
        <v>-0.08705980112953694</v>
      </c>
      <c r="JB349">
        <v>-0.0002224285535733669</v>
      </c>
      <c r="JC349">
        <v>-3.124052291438484E-07</v>
      </c>
      <c r="JD349">
        <v>-1.20421793702977E-11</v>
      </c>
      <c r="JE349">
        <v>-0.06546867123436634</v>
      </c>
      <c r="JF349">
        <v>-0.004605065362839568</v>
      </c>
      <c r="JG349">
        <v>0.0008613744513886047</v>
      </c>
      <c r="JH349">
        <v>-1.299212498533341E-05</v>
      </c>
      <c r="JI349">
        <v>3</v>
      </c>
      <c r="JJ349">
        <v>2327</v>
      </c>
      <c r="JK349">
        <v>1</v>
      </c>
      <c r="JL349">
        <v>27</v>
      </c>
      <c r="JM349">
        <v>187199.8</v>
      </c>
      <c r="JN349">
        <v>187199.9</v>
      </c>
      <c r="JO349">
        <v>1.64551</v>
      </c>
      <c r="JP349">
        <v>2.27295</v>
      </c>
      <c r="JQ349">
        <v>1.39771</v>
      </c>
      <c r="JR349">
        <v>2.35474</v>
      </c>
      <c r="JS349">
        <v>1.49536</v>
      </c>
      <c r="JT349">
        <v>2.61841</v>
      </c>
      <c r="JU349">
        <v>36.4107</v>
      </c>
      <c r="JV349">
        <v>24.07</v>
      </c>
      <c r="JW349">
        <v>18</v>
      </c>
      <c r="JX349">
        <v>488.694</v>
      </c>
      <c r="JY349">
        <v>446.709</v>
      </c>
      <c r="JZ349">
        <v>27.8211</v>
      </c>
      <c r="KA349">
        <v>28.4014</v>
      </c>
      <c r="KB349">
        <v>30.0004</v>
      </c>
      <c r="KC349">
        <v>28.2076</v>
      </c>
      <c r="KD349">
        <v>28.1377</v>
      </c>
      <c r="KE349">
        <v>32.9806</v>
      </c>
      <c r="KF349">
        <v>25.3327</v>
      </c>
      <c r="KG349">
        <v>66.95699999999999</v>
      </c>
      <c r="KH349">
        <v>27.8115</v>
      </c>
      <c r="KI349">
        <v>754.3</v>
      </c>
      <c r="KJ349">
        <v>21.7745</v>
      </c>
      <c r="KK349">
        <v>101.128</v>
      </c>
      <c r="KL349">
        <v>100.599</v>
      </c>
    </row>
    <row r="350" spans="1:298">
      <c r="A350">
        <v>334</v>
      </c>
      <c r="B350">
        <v>1758479420</v>
      </c>
      <c r="C350">
        <v>10544.5</v>
      </c>
      <c r="D350" t="s">
        <v>1115</v>
      </c>
      <c r="E350" t="s">
        <v>1116</v>
      </c>
      <c r="F350">
        <v>5</v>
      </c>
      <c r="G350" t="s">
        <v>1026</v>
      </c>
      <c r="H350" t="s">
        <v>437</v>
      </c>
      <c r="I350" t="s">
        <v>438</v>
      </c>
      <c r="J350">
        <v>1758479412.214286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758.5578316690091</v>
      </c>
      <c r="AL350">
        <v>733.8694666666664</v>
      </c>
      <c r="AM350">
        <v>3.414679822497988</v>
      </c>
      <c r="AN350">
        <v>65.31745882491474</v>
      </c>
      <c r="AO350">
        <f>(AQ350 - AP350 + DZ350*1E3/(8.314*(EB350+273.15)) * AS350/DY350 * AR350) * DY350/(100*DM350) * 1000/(1000 - AQ350)</f>
        <v>0</v>
      </c>
      <c r="AP350">
        <v>21.72070470928339</v>
      </c>
      <c r="AQ350">
        <v>22.91097757575757</v>
      </c>
      <c r="AR350">
        <v>-4.038273553544645E-05</v>
      </c>
      <c r="AS350">
        <v>111.8298273701579</v>
      </c>
      <c r="AT350">
        <v>3</v>
      </c>
      <c r="AU350">
        <v>1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2.18</v>
      </c>
      <c r="DN350">
        <v>0.5</v>
      </c>
      <c r="DO350" t="s">
        <v>440</v>
      </c>
      <c r="DP350">
        <v>2</v>
      </c>
      <c r="DQ350" t="b">
        <v>1</v>
      </c>
      <c r="DR350">
        <v>1758479412.214286</v>
      </c>
      <c r="DS350">
        <v>692.7733928571428</v>
      </c>
      <c r="DT350">
        <v>726.0877499999999</v>
      </c>
      <c r="DU350">
        <v>22.925575</v>
      </c>
      <c r="DV350">
        <v>21.72123571428572</v>
      </c>
      <c r="DW350">
        <v>693.1688214285714</v>
      </c>
      <c r="DX350">
        <v>22.80220714285715</v>
      </c>
      <c r="DY350">
        <v>500.0094285714285</v>
      </c>
      <c r="DZ350">
        <v>90.27450357142857</v>
      </c>
      <c r="EA350">
        <v>0.05463630000000001</v>
      </c>
      <c r="EB350">
        <v>29.55254642857142</v>
      </c>
      <c r="EC350">
        <v>30.01255714285714</v>
      </c>
      <c r="ED350">
        <v>999.9000000000002</v>
      </c>
      <c r="EE350">
        <v>0</v>
      </c>
      <c r="EF350">
        <v>0</v>
      </c>
      <c r="EG350">
        <v>9999.618214285714</v>
      </c>
      <c r="EH350">
        <v>0</v>
      </c>
      <c r="EI350">
        <v>11.0097</v>
      </c>
      <c r="EJ350">
        <v>-33.31435714285714</v>
      </c>
      <c r="EK350">
        <v>709.0281785714286</v>
      </c>
      <c r="EL350">
        <v>742.2094285714285</v>
      </c>
      <c r="EM350">
        <v>1.2043325</v>
      </c>
      <c r="EN350">
        <v>726.0877499999999</v>
      </c>
      <c r="EO350">
        <v>21.72123571428572</v>
      </c>
      <c r="EP350">
        <v>2.069594285714285</v>
      </c>
      <c r="EQ350">
        <v>1.960874285714286</v>
      </c>
      <c r="ER350">
        <v>17.98706071428571</v>
      </c>
      <c r="ES350">
        <v>17.13189285714286</v>
      </c>
      <c r="ET350">
        <v>1999.9975</v>
      </c>
      <c r="EU350">
        <v>0.9800026428571427</v>
      </c>
      <c r="EV350">
        <v>0.01999765357142858</v>
      </c>
      <c r="EW350">
        <v>0</v>
      </c>
      <c r="EX350">
        <v>188.9840357142857</v>
      </c>
      <c r="EY350">
        <v>5.00097</v>
      </c>
      <c r="EZ350">
        <v>3854.323214285715</v>
      </c>
      <c r="FA350">
        <v>16707.57142857143</v>
      </c>
      <c r="FB350">
        <v>40.2185</v>
      </c>
      <c r="FC350">
        <v>40.625</v>
      </c>
      <c r="FD350">
        <v>40.13164285714286</v>
      </c>
      <c r="FE350">
        <v>40.25</v>
      </c>
      <c r="FF350">
        <v>40.77657142857142</v>
      </c>
      <c r="FG350">
        <v>1955.0975</v>
      </c>
      <c r="FH350">
        <v>39.89892857142858</v>
      </c>
      <c r="FI350">
        <v>0</v>
      </c>
      <c r="FJ350">
        <v>1758479420</v>
      </c>
      <c r="FK350">
        <v>0</v>
      </c>
      <c r="FL350">
        <v>188.99448</v>
      </c>
      <c r="FM350">
        <v>1.10299999791128</v>
      </c>
      <c r="FN350">
        <v>3.245384597926618</v>
      </c>
      <c r="FO350">
        <v>3854.331999999999</v>
      </c>
      <c r="FP350">
        <v>15</v>
      </c>
      <c r="FQ350">
        <v>0</v>
      </c>
      <c r="FR350" t="s">
        <v>441</v>
      </c>
      <c r="FS350">
        <v>1747247426.5</v>
      </c>
      <c r="FT350">
        <v>1747247420.5</v>
      </c>
      <c r="FU350">
        <v>0</v>
      </c>
      <c r="FV350">
        <v>1.027</v>
      </c>
      <c r="FW350">
        <v>0.031</v>
      </c>
      <c r="FX350">
        <v>0.02</v>
      </c>
      <c r="FY350">
        <v>0.05</v>
      </c>
      <c r="FZ350">
        <v>420</v>
      </c>
      <c r="GA350">
        <v>16</v>
      </c>
      <c r="GB350">
        <v>0.01</v>
      </c>
      <c r="GC350">
        <v>0.1</v>
      </c>
      <c r="GD350">
        <v>-33.2600425</v>
      </c>
      <c r="GE350">
        <v>-1.318566979362024</v>
      </c>
      <c r="GF350">
        <v>0.1375430039796646</v>
      </c>
      <c r="GG350">
        <v>0</v>
      </c>
      <c r="GH350">
        <v>188.9990588235294</v>
      </c>
      <c r="GI350">
        <v>0.1512299428958849</v>
      </c>
      <c r="GJ350">
        <v>0.2286168051535475</v>
      </c>
      <c r="GK350">
        <v>-1</v>
      </c>
      <c r="GL350">
        <v>1.20913525</v>
      </c>
      <c r="GM350">
        <v>-0.1000724577861194</v>
      </c>
      <c r="GN350">
        <v>0.009667706808623239</v>
      </c>
      <c r="GO350">
        <v>0</v>
      </c>
      <c r="GP350">
        <v>0</v>
      </c>
      <c r="GQ350">
        <v>2</v>
      </c>
      <c r="GR350" t="s">
        <v>452</v>
      </c>
      <c r="GS350">
        <v>3.13608</v>
      </c>
      <c r="GT350">
        <v>2.71493</v>
      </c>
      <c r="GU350">
        <v>0.138079</v>
      </c>
      <c r="GV350">
        <v>0.140973</v>
      </c>
      <c r="GW350">
        <v>0.102815</v>
      </c>
      <c r="GX350">
        <v>0.09782</v>
      </c>
      <c r="GY350">
        <v>27433.8</v>
      </c>
      <c r="GZ350">
        <v>27371.2</v>
      </c>
      <c r="HA350">
        <v>29586.6</v>
      </c>
      <c r="HB350">
        <v>29444.7</v>
      </c>
      <c r="HC350">
        <v>35078.2</v>
      </c>
      <c r="HD350">
        <v>35188.7</v>
      </c>
      <c r="HE350">
        <v>41642.2</v>
      </c>
      <c r="HF350">
        <v>41835.8</v>
      </c>
      <c r="HG350">
        <v>1.92635</v>
      </c>
      <c r="HH350">
        <v>1.87547</v>
      </c>
      <c r="HI350">
        <v>0.097584</v>
      </c>
      <c r="HJ350">
        <v>0</v>
      </c>
      <c r="HK350">
        <v>28.4299</v>
      </c>
      <c r="HL350">
        <v>999.9</v>
      </c>
      <c r="HM350">
        <v>52.4</v>
      </c>
      <c r="HN350">
        <v>31.2</v>
      </c>
      <c r="HO350">
        <v>26.4849</v>
      </c>
      <c r="HP350">
        <v>62.0595</v>
      </c>
      <c r="HQ350">
        <v>27.8245</v>
      </c>
      <c r="HR350">
        <v>1</v>
      </c>
      <c r="HS350">
        <v>0.06628050000000001</v>
      </c>
      <c r="HT350">
        <v>-0.128298</v>
      </c>
      <c r="HU350">
        <v>20.3399</v>
      </c>
      <c r="HV350">
        <v>5.21579</v>
      </c>
      <c r="HW350">
        <v>12.0102</v>
      </c>
      <c r="HX350">
        <v>4.9883</v>
      </c>
      <c r="HY350">
        <v>3.28775</v>
      </c>
      <c r="HZ350">
        <v>9999</v>
      </c>
      <c r="IA350">
        <v>9999</v>
      </c>
      <c r="IB350">
        <v>9999</v>
      </c>
      <c r="IC350">
        <v>999.9</v>
      </c>
      <c r="ID350">
        <v>1.86757</v>
      </c>
      <c r="IE350">
        <v>1.86676</v>
      </c>
      <c r="IF350">
        <v>1.86602</v>
      </c>
      <c r="IG350">
        <v>1.866</v>
      </c>
      <c r="IH350">
        <v>1.86784</v>
      </c>
      <c r="II350">
        <v>1.87027</v>
      </c>
      <c r="IJ350">
        <v>1.86892</v>
      </c>
      <c r="IK350">
        <v>1.87041</v>
      </c>
      <c r="IL350">
        <v>0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-0.413</v>
      </c>
      <c r="IZ350">
        <v>0.1231</v>
      </c>
      <c r="JA350">
        <v>-0.08705980112953694</v>
      </c>
      <c r="JB350">
        <v>-0.0002224285535733669</v>
      </c>
      <c r="JC350">
        <v>-3.124052291438484E-07</v>
      </c>
      <c r="JD350">
        <v>-1.20421793702977E-11</v>
      </c>
      <c r="JE350">
        <v>-0.06546867123436634</v>
      </c>
      <c r="JF350">
        <v>-0.004605065362839568</v>
      </c>
      <c r="JG350">
        <v>0.0008613744513886047</v>
      </c>
      <c r="JH350">
        <v>-1.299212498533341E-05</v>
      </c>
      <c r="JI350">
        <v>3</v>
      </c>
      <c r="JJ350">
        <v>2327</v>
      </c>
      <c r="JK350">
        <v>1</v>
      </c>
      <c r="JL350">
        <v>27</v>
      </c>
      <c r="JM350">
        <v>187199.9</v>
      </c>
      <c r="JN350">
        <v>187200</v>
      </c>
      <c r="JO350">
        <v>1.67358</v>
      </c>
      <c r="JP350">
        <v>2.26318</v>
      </c>
      <c r="JQ350">
        <v>1.39648</v>
      </c>
      <c r="JR350">
        <v>2.35229</v>
      </c>
      <c r="JS350">
        <v>1.49536</v>
      </c>
      <c r="JT350">
        <v>2.56836</v>
      </c>
      <c r="JU350">
        <v>36.4107</v>
      </c>
      <c r="JV350">
        <v>24.0787</v>
      </c>
      <c r="JW350">
        <v>18</v>
      </c>
      <c r="JX350">
        <v>488.672</v>
      </c>
      <c r="JY350">
        <v>446.748</v>
      </c>
      <c r="JZ350">
        <v>27.8062</v>
      </c>
      <c r="KA350">
        <v>28.4056</v>
      </c>
      <c r="KB350">
        <v>30.0004</v>
      </c>
      <c r="KC350">
        <v>28.2106</v>
      </c>
      <c r="KD350">
        <v>28.1406</v>
      </c>
      <c r="KE350">
        <v>33.6103</v>
      </c>
      <c r="KF350">
        <v>25.3327</v>
      </c>
      <c r="KG350">
        <v>66.95699999999999</v>
      </c>
      <c r="KH350">
        <v>27.7982</v>
      </c>
      <c r="KI350">
        <v>774.336</v>
      </c>
      <c r="KJ350">
        <v>21.782</v>
      </c>
      <c r="KK350">
        <v>101.13</v>
      </c>
      <c r="KL350">
        <v>100.598</v>
      </c>
    </row>
    <row r="351" spans="1:298">
      <c r="A351">
        <v>335</v>
      </c>
      <c r="B351">
        <v>1758479425</v>
      </c>
      <c r="C351">
        <v>10549.5</v>
      </c>
      <c r="D351" t="s">
        <v>1117</v>
      </c>
      <c r="E351" t="s">
        <v>1118</v>
      </c>
      <c r="F351">
        <v>5</v>
      </c>
      <c r="G351" t="s">
        <v>1026</v>
      </c>
      <c r="H351" t="s">
        <v>437</v>
      </c>
      <c r="I351" t="s">
        <v>438</v>
      </c>
      <c r="J351">
        <v>1758479417.5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775.5793353820642</v>
      </c>
      <c r="AL351">
        <v>750.975193939394</v>
      </c>
      <c r="AM351">
        <v>3.41492672191854</v>
      </c>
      <c r="AN351">
        <v>65.31745882491474</v>
      </c>
      <c r="AO351">
        <f>(AQ351 - AP351 + DZ351*1E3/(8.314*(EB351+273.15)) * AS351/DY351 * AR351) * DY351/(100*DM351) * 1000/(1000 - AQ351)</f>
        <v>0</v>
      </c>
      <c r="AP351">
        <v>21.72088600740555</v>
      </c>
      <c r="AQ351">
        <v>22.89743878787879</v>
      </c>
      <c r="AR351">
        <v>-4.645489266270729E-05</v>
      </c>
      <c r="AS351">
        <v>111.8298273701579</v>
      </c>
      <c r="AT351">
        <v>3</v>
      </c>
      <c r="AU351">
        <v>1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2.18</v>
      </c>
      <c r="DN351">
        <v>0.5</v>
      </c>
      <c r="DO351" t="s">
        <v>440</v>
      </c>
      <c r="DP351">
        <v>2</v>
      </c>
      <c r="DQ351" t="b">
        <v>1</v>
      </c>
      <c r="DR351">
        <v>1758479417.5</v>
      </c>
      <c r="DS351">
        <v>710.4110370370371</v>
      </c>
      <c r="DT351">
        <v>743.8154074074074</v>
      </c>
      <c r="DU351">
        <v>22.9148037037037</v>
      </c>
      <c r="DV351">
        <v>21.72138518518518</v>
      </c>
      <c r="DW351">
        <v>710.8184444444445</v>
      </c>
      <c r="DX351">
        <v>22.7915925925926</v>
      </c>
      <c r="DY351">
        <v>500.0232592592594</v>
      </c>
      <c r="DZ351">
        <v>90.27414814814814</v>
      </c>
      <c r="EA351">
        <v>0.05459995925925926</v>
      </c>
      <c r="EB351">
        <v>29.55245925925926</v>
      </c>
      <c r="EC351">
        <v>30.01611111111111</v>
      </c>
      <c r="ED351">
        <v>999.9000000000001</v>
      </c>
      <c r="EE351">
        <v>0</v>
      </c>
      <c r="EF351">
        <v>0</v>
      </c>
      <c r="EG351">
        <v>10004.32814814815</v>
      </c>
      <c r="EH351">
        <v>0</v>
      </c>
      <c r="EI351">
        <v>11.01304444444445</v>
      </c>
      <c r="EJ351">
        <v>-33.40443703703703</v>
      </c>
      <c r="EK351">
        <v>727.0714444444444</v>
      </c>
      <c r="EL351">
        <v>760.3308518518519</v>
      </c>
      <c r="EM351">
        <v>1.193409259259259</v>
      </c>
      <c r="EN351">
        <v>743.8154074074074</v>
      </c>
      <c r="EO351">
        <v>21.72138518518518</v>
      </c>
      <c r="EP351">
        <v>2.068614074074074</v>
      </c>
      <c r="EQ351">
        <v>1.960879259259259</v>
      </c>
      <c r="ER351">
        <v>17.97953333333333</v>
      </c>
      <c r="ES351">
        <v>17.13193703703704</v>
      </c>
      <c r="ET351">
        <v>2000.004814814815</v>
      </c>
      <c r="EU351">
        <v>0.9800027777777777</v>
      </c>
      <c r="EV351">
        <v>0.01999751851851852</v>
      </c>
      <c r="EW351">
        <v>0</v>
      </c>
      <c r="EX351">
        <v>189.0562592592593</v>
      </c>
      <c r="EY351">
        <v>5.00097</v>
      </c>
      <c r="EZ351">
        <v>3854.665925925925</v>
      </c>
      <c r="FA351">
        <v>16707.63703703704</v>
      </c>
      <c r="FB351">
        <v>40.22433333333333</v>
      </c>
      <c r="FC351">
        <v>40.625</v>
      </c>
      <c r="FD351">
        <v>40.13877777777777</v>
      </c>
      <c r="FE351">
        <v>40.25</v>
      </c>
      <c r="FF351">
        <v>40.77296296296296</v>
      </c>
      <c r="FG351">
        <v>1955.104814814815</v>
      </c>
      <c r="FH351">
        <v>39.89740740740741</v>
      </c>
      <c r="FI351">
        <v>0</v>
      </c>
      <c r="FJ351">
        <v>1758479425.4</v>
      </c>
      <c r="FK351">
        <v>0</v>
      </c>
      <c r="FL351">
        <v>189.0499615384615</v>
      </c>
      <c r="FM351">
        <v>1.035589741264367</v>
      </c>
      <c r="FN351">
        <v>3.17264957996219</v>
      </c>
      <c r="FO351">
        <v>3854.676923076923</v>
      </c>
      <c r="FP351">
        <v>15</v>
      </c>
      <c r="FQ351">
        <v>0</v>
      </c>
      <c r="FR351" t="s">
        <v>441</v>
      </c>
      <c r="FS351">
        <v>1747247426.5</v>
      </c>
      <c r="FT351">
        <v>1747247420.5</v>
      </c>
      <c r="FU351">
        <v>0</v>
      </c>
      <c r="FV351">
        <v>1.027</v>
      </c>
      <c r="FW351">
        <v>0.031</v>
      </c>
      <c r="FX351">
        <v>0.02</v>
      </c>
      <c r="FY351">
        <v>0.05</v>
      </c>
      <c r="FZ351">
        <v>420</v>
      </c>
      <c r="GA351">
        <v>16</v>
      </c>
      <c r="GB351">
        <v>0.01</v>
      </c>
      <c r="GC351">
        <v>0.1</v>
      </c>
      <c r="GD351">
        <v>-33.34129024390244</v>
      </c>
      <c r="GE351">
        <v>-1.106209756097522</v>
      </c>
      <c r="GF351">
        <v>0.1257768577823403</v>
      </c>
      <c r="GG351">
        <v>0</v>
      </c>
      <c r="GH351">
        <v>189.0183823529412</v>
      </c>
      <c r="GI351">
        <v>0.8498242932826615</v>
      </c>
      <c r="GJ351">
        <v>0.2147099294542002</v>
      </c>
      <c r="GK351">
        <v>-1</v>
      </c>
      <c r="GL351">
        <v>1.199269756097561</v>
      </c>
      <c r="GM351">
        <v>-0.1213929616724748</v>
      </c>
      <c r="GN351">
        <v>0.01202993775459941</v>
      </c>
      <c r="GO351">
        <v>0</v>
      </c>
      <c r="GP351">
        <v>0</v>
      </c>
      <c r="GQ351">
        <v>2</v>
      </c>
      <c r="GR351" t="s">
        <v>452</v>
      </c>
      <c r="GS351">
        <v>3.13603</v>
      </c>
      <c r="GT351">
        <v>2.71494</v>
      </c>
      <c r="GU351">
        <v>0.140248</v>
      </c>
      <c r="GV351">
        <v>0.143099</v>
      </c>
      <c r="GW351">
        <v>0.102775</v>
      </c>
      <c r="GX351">
        <v>0.0978171</v>
      </c>
      <c r="GY351">
        <v>27364.2</v>
      </c>
      <c r="GZ351">
        <v>27303.5</v>
      </c>
      <c r="HA351">
        <v>29586</v>
      </c>
      <c r="HB351">
        <v>29444.7</v>
      </c>
      <c r="HC351">
        <v>35079.3</v>
      </c>
      <c r="HD351">
        <v>35188.6</v>
      </c>
      <c r="HE351">
        <v>41641.6</v>
      </c>
      <c r="HF351">
        <v>41835.5</v>
      </c>
      <c r="HG351">
        <v>1.9262</v>
      </c>
      <c r="HH351">
        <v>1.87558</v>
      </c>
      <c r="HI351">
        <v>0.0968017</v>
      </c>
      <c r="HJ351">
        <v>0</v>
      </c>
      <c r="HK351">
        <v>28.4312</v>
      </c>
      <c r="HL351">
        <v>999.9</v>
      </c>
      <c r="HM351">
        <v>52.4</v>
      </c>
      <c r="HN351">
        <v>31.2</v>
      </c>
      <c r="HO351">
        <v>26.4831</v>
      </c>
      <c r="HP351">
        <v>62.0695</v>
      </c>
      <c r="HQ351">
        <v>27.8005</v>
      </c>
      <c r="HR351">
        <v>1</v>
      </c>
      <c r="HS351">
        <v>0.06652950000000001</v>
      </c>
      <c r="HT351">
        <v>-0.108154</v>
      </c>
      <c r="HU351">
        <v>20.3398</v>
      </c>
      <c r="HV351">
        <v>5.21459</v>
      </c>
      <c r="HW351">
        <v>12.0102</v>
      </c>
      <c r="HX351">
        <v>4.98805</v>
      </c>
      <c r="HY351">
        <v>3.28763</v>
      </c>
      <c r="HZ351">
        <v>9999</v>
      </c>
      <c r="IA351">
        <v>9999</v>
      </c>
      <c r="IB351">
        <v>9999</v>
      </c>
      <c r="IC351">
        <v>999.9</v>
      </c>
      <c r="ID351">
        <v>1.86758</v>
      </c>
      <c r="IE351">
        <v>1.86676</v>
      </c>
      <c r="IF351">
        <v>1.86601</v>
      </c>
      <c r="IG351">
        <v>1.866</v>
      </c>
      <c r="IH351">
        <v>1.86783</v>
      </c>
      <c r="II351">
        <v>1.87027</v>
      </c>
      <c r="IJ351">
        <v>1.86892</v>
      </c>
      <c r="IK351">
        <v>1.87042</v>
      </c>
      <c r="IL351">
        <v>0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-0.424</v>
      </c>
      <c r="IZ351">
        <v>0.1229</v>
      </c>
      <c r="JA351">
        <v>-0.08705980112953694</v>
      </c>
      <c r="JB351">
        <v>-0.0002224285535733669</v>
      </c>
      <c r="JC351">
        <v>-3.124052291438484E-07</v>
      </c>
      <c r="JD351">
        <v>-1.20421793702977E-11</v>
      </c>
      <c r="JE351">
        <v>-0.06546867123436634</v>
      </c>
      <c r="JF351">
        <v>-0.004605065362839568</v>
      </c>
      <c r="JG351">
        <v>0.0008613744513886047</v>
      </c>
      <c r="JH351">
        <v>-1.299212498533341E-05</v>
      </c>
      <c r="JI351">
        <v>3</v>
      </c>
      <c r="JJ351">
        <v>2327</v>
      </c>
      <c r="JK351">
        <v>1</v>
      </c>
      <c r="JL351">
        <v>27</v>
      </c>
      <c r="JM351">
        <v>187200</v>
      </c>
      <c r="JN351">
        <v>187200.1</v>
      </c>
      <c r="JO351">
        <v>1.70532</v>
      </c>
      <c r="JP351">
        <v>2.24976</v>
      </c>
      <c r="JQ351">
        <v>1.39648</v>
      </c>
      <c r="JR351">
        <v>2.35352</v>
      </c>
      <c r="JS351">
        <v>1.49536</v>
      </c>
      <c r="JT351">
        <v>2.69897</v>
      </c>
      <c r="JU351">
        <v>36.4107</v>
      </c>
      <c r="JV351">
        <v>24.0787</v>
      </c>
      <c r="JW351">
        <v>18</v>
      </c>
      <c r="JX351">
        <v>488.607</v>
      </c>
      <c r="JY351">
        <v>446.837</v>
      </c>
      <c r="JZ351">
        <v>27.7927</v>
      </c>
      <c r="KA351">
        <v>28.4093</v>
      </c>
      <c r="KB351">
        <v>30.0004</v>
      </c>
      <c r="KC351">
        <v>28.2142</v>
      </c>
      <c r="KD351">
        <v>28.1442</v>
      </c>
      <c r="KE351">
        <v>34.1669</v>
      </c>
      <c r="KF351">
        <v>25.3327</v>
      </c>
      <c r="KG351">
        <v>66.95699999999999</v>
      </c>
      <c r="KH351">
        <v>27.7794</v>
      </c>
      <c r="KI351">
        <v>787.694</v>
      </c>
      <c r="KJ351">
        <v>21.7985</v>
      </c>
      <c r="KK351">
        <v>101.128</v>
      </c>
      <c r="KL351">
        <v>100.597</v>
      </c>
    </row>
    <row r="352" spans="1:298">
      <c r="A352">
        <v>336</v>
      </c>
      <c r="B352">
        <v>1758479430</v>
      </c>
      <c r="C352">
        <v>10554.5</v>
      </c>
      <c r="D352" t="s">
        <v>1119</v>
      </c>
      <c r="E352" t="s">
        <v>1120</v>
      </c>
      <c r="F352">
        <v>5</v>
      </c>
      <c r="G352" t="s">
        <v>1026</v>
      </c>
      <c r="H352" t="s">
        <v>437</v>
      </c>
      <c r="I352" t="s">
        <v>438</v>
      </c>
      <c r="J352">
        <v>1758479422.214286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792.7619391536412</v>
      </c>
      <c r="AL352">
        <v>768.0049333333332</v>
      </c>
      <c r="AM352">
        <v>3.411275313607164</v>
      </c>
      <c r="AN352">
        <v>65.31745882491474</v>
      </c>
      <c r="AO352">
        <f>(AQ352 - AP352 + DZ352*1E3/(8.314*(EB352+273.15)) * AS352/DY352 * AR352) * DY352/(100*DM352) * 1000/(1000 - AQ352)</f>
        <v>0</v>
      </c>
      <c r="AP352">
        <v>21.72083158721847</v>
      </c>
      <c r="AQ352">
        <v>22.88322484848484</v>
      </c>
      <c r="AR352">
        <v>-4.149119010909826E-05</v>
      </c>
      <c r="AS352">
        <v>111.8298273701579</v>
      </c>
      <c r="AT352">
        <v>3</v>
      </c>
      <c r="AU352">
        <v>1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2.18</v>
      </c>
      <c r="DN352">
        <v>0.5</v>
      </c>
      <c r="DO352" t="s">
        <v>440</v>
      </c>
      <c r="DP352">
        <v>2</v>
      </c>
      <c r="DQ352" t="b">
        <v>1</v>
      </c>
      <c r="DR352">
        <v>1758479422.214286</v>
      </c>
      <c r="DS352">
        <v>726.1194642857142</v>
      </c>
      <c r="DT352">
        <v>759.6267857142857</v>
      </c>
      <c r="DU352">
        <v>22.90311785714286</v>
      </c>
      <c r="DV352">
        <v>21.720975</v>
      </c>
      <c r="DW352">
        <v>726.5377499999998</v>
      </c>
      <c r="DX352">
        <v>22.78007857142856</v>
      </c>
      <c r="DY352">
        <v>500.0073571428572</v>
      </c>
      <c r="DZ352">
        <v>90.27496428571429</v>
      </c>
      <c r="EA352">
        <v>0.05459786071428571</v>
      </c>
      <c r="EB352">
        <v>29.54907857142857</v>
      </c>
      <c r="EC352">
        <v>30.00905357142857</v>
      </c>
      <c r="ED352">
        <v>999.9000000000002</v>
      </c>
      <c r="EE352">
        <v>0</v>
      </c>
      <c r="EF352">
        <v>0</v>
      </c>
      <c r="EG352">
        <v>10004.1725</v>
      </c>
      <c r="EH352">
        <v>0</v>
      </c>
      <c r="EI352">
        <v>11.013175</v>
      </c>
      <c r="EJ352">
        <v>-33.50739285714285</v>
      </c>
      <c r="EK352">
        <v>743.1393214285714</v>
      </c>
      <c r="EL352">
        <v>776.4929642857143</v>
      </c>
      <c r="EM352">
        <v>1.182137142857143</v>
      </c>
      <c r="EN352">
        <v>759.6267857142857</v>
      </c>
      <c r="EO352">
        <v>21.720975</v>
      </c>
      <c r="EP352">
        <v>2.067578214285714</v>
      </c>
      <c r="EQ352">
        <v>1.960860357142857</v>
      </c>
      <c r="ER352">
        <v>17.97156785714286</v>
      </c>
      <c r="ES352">
        <v>17.13177857142857</v>
      </c>
      <c r="ET352">
        <v>2000.001785714286</v>
      </c>
      <c r="EU352">
        <v>0.9800027499999998</v>
      </c>
      <c r="EV352">
        <v>0.01999754285714286</v>
      </c>
      <c r="EW352">
        <v>0</v>
      </c>
      <c r="EX352">
        <v>189.0826428571429</v>
      </c>
      <c r="EY352">
        <v>5.00097</v>
      </c>
      <c r="EZ352">
        <v>3854.968214285715</v>
      </c>
      <c r="FA352">
        <v>16707.60714285714</v>
      </c>
      <c r="FB352">
        <v>40.22299999999999</v>
      </c>
      <c r="FC352">
        <v>40.625</v>
      </c>
      <c r="FD352">
        <v>40.1405</v>
      </c>
      <c r="FE352">
        <v>40.25</v>
      </c>
      <c r="FF352">
        <v>40.7655</v>
      </c>
      <c r="FG352">
        <v>1955.101785714286</v>
      </c>
      <c r="FH352">
        <v>39.89714285714286</v>
      </c>
      <c r="FI352">
        <v>0</v>
      </c>
      <c r="FJ352">
        <v>1758479430.2</v>
      </c>
      <c r="FK352">
        <v>0</v>
      </c>
      <c r="FL352">
        <v>189.0733846153846</v>
      </c>
      <c r="FM352">
        <v>-0.6695384609886958</v>
      </c>
      <c r="FN352">
        <v>3.60068377158572</v>
      </c>
      <c r="FO352">
        <v>3854.963076923077</v>
      </c>
      <c r="FP352">
        <v>15</v>
      </c>
      <c r="FQ352">
        <v>0</v>
      </c>
      <c r="FR352" t="s">
        <v>441</v>
      </c>
      <c r="FS352">
        <v>1747247426.5</v>
      </c>
      <c r="FT352">
        <v>1747247420.5</v>
      </c>
      <c r="FU352">
        <v>0</v>
      </c>
      <c r="FV352">
        <v>1.027</v>
      </c>
      <c r="FW352">
        <v>0.031</v>
      </c>
      <c r="FX352">
        <v>0.02</v>
      </c>
      <c r="FY352">
        <v>0.05</v>
      </c>
      <c r="FZ352">
        <v>420</v>
      </c>
      <c r="GA352">
        <v>16</v>
      </c>
      <c r="GB352">
        <v>0.01</v>
      </c>
      <c r="GC352">
        <v>0.1</v>
      </c>
      <c r="GD352">
        <v>-33.44933658536586</v>
      </c>
      <c r="GE352">
        <v>-1.097147038327504</v>
      </c>
      <c r="GF352">
        <v>0.1253819175434678</v>
      </c>
      <c r="GG352">
        <v>0</v>
      </c>
      <c r="GH352">
        <v>189.0378823529412</v>
      </c>
      <c r="GI352">
        <v>0.2893812063168636</v>
      </c>
      <c r="GJ352">
        <v>0.2118711823818311</v>
      </c>
      <c r="GK352">
        <v>-1</v>
      </c>
      <c r="GL352">
        <v>1.188099756097561</v>
      </c>
      <c r="GM352">
        <v>-0.1415675958188153</v>
      </c>
      <c r="GN352">
        <v>0.01404493129433046</v>
      </c>
      <c r="GO352">
        <v>0</v>
      </c>
      <c r="GP352">
        <v>0</v>
      </c>
      <c r="GQ352">
        <v>2</v>
      </c>
      <c r="GR352" t="s">
        <v>452</v>
      </c>
      <c r="GS352">
        <v>3.13611</v>
      </c>
      <c r="GT352">
        <v>2.71489</v>
      </c>
      <c r="GU352">
        <v>0.142392</v>
      </c>
      <c r="GV352">
        <v>0.145177</v>
      </c>
      <c r="GW352">
        <v>0.10273</v>
      </c>
      <c r="GX352">
        <v>0.097818</v>
      </c>
      <c r="GY352">
        <v>27295.3</v>
      </c>
      <c r="GZ352">
        <v>27237.1</v>
      </c>
      <c r="HA352">
        <v>29585.3</v>
      </c>
      <c r="HB352">
        <v>29444.6</v>
      </c>
      <c r="HC352">
        <v>35080.5</v>
      </c>
      <c r="HD352">
        <v>35188.5</v>
      </c>
      <c r="HE352">
        <v>41640.8</v>
      </c>
      <c r="HF352">
        <v>41835.3</v>
      </c>
      <c r="HG352">
        <v>1.92635</v>
      </c>
      <c r="HH352">
        <v>1.87553</v>
      </c>
      <c r="HI352">
        <v>0.0953823</v>
      </c>
      <c r="HJ352">
        <v>0</v>
      </c>
      <c r="HK352">
        <v>28.433</v>
      </c>
      <c r="HL352">
        <v>999.9</v>
      </c>
      <c r="HM352">
        <v>52.4</v>
      </c>
      <c r="HN352">
        <v>31.2</v>
      </c>
      <c r="HO352">
        <v>26.486</v>
      </c>
      <c r="HP352">
        <v>61.8695</v>
      </c>
      <c r="HQ352">
        <v>27.8566</v>
      </c>
      <c r="HR352">
        <v>1</v>
      </c>
      <c r="HS352">
        <v>0.06681910000000001</v>
      </c>
      <c r="HT352">
        <v>-0.115324</v>
      </c>
      <c r="HU352">
        <v>20.3398</v>
      </c>
      <c r="HV352">
        <v>5.21534</v>
      </c>
      <c r="HW352">
        <v>12.0099</v>
      </c>
      <c r="HX352">
        <v>4.988</v>
      </c>
      <c r="HY352">
        <v>3.28758</v>
      </c>
      <c r="HZ352">
        <v>9999</v>
      </c>
      <c r="IA352">
        <v>9999</v>
      </c>
      <c r="IB352">
        <v>9999</v>
      </c>
      <c r="IC352">
        <v>999.9</v>
      </c>
      <c r="ID352">
        <v>1.86761</v>
      </c>
      <c r="IE352">
        <v>1.86676</v>
      </c>
      <c r="IF352">
        <v>1.86601</v>
      </c>
      <c r="IG352">
        <v>1.866</v>
      </c>
      <c r="IH352">
        <v>1.86783</v>
      </c>
      <c r="II352">
        <v>1.87027</v>
      </c>
      <c r="IJ352">
        <v>1.86894</v>
      </c>
      <c r="IK352">
        <v>1.87042</v>
      </c>
      <c r="IL352">
        <v>0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-0.436</v>
      </c>
      <c r="IZ352">
        <v>0.1227</v>
      </c>
      <c r="JA352">
        <v>-0.08705980112953694</v>
      </c>
      <c r="JB352">
        <v>-0.0002224285535733669</v>
      </c>
      <c r="JC352">
        <v>-3.124052291438484E-07</v>
      </c>
      <c r="JD352">
        <v>-1.20421793702977E-11</v>
      </c>
      <c r="JE352">
        <v>-0.06546867123436634</v>
      </c>
      <c r="JF352">
        <v>-0.004605065362839568</v>
      </c>
      <c r="JG352">
        <v>0.0008613744513886047</v>
      </c>
      <c r="JH352">
        <v>-1.299212498533341E-05</v>
      </c>
      <c r="JI352">
        <v>3</v>
      </c>
      <c r="JJ352">
        <v>2327</v>
      </c>
      <c r="JK352">
        <v>1</v>
      </c>
      <c r="JL352">
        <v>27</v>
      </c>
      <c r="JM352">
        <v>187200.1</v>
      </c>
      <c r="JN352">
        <v>187200.2</v>
      </c>
      <c r="JO352">
        <v>1.73218</v>
      </c>
      <c r="JP352">
        <v>2.25586</v>
      </c>
      <c r="JQ352">
        <v>1.39648</v>
      </c>
      <c r="JR352">
        <v>2.35352</v>
      </c>
      <c r="JS352">
        <v>1.49536</v>
      </c>
      <c r="JT352">
        <v>2.61963</v>
      </c>
      <c r="JU352">
        <v>36.4107</v>
      </c>
      <c r="JV352">
        <v>24.0875</v>
      </c>
      <c r="JW352">
        <v>18</v>
      </c>
      <c r="JX352">
        <v>488.73</v>
      </c>
      <c r="JY352">
        <v>446.829</v>
      </c>
      <c r="JZ352">
        <v>27.7761</v>
      </c>
      <c r="KA352">
        <v>28.4135</v>
      </c>
      <c r="KB352">
        <v>30.0003</v>
      </c>
      <c r="KC352">
        <v>28.2178</v>
      </c>
      <c r="KD352">
        <v>28.1472</v>
      </c>
      <c r="KE352">
        <v>34.7821</v>
      </c>
      <c r="KF352">
        <v>25.0556</v>
      </c>
      <c r="KG352">
        <v>66.95699999999999</v>
      </c>
      <c r="KH352">
        <v>27.7744</v>
      </c>
      <c r="KI352">
        <v>807.732</v>
      </c>
      <c r="KJ352">
        <v>21.824</v>
      </c>
      <c r="KK352">
        <v>101.126</v>
      </c>
      <c r="KL352">
        <v>100.597</v>
      </c>
    </row>
    <row r="353" spans="1:298">
      <c r="A353">
        <v>337</v>
      </c>
      <c r="B353">
        <v>1758479435</v>
      </c>
      <c r="C353">
        <v>10559.5</v>
      </c>
      <c r="D353" t="s">
        <v>1121</v>
      </c>
      <c r="E353" t="s">
        <v>1122</v>
      </c>
      <c r="F353">
        <v>5</v>
      </c>
      <c r="G353" t="s">
        <v>1026</v>
      </c>
      <c r="H353" t="s">
        <v>437</v>
      </c>
      <c r="I353" t="s">
        <v>438</v>
      </c>
      <c r="J353">
        <v>1758479427.5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809.8784841908341</v>
      </c>
      <c r="AL353">
        <v>785.2128666666664</v>
      </c>
      <c r="AM353">
        <v>3.431410347476985</v>
      </c>
      <c r="AN353">
        <v>65.31745882491474</v>
      </c>
      <c r="AO353">
        <f>(AQ353 - AP353 + DZ353*1E3/(8.314*(EB353+273.15)) * AS353/DY353 * AR353) * DY353/(100*DM353) * 1000/(1000 - AQ353)</f>
        <v>0</v>
      </c>
      <c r="AP353">
        <v>21.76428771766776</v>
      </c>
      <c r="AQ353">
        <v>22.87305696969696</v>
      </c>
      <c r="AR353">
        <v>-1.42242597575231E-05</v>
      </c>
      <c r="AS353">
        <v>111.8298273701579</v>
      </c>
      <c r="AT353">
        <v>3</v>
      </c>
      <c r="AU353">
        <v>1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2.18</v>
      </c>
      <c r="DN353">
        <v>0.5</v>
      </c>
      <c r="DO353" t="s">
        <v>440</v>
      </c>
      <c r="DP353">
        <v>2</v>
      </c>
      <c r="DQ353" t="b">
        <v>1</v>
      </c>
      <c r="DR353">
        <v>1758479427.5</v>
      </c>
      <c r="DS353">
        <v>743.7983703703702</v>
      </c>
      <c r="DT353">
        <v>777.3283703703703</v>
      </c>
      <c r="DU353">
        <v>22.88872962962963</v>
      </c>
      <c r="DV353">
        <v>21.7319037037037</v>
      </c>
      <c r="DW353">
        <v>744.229</v>
      </c>
      <c r="DX353">
        <v>22.7658962962963</v>
      </c>
      <c r="DY353">
        <v>500.029925925926</v>
      </c>
      <c r="DZ353">
        <v>90.27535185185182</v>
      </c>
      <c r="EA353">
        <v>0.05451464444444444</v>
      </c>
      <c r="EB353">
        <v>29.54713333333333</v>
      </c>
      <c r="EC353">
        <v>30.00787777777778</v>
      </c>
      <c r="ED353">
        <v>999.9000000000001</v>
      </c>
      <c r="EE353">
        <v>0</v>
      </c>
      <c r="EF353">
        <v>0</v>
      </c>
      <c r="EG353">
        <v>10004.46703703704</v>
      </c>
      <c r="EH353">
        <v>0</v>
      </c>
      <c r="EI353">
        <v>11.01523703703704</v>
      </c>
      <c r="EJ353">
        <v>-33.53010740740741</v>
      </c>
      <c r="EK353">
        <v>761.2214074074074</v>
      </c>
      <c r="EL353">
        <v>794.5967037037037</v>
      </c>
      <c r="EM353">
        <v>1.15682</v>
      </c>
      <c r="EN353">
        <v>777.3283703703703</v>
      </c>
      <c r="EO353">
        <v>21.7319037037037</v>
      </c>
      <c r="EP353">
        <v>2.066288148148148</v>
      </c>
      <c r="EQ353">
        <v>1.961854814814815</v>
      </c>
      <c r="ER353">
        <v>17.96164814814815</v>
      </c>
      <c r="ES353">
        <v>17.13978148148148</v>
      </c>
      <c r="ET353">
        <v>2000.015555555556</v>
      </c>
      <c r="EU353">
        <v>0.9800028888888888</v>
      </c>
      <c r="EV353">
        <v>0.01999740740740741</v>
      </c>
      <c r="EW353">
        <v>0</v>
      </c>
      <c r="EX353">
        <v>189.1008148148148</v>
      </c>
      <c r="EY353">
        <v>5.00097</v>
      </c>
      <c r="EZ353">
        <v>3855.142592592592</v>
      </c>
      <c r="FA353">
        <v>16707.72222222222</v>
      </c>
      <c r="FB353">
        <v>40.23133333333334</v>
      </c>
      <c r="FC353">
        <v>40.625</v>
      </c>
      <c r="FD353">
        <v>40.14107407407408</v>
      </c>
      <c r="FE353">
        <v>40.25</v>
      </c>
      <c r="FF353">
        <v>40.77525925925925</v>
      </c>
      <c r="FG353">
        <v>1955.115555555555</v>
      </c>
      <c r="FH353">
        <v>39.89740740740741</v>
      </c>
      <c r="FI353">
        <v>0</v>
      </c>
      <c r="FJ353">
        <v>1758479435</v>
      </c>
      <c r="FK353">
        <v>0</v>
      </c>
      <c r="FL353">
        <v>189.0665769230769</v>
      </c>
      <c r="FM353">
        <v>-0.4344957191792197</v>
      </c>
      <c r="FN353">
        <v>1.80444446330042</v>
      </c>
      <c r="FO353">
        <v>3855.104615384615</v>
      </c>
      <c r="FP353">
        <v>15</v>
      </c>
      <c r="FQ353">
        <v>0</v>
      </c>
      <c r="FR353" t="s">
        <v>441</v>
      </c>
      <c r="FS353">
        <v>1747247426.5</v>
      </c>
      <c r="FT353">
        <v>1747247420.5</v>
      </c>
      <c r="FU353">
        <v>0</v>
      </c>
      <c r="FV353">
        <v>1.027</v>
      </c>
      <c r="FW353">
        <v>0.031</v>
      </c>
      <c r="FX353">
        <v>0.02</v>
      </c>
      <c r="FY353">
        <v>0.05</v>
      </c>
      <c r="FZ353">
        <v>420</v>
      </c>
      <c r="GA353">
        <v>16</v>
      </c>
      <c r="GB353">
        <v>0.01</v>
      </c>
      <c r="GC353">
        <v>0.1</v>
      </c>
      <c r="GD353">
        <v>-33.49335365853658</v>
      </c>
      <c r="GE353">
        <v>-0.6653519163763038</v>
      </c>
      <c r="GF353">
        <v>0.1023551757304451</v>
      </c>
      <c r="GG353">
        <v>0</v>
      </c>
      <c r="GH353">
        <v>189.0650294117647</v>
      </c>
      <c r="GI353">
        <v>-0.1722383461208797</v>
      </c>
      <c r="GJ353">
        <v>0.1966647618327017</v>
      </c>
      <c r="GK353">
        <v>-1</v>
      </c>
      <c r="GL353">
        <v>1.174136097560976</v>
      </c>
      <c r="GM353">
        <v>-0.223947804878046</v>
      </c>
      <c r="GN353">
        <v>0.02422479659639731</v>
      </c>
      <c r="GO353">
        <v>0</v>
      </c>
      <c r="GP353">
        <v>0</v>
      </c>
      <c r="GQ353">
        <v>2</v>
      </c>
      <c r="GR353" t="s">
        <v>452</v>
      </c>
      <c r="GS353">
        <v>3.1361</v>
      </c>
      <c r="GT353">
        <v>2.7148</v>
      </c>
      <c r="GU353">
        <v>0.144516</v>
      </c>
      <c r="GV353">
        <v>0.147224</v>
      </c>
      <c r="GW353">
        <v>0.102705</v>
      </c>
      <c r="GX353">
        <v>0.09805319999999999</v>
      </c>
      <c r="GY353">
        <v>27227.7</v>
      </c>
      <c r="GZ353">
        <v>27171.3</v>
      </c>
      <c r="HA353">
        <v>29585.4</v>
      </c>
      <c r="HB353">
        <v>29444.1</v>
      </c>
      <c r="HC353">
        <v>35081.6</v>
      </c>
      <c r="HD353">
        <v>35178.3</v>
      </c>
      <c r="HE353">
        <v>41640.9</v>
      </c>
      <c r="HF353">
        <v>41834.2</v>
      </c>
      <c r="HG353">
        <v>1.92615</v>
      </c>
      <c r="HH353">
        <v>1.8758</v>
      </c>
      <c r="HI353">
        <v>0.0972338</v>
      </c>
      <c r="HJ353">
        <v>0</v>
      </c>
      <c r="HK353">
        <v>28.4337</v>
      </c>
      <c r="HL353">
        <v>999.9</v>
      </c>
      <c r="HM353">
        <v>52.4</v>
      </c>
      <c r="HN353">
        <v>31.2</v>
      </c>
      <c r="HO353">
        <v>26.4865</v>
      </c>
      <c r="HP353">
        <v>62.0595</v>
      </c>
      <c r="HQ353">
        <v>27.6843</v>
      </c>
      <c r="HR353">
        <v>1</v>
      </c>
      <c r="HS353">
        <v>0.0672027</v>
      </c>
      <c r="HT353">
        <v>-0.270662</v>
      </c>
      <c r="HU353">
        <v>20.3397</v>
      </c>
      <c r="HV353">
        <v>5.21564</v>
      </c>
      <c r="HW353">
        <v>12.0104</v>
      </c>
      <c r="HX353">
        <v>4.988</v>
      </c>
      <c r="HY353">
        <v>3.28755</v>
      </c>
      <c r="HZ353">
        <v>9999</v>
      </c>
      <c r="IA353">
        <v>9999</v>
      </c>
      <c r="IB353">
        <v>9999</v>
      </c>
      <c r="IC353">
        <v>999.9</v>
      </c>
      <c r="ID353">
        <v>1.86762</v>
      </c>
      <c r="IE353">
        <v>1.86676</v>
      </c>
      <c r="IF353">
        <v>1.86601</v>
      </c>
      <c r="IG353">
        <v>1.866</v>
      </c>
      <c r="IH353">
        <v>1.86784</v>
      </c>
      <c r="II353">
        <v>1.87027</v>
      </c>
      <c r="IJ353">
        <v>1.86895</v>
      </c>
      <c r="IK353">
        <v>1.87042</v>
      </c>
      <c r="IL353">
        <v>0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-0.448</v>
      </c>
      <c r="IZ353">
        <v>0.1226</v>
      </c>
      <c r="JA353">
        <v>-0.08705980112953694</v>
      </c>
      <c r="JB353">
        <v>-0.0002224285535733669</v>
      </c>
      <c r="JC353">
        <v>-3.124052291438484E-07</v>
      </c>
      <c r="JD353">
        <v>-1.20421793702977E-11</v>
      </c>
      <c r="JE353">
        <v>-0.06546867123436634</v>
      </c>
      <c r="JF353">
        <v>-0.004605065362839568</v>
      </c>
      <c r="JG353">
        <v>0.0008613744513886047</v>
      </c>
      <c r="JH353">
        <v>-1.299212498533341E-05</v>
      </c>
      <c r="JI353">
        <v>3</v>
      </c>
      <c r="JJ353">
        <v>2327</v>
      </c>
      <c r="JK353">
        <v>1</v>
      </c>
      <c r="JL353">
        <v>27</v>
      </c>
      <c r="JM353">
        <v>187200.1</v>
      </c>
      <c r="JN353">
        <v>187200.2</v>
      </c>
      <c r="JO353">
        <v>1.76392</v>
      </c>
      <c r="JP353">
        <v>2.26807</v>
      </c>
      <c r="JQ353">
        <v>1.39771</v>
      </c>
      <c r="JR353">
        <v>2.35107</v>
      </c>
      <c r="JS353">
        <v>1.49536</v>
      </c>
      <c r="JT353">
        <v>2.55493</v>
      </c>
      <c r="JU353">
        <v>36.4107</v>
      </c>
      <c r="JV353">
        <v>24.0612</v>
      </c>
      <c r="JW353">
        <v>18</v>
      </c>
      <c r="JX353">
        <v>488.629</v>
      </c>
      <c r="JY353">
        <v>447.027</v>
      </c>
      <c r="JZ353">
        <v>27.7729</v>
      </c>
      <c r="KA353">
        <v>28.4178</v>
      </c>
      <c r="KB353">
        <v>30.0005</v>
      </c>
      <c r="KC353">
        <v>28.2208</v>
      </c>
      <c r="KD353">
        <v>28.1508</v>
      </c>
      <c r="KE353">
        <v>35.3418</v>
      </c>
      <c r="KF353">
        <v>25.0556</v>
      </c>
      <c r="KG353">
        <v>66.95699999999999</v>
      </c>
      <c r="KH353">
        <v>27.8257</v>
      </c>
      <c r="KI353">
        <v>821.09</v>
      </c>
      <c r="KJ353">
        <v>21.8393</v>
      </c>
      <c r="KK353">
        <v>101.126</v>
      </c>
      <c r="KL353">
        <v>100.595</v>
      </c>
    </row>
    <row r="354" spans="1:298">
      <c r="A354">
        <v>338</v>
      </c>
      <c r="B354">
        <v>1758479440</v>
      </c>
      <c r="C354">
        <v>10564.5</v>
      </c>
      <c r="D354" t="s">
        <v>1123</v>
      </c>
      <c r="E354" t="s">
        <v>1124</v>
      </c>
      <c r="F354">
        <v>5</v>
      </c>
      <c r="G354" t="s">
        <v>1026</v>
      </c>
      <c r="H354" t="s">
        <v>437</v>
      </c>
      <c r="I354" t="s">
        <v>438</v>
      </c>
      <c r="J354">
        <v>1758479432.214286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826.9271692623349</v>
      </c>
      <c r="AL354">
        <v>802.3871030303029</v>
      </c>
      <c r="AM354">
        <v>3.435812618279636</v>
      </c>
      <c r="AN354">
        <v>65.31745882491474</v>
      </c>
      <c r="AO354">
        <f>(AQ354 - AP354 + DZ354*1E3/(8.314*(EB354+273.15)) * AS354/DY354 * AR354) * DY354/(100*DM354) * 1000/(1000 - AQ354)</f>
        <v>0</v>
      </c>
      <c r="AP354">
        <v>21.81100282347227</v>
      </c>
      <c r="AQ354">
        <v>22.89046424242423</v>
      </c>
      <c r="AR354">
        <v>4.748555672605742E-05</v>
      </c>
      <c r="AS354">
        <v>111.8298273701579</v>
      </c>
      <c r="AT354">
        <v>3</v>
      </c>
      <c r="AU354">
        <v>1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2.18</v>
      </c>
      <c r="DN354">
        <v>0.5</v>
      </c>
      <c r="DO354" t="s">
        <v>440</v>
      </c>
      <c r="DP354">
        <v>2</v>
      </c>
      <c r="DQ354" t="b">
        <v>1</v>
      </c>
      <c r="DR354">
        <v>1758479432.214286</v>
      </c>
      <c r="DS354">
        <v>759.5735714285714</v>
      </c>
      <c r="DT354">
        <v>793.1096071428572</v>
      </c>
      <c r="DU354">
        <v>22.88292857142857</v>
      </c>
      <c r="DV354">
        <v>21.7595</v>
      </c>
      <c r="DW354">
        <v>760.0153928571427</v>
      </c>
      <c r="DX354">
        <v>22.76017857142857</v>
      </c>
      <c r="DY354">
        <v>499.9995714285714</v>
      </c>
      <c r="DZ354">
        <v>90.27500714285713</v>
      </c>
      <c r="EA354">
        <v>0.05455653928571429</v>
      </c>
      <c r="EB354">
        <v>29.54624642857142</v>
      </c>
      <c r="EC354">
        <v>30.00211785714285</v>
      </c>
      <c r="ED354">
        <v>999.9000000000002</v>
      </c>
      <c r="EE354">
        <v>0</v>
      </c>
      <c r="EF354">
        <v>0</v>
      </c>
      <c r="EG354">
        <v>10000.71178571429</v>
      </c>
      <c r="EH354">
        <v>0</v>
      </c>
      <c r="EI354">
        <v>11.0167</v>
      </c>
      <c r="EJ354">
        <v>-33.53616785714286</v>
      </c>
      <c r="EK354">
        <v>777.3617142857144</v>
      </c>
      <c r="EL354">
        <v>810.7517500000001</v>
      </c>
      <c r="EM354">
        <v>1.123428571428571</v>
      </c>
      <c r="EN354">
        <v>793.1096071428572</v>
      </c>
      <c r="EO354">
        <v>21.7595</v>
      </c>
      <c r="EP354">
        <v>2.065756428571428</v>
      </c>
      <c r="EQ354">
        <v>1.964338214285714</v>
      </c>
      <c r="ER354">
        <v>17.95756071428571</v>
      </c>
      <c r="ES354">
        <v>17.15975</v>
      </c>
      <c r="ET354">
        <v>2000.012142857143</v>
      </c>
      <c r="EU354">
        <v>0.980002857142857</v>
      </c>
      <c r="EV354">
        <v>0.01999743571428572</v>
      </c>
      <c r="EW354">
        <v>0</v>
      </c>
      <c r="EX354">
        <v>189.1152857142857</v>
      </c>
      <c r="EY354">
        <v>5.00097</v>
      </c>
      <c r="EZ354">
        <v>3855.225357142856</v>
      </c>
      <c r="FA354">
        <v>16707.69285714286</v>
      </c>
      <c r="FB354">
        <v>40.241</v>
      </c>
      <c r="FC354">
        <v>40.625</v>
      </c>
      <c r="FD354">
        <v>40.15378571428571</v>
      </c>
      <c r="FE354">
        <v>40.25</v>
      </c>
      <c r="FF354">
        <v>40.77435714285713</v>
      </c>
      <c r="FG354">
        <v>1955.112142857143</v>
      </c>
      <c r="FH354">
        <v>39.89678571428572</v>
      </c>
      <c r="FI354">
        <v>0</v>
      </c>
      <c r="FJ354">
        <v>1758479440.4</v>
      </c>
      <c r="FK354">
        <v>0</v>
      </c>
      <c r="FL354">
        <v>189.071</v>
      </c>
      <c r="FM354">
        <v>0.6130000028766222</v>
      </c>
      <c r="FN354">
        <v>-0.322307687515494</v>
      </c>
      <c r="FO354">
        <v>3855.233599999999</v>
      </c>
      <c r="FP354">
        <v>15</v>
      </c>
      <c r="FQ354">
        <v>0</v>
      </c>
      <c r="FR354" t="s">
        <v>441</v>
      </c>
      <c r="FS354">
        <v>1747247426.5</v>
      </c>
      <c r="FT354">
        <v>1747247420.5</v>
      </c>
      <c r="FU354">
        <v>0</v>
      </c>
      <c r="FV354">
        <v>1.027</v>
      </c>
      <c r="FW354">
        <v>0.031</v>
      </c>
      <c r="FX354">
        <v>0.02</v>
      </c>
      <c r="FY354">
        <v>0.05</v>
      </c>
      <c r="FZ354">
        <v>420</v>
      </c>
      <c r="GA354">
        <v>16</v>
      </c>
      <c r="GB354">
        <v>0.01</v>
      </c>
      <c r="GC354">
        <v>0.1</v>
      </c>
      <c r="GD354">
        <v>-33.5021375</v>
      </c>
      <c r="GE354">
        <v>-0.08240487804867594</v>
      </c>
      <c r="GF354">
        <v>0.0955025017669696</v>
      </c>
      <c r="GG354">
        <v>1</v>
      </c>
      <c r="GH354">
        <v>189.0813823529412</v>
      </c>
      <c r="GI354">
        <v>-0.08627960059243631</v>
      </c>
      <c r="GJ354">
        <v>0.2156860483510416</v>
      </c>
      <c r="GK354">
        <v>-1</v>
      </c>
      <c r="GL354">
        <v>1.1407435</v>
      </c>
      <c r="GM354">
        <v>-0.4251793621013143</v>
      </c>
      <c r="GN354">
        <v>0.0434175788448642</v>
      </c>
      <c r="GO354">
        <v>0</v>
      </c>
      <c r="GP354">
        <v>1</v>
      </c>
      <c r="GQ354">
        <v>2</v>
      </c>
      <c r="GR354" t="s">
        <v>442</v>
      </c>
      <c r="GS354">
        <v>3.13612</v>
      </c>
      <c r="GT354">
        <v>2.71482</v>
      </c>
      <c r="GU354">
        <v>0.146626</v>
      </c>
      <c r="GV354">
        <v>0.149294</v>
      </c>
      <c r="GW354">
        <v>0.102758</v>
      </c>
      <c r="GX354">
        <v>0.09810580000000001</v>
      </c>
      <c r="GY354">
        <v>27159.6</v>
      </c>
      <c r="GZ354">
        <v>27104.8</v>
      </c>
      <c r="HA354">
        <v>29584.4</v>
      </c>
      <c r="HB354">
        <v>29443.4</v>
      </c>
      <c r="HC354">
        <v>35078.1</v>
      </c>
      <c r="HD354">
        <v>35175.8</v>
      </c>
      <c r="HE354">
        <v>41639.2</v>
      </c>
      <c r="HF354">
        <v>41833.7</v>
      </c>
      <c r="HG354">
        <v>1.92607</v>
      </c>
      <c r="HH354">
        <v>1.87547</v>
      </c>
      <c r="HI354">
        <v>0.09532649999999999</v>
      </c>
      <c r="HJ354">
        <v>0</v>
      </c>
      <c r="HK354">
        <v>28.4313</v>
      </c>
      <c r="HL354">
        <v>999.9</v>
      </c>
      <c r="HM354">
        <v>52.4</v>
      </c>
      <c r="HN354">
        <v>31.2</v>
      </c>
      <c r="HO354">
        <v>26.485</v>
      </c>
      <c r="HP354">
        <v>61.7395</v>
      </c>
      <c r="HQ354">
        <v>27.8125</v>
      </c>
      <c r="HR354">
        <v>1</v>
      </c>
      <c r="HS354">
        <v>0.0673882</v>
      </c>
      <c r="HT354">
        <v>-0.25701</v>
      </c>
      <c r="HU354">
        <v>20.3398</v>
      </c>
      <c r="HV354">
        <v>5.21534</v>
      </c>
      <c r="HW354">
        <v>12.0104</v>
      </c>
      <c r="HX354">
        <v>4.9877</v>
      </c>
      <c r="HY354">
        <v>3.28763</v>
      </c>
      <c r="HZ354">
        <v>9999</v>
      </c>
      <c r="IA354">
        <v>9999</v>
      </c>
      <c r="IB354">
        <v>9999</v>
      </c>
      <c r="IC354">
        <v>999.9</v>
      </c>
      <c r="ID354">
        <v>1.8676</v>
      </c>
      <c r="IE354">
        <v>1.86675</v>
      </c>
      <c r="IF354">
        <v>1.86602</v>
      </c>
      <c r="IG354">
        <v>1.866</v>
      </c>
      <c r="IH354">
        <v>1.86784</v>
      </c>
      <c r="II354">
        <v>1.87027</v>
      </c>
      <c r="IJ354">
        <v>1.86893</v>
      </c>
      <c r="IK354">
        <v>1.87042</v>
      </c>
      <c r="IL354">
        <v>0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-0.461</v>
      </c>
      <c r="IZ354">
        <v>0.1229</v>
      </c>
      <c r="JA354">
        <v>-0.08705980112953694</v>
      </c>
      <c r="JB354">
        <v>-0.0002224285535733669</v>
      </c>
      <c r="JC354">
        <v>-3.124052291438484E-07</v>
      </c>
      <c r="JD354">
        <v>-1.20421793702977E-11</v>
      </c>
      <c r="JE354">
        <v>-0.06546867123436634</v>
      </c>
      <c r="JF354">
        <v>-0.004605065362839568</v>
      </c>
      <c r="JG354">
        <v>0.0008613744513886047</v>
      </c>
      <c r="JH354">
        <v>-1.299212498533341E-05</v>
      </c>
      <c r="JI354">
        <v>3</v>
      </c>
      <c r="JJ354">
        <v>2327</v>
      </c>
      <c r="JK354">
        <v>1</v>
      </c>
      <c r="JL354">
        <v>27</v>
      </c>
      <c r="JM354">
        <v>187200.2</v>
      </c>
      <c r="JN354">
        <v>187200.3</v>
      </c>
      <c r="JO354">
        <v>1.78955</v>
      </c>
      <c r="JP354">
        <v>2.2583</v>
      </c>
      <c r="JQ354">
        <v>1.39648</v>
      </c>
      <c r="JR354">
        <v>2.35229</v>
      </c>
      <c r="JS354">
        <v>1.49536</v>
      </c>
      <c r="JT354">
        <v>2.59644</v>
      </c>
      <c r="JU354">
        <v>36.4107</v>
      </c>
      <c r="JV354">
        <v>24.0875</v>
      </c>
      <c r="JW354">
        <v>18</v>
      </c>
      <c r="JX354">
        <v>488.611</v>
      </c>
      <c r="JY354">
        <v>446.853</v>
      </c>
      <c r="JZ354">
        <v>27.8189</v>
      </c>
      <c r="KA354">
        <v>28.4215</v>
      </c>
      <c r="KB354">
        <v>30.0003</v>
      </c>
      <c r="KC354">
        <v>28.2244</v>
      </c>
      <c r="KD354">
        <v>28.1543</v>
      </c>
      <c r="KE354">
        <v>35.9473</v>
      </c>
      <c r="KF354">
        <v>25.0556</v>
      </c>
      <c r="KG354">
        <v>66.95699999999999</v>
      </c>
      <c r="KH354">
        <v>27.8141</v>
      </c>
      <c r="KI354">
        <v>841.129</v>
      </c>
      <c r="KJ354">
        <v>21.8427</v>
      </c>
      <c r="KK354">
        <v>101.123</v>
      </c>
      <c r="KL354">
        <v>100.593</v>
      </c>
    </row>
    <row r="355" spans="1:298">
      <c r="A355">
        <v>339</v>
      </c>
      <c r="B355">
        <v>1758479445</v>
      </c>
      <c r="C355">
        <v>10569.5</v>
      </c>
      <c r="D355" t="s">
        <v>1125</v>
      </c>
      <c r="E355" t="s">
        <v>1126</v>
      </c>
      <c r="F355">
        <v>5</v>
      </c>
      <c r="G355" t="s">
        <v>1026</v>
      </c>
      <c r="H355" t="s">
        <v>437</v>
      </c>
      <c r="I355" t="s">
        <v>438</v>
      </c>
      <c r="J355">
        <v>1758479437.5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844.2831016196807</v>
      </c>
      <c r="AL355">
        <v>819.5165757575759</v>
      </c>
      <c r="AM355">
        <v>3.422567641273143</v>
      </c>
      <c r="AN355">
        <v>65.31745882491474</v>
      </c>
      <c r="AO355">
        <f>(AQ355 - AP355 + DZ355*1E3/(8.314*(EB355+273.15)) * AS355/DY355 * AR355) * DY355/(100*DM355) * 1000/(1000 - AQ355)</f>
        <v>0</v>
      </c>
      <c r="AP355">
        <v>21.81565985872768</v>
      </c>
      <c r="AQ355">
        <v>22.89528060606061</v>
      </c>
      <c r="AR355">
        <v>5.245081405045173E-06</v>
      </c>
      <c r="AS355">
        <v>111.8298273701579</v>
      </c>
      <c r="AT355">
        <v>3</v>
      </c>
      <c r="AU355">
        <v>1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2.18</v>
      </c>
      <c r="DN355">
        <v>0.5</v>
      </c>
      <c r="DO355" t="s">
        <v>440</v>
      </c>
      <c r="DP355">
        <v>2</v>
      </c>
      <c r="DQ355" t="b">
        <v>1</v>
      </c>
      <c r="DR355">
        <v>1758479437.5</v>
      </c>
      <c r="DS355">
        <v>777.3126296296297</v>
      </c>
      <c r="DT355">
        <v>810.831851851852</v>
      </c>
      <c r="DU355">
        <v>22.88441111111111</v>
      </c>
      <c r="DV355">
        <v>21.79245925925926</v>
      </c>
      <c r="DW355">
        <v>777.7673333333332</v>
      </c>
      <c r="DX355">
        <v>22.76162962962963</v>
      </c>
      <c r="DY355">
        <v>500.0099999999999</v>
      </c>
      <c r="DZ355">
        <v>90.27578148148147</v>
      </c>
      <c r="EA355">
        <v>0.05458545925925926</v>
      </c>
      <c r="EB355">
        <v>29.54755555555555</v>
      </c>
      <c r="EC355">
        <v>30.00251851851852</v>
      </c>
      <c r="ED355">
        <v>999.9000000000001</v>
      </c>
      <c r="EE355">
        <v>0</v>
      </c>
      <c r="EF355">
        <v>0</v>
      </c>
      <c r="EG355">
        <v>9995.484074074073</v>
      </c>
      <c r="EH355">
        <v>0</v>
      </c>
      <c r="EI355">
        <v>11.0167</v>
      </c>
      <c r="EJ355">
        <v>-33.51928518518518</v>
      </c>
      <c r="EK355">
        <v>795.5176296296296</v>
      </c>
      <c r="EL355">
        <v>828.8959259259259</v>
      </c>
      <c r="EM355">
        <v>1.091952222222222</v>
      </c>
      <c r="EN355">
        <v>810.831851851852</v>
      </c>
      <c r="EO355">
        <v>21.79245925925926</v>
      </c>
      <c r="EP355">
        <v>2.065907777777777</v>
      </c>
      <c r="EQ355">
        <v>1.967328888888889</v>
      </c>
      <c r="ER355">
        <v>17.95872962962963</v>
      </c>
      <c r="ES355">
        <v>17.18381481481481</v>
      </c>
      <c r="ET355">
        <v>2000.017407407408</v>
      </c>
      <c r="EU355">
        <v>0.9800029999999998</v>
      </c>
      <c r="EV355">
        <v>0.0199972962962963</v>
      </c>
      <c r="EW355">
        <v>0</v>
      </c>
      <c r="EX355">
        <v>189.1066666666667</v>
      </c>
      <c r="EY355">
        <v>5.00097</v>
      </c>
      <c r="EZ355">
        <v>3855.223333333333</v>
      </c>
      <c r="FA355">
        <v>16707.74814814815</v>
      </c>
      <c r="FB355">
        <v>40.25</v>
      </c>
      <c r="FC355">
        <v>40.625</v>
      </c>
      <c r="FD355">
        <v>40.17092592592592</v>
      </c>
      <c r="FE355">
        <v>40.25</v>
      </c>
      <c r="FF355">
        <v>40.78444444444444</v>
      </c>
      <c r="FG355">
        <v>1955.12</v>
      </c>
      <c r="FH355">
        <v>39.89407407407408</v>
      </c>
      <c r="FI355">
        <v>0</v>
      </c>
      <c r="FJ355">
        <v>1758479445.2</v>
      </c>
      <c r="FK355">
        <v>0</v>
      </c>
      <c r="FL355">
        <v>189.09032</v>
      </c>
      <c r="FM355">
        <v>-0.3163076896849781</v>
      </c>
      <c r="FN355">
        <v>0.9307692151824724</v>
      </c>
      <c r="FO355">
        <v>3855.234</v>
      </c>
      <c r="FP355">
        <v>15</v>
      </c>
      <c r="FQ355">
        <v>0</v>
      </c>
      <c r="FR355" t="s">
        <v>441</v>
      </c>
      <c r="FS355">
        <v>1747247426.5</v>
      </c>
      <c r="FT355">
        <v>1747247420.5</v>
      </c>
      <c r="FU355">
        <v>0</v>
      </c>
      <c r="FV355">
        <v>1.027</v>
      </c>
      <c r="FW355">
        <v>0.031</v>
      </c>
      <c r="FX355">
        <v>0.02</v>
      </c>
      <c r="FY355">
        <v>0.05</v>
      </c>
      <c r="FZ355">
        <v>420</v>
      </c>
      <c r="GA355">
        <v>16</v>
      </c>
      <c r="GB355">
        <v>0.01</v>
      </c>
      <c r="GC355">
        <v>0.1</v>
      </c>
      <c r="GD355">
        <v>-33.54362195121951</v>
      </c>
      <c r="GE355">
        <v>0.1495128919860483</v>
      </c>
      <c r="GF355">
        <v>0.08478306754614555</v>
      </c>
      <c r="GG355">
        <v>0</v>
      </c>
      <c r="GH355">
        <v>189.0591764705882</v>
      </c>
      <c r="GI355">
        <v>0.05628724276910398</v>
      </c>
      <c r="GJ355">
        <v>0.2160904590795029</v>
      </c>
      <c r="GK355">
        <v>-1</v>
      </c>
      <c r="GL355">
        <v>1.113725365853659</v>
      </c>
      <c r="GM355">
        <v>-0.3766626480836248</v>
      </c>
      <c r="GN355">
        <v>0.04095348813861657</v>
      </c>
      <c r="GO355">
        <v>0</v>
      </c>
      <c r="GP355">
        <v>0</v>
      </c>
      <c r="GQ355">
        <v>2</v>
      </c>
      <c r="GR355" t="s">
        <v>452</v>
      </c>
      <c r="GS355">
        <v>3.13591</v>
      </c>
      <c r="GT355">
        <v>2.71504</v>
      </c>
      <c r="GU355">
        <v>0.148711</v>
      </c>
      <c r="GV355">
        <v>0.151314</v>
      </c>
      <c r="GW355">
        <v>0.102771</v>
      </c>
      <c r="GX355">
        <v>0.0981224</v>
      </c>
      <c r="GY355">
        <v>27093.4</v>
      </c>
      <c r="GZ355">
        <v>27040.4</v>
      </c>
      <c r="HA355">
        <v>29584.7</v>
      </c>
      <c r="HB355">
        <v>29443.5</v>
      </c>
      <c r="HC355">
        <v>35078</v>
      </c>
      <c r="HD355">
        <v>35175.1</v>
      </c>
      <c r="HE355">
        <v>41639.6</v>
      </c>
      <c r="HF355">
        <v>41833.7</v>
      </c>
      <c r="HG355">
        <v>1.92593</v>
      </c>
      <c r="HH355">
        <v>1.87542</v>
      </c>
      <c r="HI355">
        <v>0.0968091</v>
      </c>
      <c r="HJ355">
        <v>0</v>
      </c>
      <c r="HK355">
        <v>28.4307</v>
      </c>
      <c r="HL355">
        <v>999.9</v>
      </c>
      <c r="HM355">
        <v>52.4</v>
      </c>
      <c r="HN355">
        <v>31.2</v>
      </c>
      <c r="HO355">
        <v>26.487</v>
      </c>
      <c r="HP355">
        <v>62.0494</v>
      </c>
      <c r="HQ355">
        <v>27.8886</v>
      </c>
      <c r="HR355">
        <v>1</v>
      </c>
      <c r="HS355">
        <v>0.0677287</v>
      </c>
      <c r="HT355">
        <v>-0.213783</v>
      </c>
      <c r="HU355">
        <v>20.3396</v>
      </c>
      <c r="HV355">
        <v>5.21564</v>
      </c>
      <c r="HW355">
        <v>12.0101</v>
      </c>
      <c r="HX355">
        <v>4.9877</v>
      </c>
      <c r="HY355">
        <v>3.28755</v>
      </c>
      <c r="HZ355">
        <v>9999</v>
      </c>
      <c r="IA355">
        <v>9999</v>
      </c>
      <c r="IB355">
        <v>9999</v>
      </c>
      <c r="IC355">
        <v>999.9</v>
      </c>
      <c r="ID355">
        <v>1.8676</v>
      </c>
      <c r="IE355">
        <v>1.86676</v>
      </c>
      <c r="IF355">
        <v>1.86601</v>
      </c>
      <c r="IG355">
        <v>1.866</v>
      </c>
      <c r="IH355">
        <v>1.86784</v>
      </c>
      <c r="II355">
        <v>1.87027</v>
      </c>
      <c r="IJ355">
        <v>1.86891</v>
      </c>
      <c r="IK355">
        <v>1.87042</v>
      </c>
      <c r="IL355">
        <v>0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-0.473</v>
      </c>
      <c r="IZ355">
        <v>0.1229</v>
      </c>
      <c r="JA355">
        <v>-0.08705980112953694</v>
      </c>
      <c r="JB355">
        <v>-0.0002224285535733669</v>
      </c>
      <c r="JC355">
        <v>-3.124052291438484E-07</v>
      </c>
      <c r="JD355">
        <v>-1.20421793702977E-11</v>
      </c>
      <c r="JE355">
        <v>-0.06546867123436634</v>
      </c>
      <c r="JF355">
        <v>-0.004605065362839568</v>
      </c>
      <c r="JG355">
        <v>0.0008613744513886047</v>
      </c>
      <c r="JH355">
        <v>-1.299212498533341E-05</v>
      </c>
      <c r="JI355">
        <v>3</v>
      </c>
      <c r="JJ355">
        <v>2327</v>
      </c>
      <c r="JK355">
        <v>1</v>
      </c>
      <c r="JL355">
        <v>27</v>
      </c>
      <c r="JM355">
        <v>187200.3</v>
      </c>
      <c r="JN355">
        <v>187200.4</v>
      </c>
      <c r="JO355">
        <v>1.82129</v>
      </c>
      <c r="JP355">
        <v>2.24609</v>
      </c>
      <c r="JQ355">
        <v>1.39771</v>
      </c>
      <c r="JR355">
        <v>2.35352</v>
      </c>
      <c r="JS355">
        <v>1.49536</v>
      </c>
      <c r="JT355">
        <v>2.66602</v>
      </c>
      <c r="JU355">
        <v>36.4107</v>
      </c>
      <c r="JV355">
        <v>24.0787</v>
      </c>
      <c r="JW355">
        <v>18</v>
      </c>
      <c r="JX355">
        <v>488.545</v>
      </c>
      <c r="JY355">
        <v>446.845</v>
      </c>
      <c r="JZ355">
        <v>27.8192</v>
      </c>
      <c r="KA355">
        <v>28.4257</v>
      </c>
      <c r="KB355">
        <v>30.0004</v>
      </c>
      <c r="KC355">
        <v>28.228</v>
      </c>
      <c r="KD355">
        <v>28.1573</v>
      </c>
      <c r="KE355">
        <v>36.4934</v>
      </c>
      <c r="KF355">
        <v>25.0556</v>
      </c>
      <c r="KG355">
        <v>66.95699999999999</v>
      </c>
      <c r="KH355">
        <v>27.8172</v>
      </c>
      <c r="KI355">
        <v>854.486</v>
      </c>
      <c r="KJ355">
        <v>21.8531</v>
      </c>
      <c r="KK355">
        <v>101.123</v>
      </c>
      <c r="KL355">
        <v>100.593</v>
      </c>
    </row>
    <row r="356" spans="1:298">
      <c r="A356">
        <v>340</v>
      </c>
      <c r="B356">
        <v>1758479450</v>
      </c>
      <c r="C356">
        <v>10574.5</v>
      </c>
      <c r="D356" t="s">
        <v>1127</v>
      </c>
      <c r="E356" t="s">
        <v>1128</v>
      </c>
      <c r="F356">
        <v>5</v>
      </c>
      <c r="G356" t="s">
        <v>1026</v>
      </c>
      <c r="H356" t="s">
        <v>437</v>
      </c>
      <c r="I356" t="s">
        <v>438</v>
      </c>
      <c r="J356">
        <v>1758479442.214286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861.473355244348</v>
      </c>
      <c r="AL356">
        <v>836.5680303030302</v>
      </c>
      <c r="AM356">
        <v>3.409007411042417</v>
      </c>
      <c r="AN356">
        <v>65.31745882491474</v>
      </c>
      <c r="AO356">
        <f>(AQ356 - AP356 + DZ356*1E3/(8.314*(EB356+273.15)) * AS356/DY356 * AR356) * DY356/(100*DM356) * 1000/(1000 - AQ356)</f>
        <v>0</v>
      </c>
      <c r="AP356">
        <v>21.81676665431882</v>
      </c>
      <c r="AQ356">
        <v>22.8853193939394</v>
      </c>
      <c r="AR356">
        <v>-3.731182233534519E-05</v>
      </c>
      <c r="AS356">
        <v>111.8298273701579</v>
      </c>
      <c r="AT356">
        <v>3</v>
      </c>
      <c r="AU356">
        <v>1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2.18</v>
      </c>
      <c r="DN356">
        <v>0.5</v>
      </c>
      <c r="DO356" t="s">
        <v>440</v>
      </c>
      <c r="DP356">
        <v>2</v>
      </c>
      <c r="DQ356" t="b">
        <v>1</v>
      </c>
      <c r="DR356">
        <v>1758479442.214286</v>
      </c>
      <c r="DS356">
        <v>793.08925</v>
      </c>
      <c r="DT356">
        <v>826.6684285714285</v>
      </c>
      <c r="DU356">
        <v>22.88928214285715</v>
      </c>
      <c r="DV356">
        <v>21.81268214285714</v>
      </c>
      <c r="DW356">
        <v>793.5555000000001</v>
      </c>
      <c r="DX356">
        <v>22.76644285714286</v>
      </c>
      <c r="DY356">
        <v>499.9874285714286</v>
      </c>
      <c r="DZ356">
        <v>90.27786428571427</v>
      </c>
      <c r="EA356">
        <v>0.05473365714285715</v>
      </c>
      <c r="EB356">
        <v>29.54668571428571</v>
      </c>
      <c r="EC356">
        <v>30.00119285714286</v>
      </c>
      <c r="ED356">
        <v>999.9000000000002</v>
      </c>
      <c r="EE356">
        <v>0</v>
      </c>
      <c r="EF356">
        <v>0</v>
      </c>
      <c r="EG356">
        <v>9993.057142857142</v>
      </c>
      <c r="EH356">
        <v>0</v>
      </c>
      <c r="EI356">
        <v>11.0167</v>
      </c>
      <c r="EJ356">
        <v>-33.57928214285714</v>
      </c>
      <c r="EK356">
        <v>811.6676071428572</v>
      </c>
      <c r="EL356">
        <v>845.1024285714285</v>
      </c>
      <c r="EM356">
        <v>1.076608214285714</v>
      </c>
      <c r="EN356">
        <v>826.6684285714285</v>
      </c>
      <c r="EO356">
        <v>21.81268214285714</v>
      </c>
      <c r="EP356">
        <v>2.066395714285714</v>
      </c>
      <c r="EQ356">
        <v>1.969200714285714</v>
      </c>
      <c r="ER356">
        <v>17.96248571428571</v>
      </c>
      <c r="ES356">
        <v>17.19885</v>
      </c>
      <c r="ET356">
        <v>2000.001785714286</v>
      </c>
      <c r="EU356">
        <v>0.9800029642857141</v>
      </c>
      <c r="EV356">
        <v>0.01999733214285715</v>
      </c>
      <c r="EW356">
        <v>0</v>
      </c>
      <c r="EX356">
        <v>189.09475</v>
      </c>
      <c r="EY356">
        <v>5.00097</v>
      </c>
      <c r="EZ356">
        <v>3855.237500000001</v>
      </c>
      <c r="FA356">
        <v>16707.61785714286</v>
      </c>
      <c r="FB356">
        <v>40.25</v>
      </c>
      <c r="FC356">
        <v>40.625</v>
      </c>
      <c r="FD356">
        <v>40.18257142857142</v>
      </c>
      <c r="FE356">
        <v>40.25</v>
      </c>
      <c r="FF356">
        <v>40.78542857142856</v>
      </c>
      <c r="FG356">
        <v>1955.1075</v>
      </c>
      <c r="FH356">
        <v>39.89142857142858</v>
      </c>
      <c r="FI356">
        <v>0</v>
      </c>
      <c r="FJ356">
        <v>1758479450</v>
      </c>
      <c r="FK356">
        <v>0</v>
      </c>
      <c r="FL356">
        <v>189.09092</v>
      </c>
      <c r="FM356">
        <v>-0.3731538455699453</v>
      </c>
      <c r="FN356">
        <v>-0.01307693692586195</v>
      </c>
      <c r="FO356">
        <v>3855.260400000001</v>
      </c>
      <c r="FP356">
        <v>15</v>
      </c>
      <c r="FQ356">
        <v>0</v>
      </c>
      <c r="FR356" t="s">
        <v>441</v>
      </c>
      <c r="FS356">
        <v>1747247426.5</v>
      </c>
      <c r="FT356">
        <v>1747247420.5</v>
      </c>
      <c r="FU356">
        <v>0</v>
      </c>
      <c r="FV356">
        <v>1.027</v>
      </c>
      <c r="FW356">
        <v>0.031</v>
      </c>
      <c r="FX356">
        <v>0.02</v>
      </c>
      <c r="FY356">
        <v>0.05</v>
      </c>
      <c r="FZ356">
        <v>420</v>
      </c>
      <c r="GA356">
        <v>16</v>
      </c>
      <c r="GB356">
        <v>0.01</v>
      </c>
      <c r="GC356">
        <v>0.1</v>
      </c>
      <c r="GD356">
        <v>-33.56581219512195</v>
      </c>
      <c r="GE356">
        <v>-0.6660104529616422</v>
      </c>
      <c r="GF356">
        <v>0.1059920180959849</v>
      </c>
      <c r="GG356">
        <v>0</v>
      </c>
      <c r="GH356">
        <v>189.0834411764706</v>
      </c>
      <c r="GI356">
        <v>-0.05144384779967053</v>
      </c>
      <c r="GJ356">
        <v>0.1989454833951289</v>
      </c>
      <c r="GK356">
        <v>-1</v>
      </c>
      <c r="GL356">
        <v>1.090374146341463</v>
      </c>
      <c r="GM356">
        <v>-0.2028894773519178</v>
      </c>
      <c r="GN356">
        <v>0.02707424939622201</v>
      </c>
      <c r="GO356">
        <v>0</v>
      </c>
      <c r="GP356">
        <v>0</v>
      </c>
      <c r="GQ356">
        <v>2</v>
      </c>
      <c r="GR356" t="s">
        <v>452</v>
      </c>
      <c r="GS356">
        <v>3.13617</v>
      </c>
      <c r="GT356">
        <v>2.71498</v>
      </c>
      <c r="GU356">
        <v>0.150755</v>
      </c>
      <c r="GV356">
        <v>0.153312</v>
      </c>
      <c r="GW356">
        <v>0.102737</v>
      </c>
      <c r="GX356">
        <v>0.0981185</v>
      </c>
      <c r="GY356">
        <v>27028</v>
      </c>
      <c r="GZ356">
        <v>26977.1</v>
      </c>
      <c r="HA356">
        <v>29584.4</v>
      </c>
      <c r="HB356">
        <v>29443.9</v>
      </c>
      <c r="HC356">
        <v>35079</v>
      </c>
      <c r="HD356">
        <v>35175.5</v>
      </c>
      <c r="HE356">
        <v>41639.1</v>
      </c>
      <c r="HF356">
        <v>41833.9</v>
      </c>
      <c r="HG356">
        <v>1.92612</v>
      </c>
      <c r="HH356">
        <v>1.8756</v>
      </c>
      <c r="HI356">
        <v>0.0965744</v>
      </c>
      <c r="HJ356">
        <v>0</v>
      </c>
      <c r="HK356">
        <v>28.4288</v>
      </c>
      <c r="HL356">
        <v>999.9</v>
      </c>
      <c r="HM356">
        <v>52.4</v>
      </c>
      <c r="HN356">
        <v>31.2</v>
      </c>
      <c r="HO356">
        <v>26.486</v>
      </c>
      <c r="HP356">
        <v>61.9995</v>
      </c>
      <c r="HQ356">
        <v>27.7163</v>
      </c>
      <c r="HR356">
        <v>1</v>
      </c>
      <c r="HS356">
        <v>0.0681682</v>
      </c>
      <c r="HT356">
        <v>-0.201705</v>
      </c>
      <c r="HU356">
        <v>20.3399</v>
      </c>
      <c r="HV356">
        <v>5.21534</v>
      </c>
      <c r="HW356">
        <v>12.0104</v>
      </c>
      <c r="HX356">
        <v>4.9877</v>
      </c>
      <c r="HY356">
        <v>3.2877</v>
      </c>
      <c r="HZ356">
        <v>9999</v>
      </c>
      <c r="IA356">
        <v>9999</v>
      </c>
      <c r="IB356">
        <v>9999</v>
      </c>
      <c r="IC356">
        <v>999.9</v>
      </c>
      <c r="ID356">
        <v>1.86761</v>
      </c>
      <c r="IE356">
        <v>1.86676</v>
      </c>
      <c r="IF356">
        <v>1.86602</v>
      </c>
      <c r="IG356">
        <v>1.866</v>
      </c>
      <c r="IH356">
        <v>1.86785</v>
      </c>
      <c r="II356">
        <v>1.87029</v>
      </c>
      <c r="IJ356">
        <v>1.86893</v>
      </c>
      <c r="IK356">
        <v>1.87042</v>
      </c>
      <c r="IL356">
        <v>0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-0.486</v>
      </c>
      <c r="IZ356">
        <v>0.1228</v>
      </c>
      <c r="JA356">
        <v>-0.08705980112953694</v>
      </c>
      <c r="JB356">
        <v>-0.0002224285535733669</v>
      </c>
      <c r="JC356">
        <v>-3.124052291438484E-07</v>
      </c>
      <c r="JD356">
        <v>-1.20421793702977E-11</v>
      </c>
      <c r="JE356">
        <v>-0.06546867123436634</v>
      </c>
      <c r="JF356">
        <v>-0.004605065362839568</v>
      </c>
      <c r="JG356">
        <v>0.0008613744513886047</v>
      </c>
      <c r="JH356">
        <v>-1.299212498533341E-05</v>
      </c>
      <c r="JI356">
        <v>3</v>
      </c>
      <c r="JJ356">
        <v>2327</v>
      </c>
      <c r="JK356">
        <v>1</v>
      </c>
      <c r="JL356">
        <v>27</v>
      </c>
      <c r="JM356">
        <v>187200.4</v>
      </c>
      <c r="JN356">
        <v>187200.5</v>
      </c>
      <c r="JO356">
        <v>1.84814</v>
      </c>
      <c r="JP356">
        <v>2.26196</v>
      </c>
      <c r="JQ356">
        <v>1.39771</v>
      </c>
      <c r="JR356">
        <v>2.34619</v>
      </c>
      <c r="JS356">
        <v>1.49536</v>
      </c>
      <c r="JT356">
        <v>2.52808</v>
      </c>
      <c r="JU356">
        <v>36.4107</v>
      </c>
      <c r="JV356">
        <v>24.0787</v>
      </c>
      <c r="JW356">
        <v>18</v>
      </c>
      <c r="JX356">
        <v>488.695</v>
      </c>
      <c r="JY356">
        <v>446.979</v>
      </c>
      <c r="JZ356">
        <v>27.821</v>
      </c>
      <c r="KA356">
        <v>28.4299</v>
      </c>
      <c r="KB356">
        <v>30.0004</v>
      </c>
      <c r="KC356">
        <v>28.231</v>
      </c>
      <c r="KD356">
        <v>28.1608</v>
      </c>
      <c r="KE356">
        <v>37.0996</v>
      </c>
      <c r="KF356">
        <v>25.0556</v>
      </c>
      <c r="KG356">
        <v>66.95699999999999</v>
      </c>
      <c r="KH356">
        <v>27.819</v>
      </c>
      <c r="KI356">
        <v>874.522</v>
      </c>
      <c r="KJ356">
        <v>21.8726</v>
      </c>
      <c r="KK356">
        <v>101.122</v>
      </c>
      <c r="KL356">
        <v>100.594</v>
      </c>
    </row>
    <row r="357" spans="1:298">
      <c r="A357">
        <v>341</v>
      </c>
      <c r="B357">
        <v>1758479455</v>
      </c>
      <c r="C357">
        <v>10579.5</v>
      </c>
      <c r="D357" t="s">
        <v>1129</v>
      </c>
      <c r="E357" t="s">
        <v>1130</v>
      </c>
      <c r="F357">
        <v>5</v>
      </c>
      <c r="G357" t="s">
        <v>1026</v>
      </c>
      <c r="H357" t="s">
        <v>437</v>
      </c>
      <c r="I357" t="s">
        <v>438</v>
      </c>
      <c r="J357">
        <v>1758479447.5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878.5252011383304</v>
      </c>
      <c r="AL357">
        <v>853.6531090909092</v>
      </c>
      <c r="AM357">
        <v>3.412256628948553</v>
      </c>
      <c r="AN357">
        <v>65.31745882491474</v>
      </c>
      <c r="AO357">
        <f>(AQ357 - AP357 + DZ357*1E3/(8.314*(EB357+273.15)) * AS357/DY357 * AR357) * DY357/(100*DM357) * 1000/(1000 - AQ357)</f>
        <v>0</v>
      </c>
      <c r="AP357">
        <v>21.81782560650425</v>
      </c>
      <c r="AQ357">
        <v>22.87397818181818</v>
      </c>
      <c r="AR357">
        <v>-2.953866788165004E-05</v>
      </c>
      <c r="AS357">
        <v>111.8298273701579</v>
      </c>
      <c r="AT357">
        <v>3</v>
      </c>
      <c r="AU357">
        <v>1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2.18</v>
      </c>
      <c r="DN357">
        <v>0.5</v>
      </c>
      <c r="DO357" t="s">
        <v>440</v>
      </c>
      <c r="DP357">
        <v>2</v>
      </c>
      <c r="DQ357" t="b">
        <v>1</v>
      </c>
      <c r="DR357">
        <v>1758479447.5</v>
      </c>
      <c r="DS357">
        <v>810.7733333333334</v>
      </c>
      <c r="DT357">
        <v>844.4231481481481</v>
      </c>
      <c r="DU357">
        <v>22.8879925925926</v>
      </c>
      <c r="DV357">
        <v>21.8165</v>
      </c>
      <c r="DW357">
        <v>811.252851851852</v>
      </c>
      <c r="DX357">
        <v>22.76517037037037</v>
      </c>
      <c r="DY357">
        <v>500.0115185185186</v>
      </c>
      <c r="DZ357">
        <v>90.27913333333333</v>
      </c>
      <c r="EA357">
        <v>0.05471819629629629</v>
      </c>
      <c r="EB357">
        <v>29.54701851851852</v>
      </c>
      <c r="EC357">
        <v>30.00221481481481</v>
      </c>
      <c r="ED357">
        <v>999.9000000000001</v>
      </c>
      <c r="EE357">
        <v>0</v>
      </c>
      <c r="EF357">
        <v>0</v>
      </c>
      <c r="EG357">
        <v>9995.322222222223</v>
      </c>
      <c r="EH357">
        <v>0</v>
      </c>
      <c r="EI357">
        <v>11.0167</v>
      </c>
      <c r="EJ357">
        <v>-33.64988148148148</v>
      </c>
      <c r="EK357">
        <v>829.7647037037037</v>
      </c>
      <c r="EL357">
        <v>863.2563703703704</v>
      </c>
      <c r="EM357">
        <v>1.071498148148148</v>
      </c>
      <c r="EN357">
        <v>844.4231481481481</v>
      </c>
      <c r="EO357">
        <v>21.8165</v>
      </c>
      <c r="EP357">
        <v>2.066308518518519</v>
      </c>
      <c r="EQ357">
        <v>1.969573703703704</v>
      </c>
      <c r="ER357">
        <v>17.96180740740741</v>
      </c>
      <c r="ES357">
        <v>17.20184074074074</v>
      </c>
      <c r="ET357">
        <v>2000.014814814815</v>
      </c>
      <c r="EU357">
        <v>0.980003222222222</v>
      </c>
      <c r="EV357">
        <v>0.01999707777777778</v>
      </c>
      <c r="EW357">
        <v>0</v>
      </c>
      <c r="EX357">
        <v>189.0742592592593</v>
      </c>
      <c r="EY357">
        <v>5.00097</v>
      </c>
      <c r="EZ357">
        <v>3855.30037037037</v>
      </c>
      <c r="FA357">
        <v>16707.71851851852</v>
      </c>
      <c r="FB357">
        <v>40.25</v>
      </c>
      <c r="FC357">
        <v>40.625</v>
      </c>
      <c r="FD357">
        <v>40.1847037037037</v>
      </c>
      <c r="FE357">
        <v>40.25</v>
      </c>
      <c r="FF357">
        <v>40.80281481481481</v>
      </c>
      <c r="FG357">
        <v>1955.124074074074</v>
      </c>
      <c r="FH357">
        <v>39.89000000000001</v>
      </c>
      <c r="FI357">
        <v>0</v>
      </c>
      <c r="FJ357">
        <v>1758479455.4</v>
      </c>
      <c r="FK357">
        <v>0</v>
      </c>
      <c r="FL357">
        <v>189.0819230769231</v>
      </c>
      <c r="FM357">
        <v>0.1645811955603753</v>
      </c>
      <c r="FN357">
        <v>0.4013675072190638</v>
      </c>
      <c r="FO357">
        <v>3855.317692307693</v>
      </c>
      <c r="FP357">
        <v>15</v>
      </c>
      <c r="FQ357">
        <v>0</v>
      </c>
      <c r="FR357" t="s">
        <v>441</v>
      </c>
      <c r="FS357">
        <v>1747247426.5</v>
      </c>
      <c r="FT357">
        <v>1747247420.5</v>
      </c>
      <c r="FU357">
        <v>0</v>
      </c>
      <c r="FV357">
        <v>1.027</v>
      </c>
      <c r="FW357">
        <v>0.031</v>
      </c>
      <c r="FX357">
        <v>0.02</v>
      </c>
      <c r="FY357">
        <v>0.05</v>
      </c>
      <c r="FZ357">
        <v>420</v>
      </c>
      <c r="GA357">
        <v>16</v>
      </c>
      <c r="GB357">
        <v>0.01</v>
      </c>
      <c r="GC357">
        <v>0.1</v>
      </c>
      <c r="GD357">
        <v>-33.59019512195122</v>
      </c>
      <c r="GE357">
        <v>-0.8525414634146841</v>
      </c>
      <c r="GF357">
        <v>0.1091715140886115</v>
      </c>
      <c r="GG357">
        <v>0</v>
      </c>
      <c r="GH357">
        <v>189.0947058823529</v>
      </c>
      <c r="GI357">
        <v>0.2414973271824107</v>
      </c>
      <c r="GJ357">
        <v>0.2000121363099751</v>
      </c>
      <c r="GK357">
        <v>-1</v>
      </c>
      <c r="GL357">
        <v>1.074942195121951</v>
      </c>
      <c r="GM357">
        <v>-0.06140341463414802</v>
      </c>
      <c r="GN357">
        <v>0.007755430988383955</v>
      </c>
      <c r="GO357">
        <v>1</v>
      </c>
      <c r="GP357">
        <v>1</v>
      </c>
      <c r="GQ357">
        <v>2</v>
      </c>
      <c r="GR357" t="s">
        <v>442</v>
      </c>
      <c r="GS357">
        <v>3.13604</v>
      </c>
      <c r="GT357">
        <v>2.71487</v>
      </c>
      <c r="GU357">
        <v>0.152785</v>
      </c>
      <c r="GV357">
        <v>0.155289</v>
      </c>
      <c r="GW357">
        <v>0.102698</v>
      </c>
      <c r="GX357">
        <v>0.0981192</v>
      </c>
      <c r="GY357">
        <v>26963.7</v>
      </c>
      <c r="GZ357">
        <v>26914.1</v>
      </c>
      <c r="HA357">
        <v>29584.7</v>
      </c>
      <c r="HB357">
        <v>29444</v>
      </c>
      <c r="HC357">
        <v>35081</v>
      </c>
      <c r="HD357">
        <v>35175.8</v>
      </c>
      <c r="HE357">
        <v>41639.6</v>
      </c>
      <c r="HF357">
        <v>41834.2</v>
      </c>
      <c r="HG357">
        <v>1.92607</v>
      </c>
      <c r="HH357">
        <v>1.87555</v>
      </c>
      <c r="HI357">
        <v>0.09747219999999999</v>
      </c>
      <c r="HJ357">
        <v>0</v>
      </c>
      <c r="HK357">
        <v>28.4258</v>
      </c>
      <c r="HL357">
        <v>999.9</v>
      </c>
      <c r="HM357">
        <v>52.4</v>
      </c>
      <c r="HN357">
        <v>31.2</v>
      </c>
      <c r="HO357">
        <v>26.4845</v>
      </c>
      <c r="HP357">
        <v>61.9195</v>
      </c>
      <c r="HQ357">
        <v>27.7965</v>
      </c>
      <c r="HR357">
        <v>1</v>
      </c>
      <c r="HS357">
        <v>0.0685366</v>
      </c>
      <c r="HT357">
        <v>-0.189071</v>
      </c>
      <c r="HU357">
        <v>20.3398</v>
      </c>
      <c r="HV357">
        <v>5.21594</v>
      </c>
      <c r="HW357">
        <v>12.0113</v>
      </c>
      <c r="HX357">
        <v>4.9879</v>
      </c>
      <c r="HY357">
        <v>3.28775</v>
      </c>
      <c r="HZ357">
        <v>9999</v>
      </c>
      <c r="IA357">
        <v>9999</v>
      </c>
      <c r="IB357">
        <v>9999</v>
      </c>
      <c r="IC357">
        <v>999.9</v>
      </c>
      <c r="ID357">
        <v>1.86759</v>
      </c>
      <c r="IE357">
        <v>1.86676</v>
      </c>
      <c r="IF357">
        <v>1.86603</v>
      </c>
      <c r="IG357">
        <v>1.866</v>
      </c>
      <c r="IH357">
        <v>1.86784</v>
      </c>
      <c r="II357">
        <v>1.87028</v>
      </c>
      <c r="IJ357">
        <v>1.86893</v>
      </c>
      <c r="IK357">
        <v>1.87042</v>
      </c>
      <c r="IL357">
        <v>0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-0.499</v>
      </c>
      <c r="IZ357">
        <v>0.1226</v>
      </c>
      <c r="JA357">
        <v>-0.08705980112953694</v>
      </c>
      <c r="JB357">
        <v>-0.0002224285535733669</v>
      </c>
      <c r="JC357">
        <v>-3.124052291438484E-07</v>
      </c>
      <c r="JD357">
        <v>-1.20421793702977E-11</v>
      </c>
      <c r="JE357">
        <v>-0.06546867123436634</v>
      </c>
      <c r="JF357">
        <v>-0.004605065362839568</v>
      </c>
      <c r="JG357">
        <v>0.0008613744513886047</v>
      </c>
      <c r="JH357">
        <v>-1.299212498533341E-05</v>
      </c>
      <c r="JI357">
        <v>3</v>
      </c>
      <c r="JJ357">
        <v>2327</v>
      </c>
      <c r="JK357">
        <v>1</v>
      </c>
      <c r="JL357">
        <v>27</v>
      </c>
      <c r="JM357">
        <v>187200.5</v>
      </c>
      <c r="JN357">
        <v>187200.6</v>
      </c>
      <c r="JO357">
        <v>1.87866</v>
      </c>
      <c r="JP357">
        <v>2.25586</v>
      </c>
      <c r="JQ357">
        <v>1.39648</v>
      </c>
      <c r="JR357">
        <v>2.35352</v>
      </c>
      <c r="JS357">
        <v>1.49536</v>
      </c>
      <c r="JT357">
        <v>2.70264</v>
      </c>
      <c r="JU357">
        <v>36.4343</v>
      </c>
      <c r="JV357">
        <v>24.0787</v>
      </c>
      <c r="JW357">
        <v>18</v>
      </c>
      <c r="JX357">
        <v>488.693</v>
      </c>
      <c r="JY357">
        <v>446.972</v>
      </c>
      <c r="JZ357">
        <v>27.8212</v>
      </c>
      <c r="KA357">
        <v>28.4348</v>
      </c>
      <c r="KB357">
        <v>30.0004</v>
      </c>
      <c r="KC357">
        <v>28.2345</v>
      </c>
      <c r="KD357">
        <v>28.1638</v>
      </c>
      <c r="KE357">
        <v>37.6437</v>
      </c>
      <c r="KF357">
        <v>25.0556</v>
      </c>
      <c r="KG357">
        <v>66.95699999999999</v>
      </c>
      <c r="KH357">
        <v>27.8174</v>
      </c>
      <c r="KI357">
        <v>887.88</v>
      </c>
      <c r="KJ357">
        <v>21.9028</v>
      </c>
      <c r="KK357">
        <v>101.124</v>
      </c>
      <c r="KL357">
        <v>100.594</v>
      </c>
    </row>
    <row r="358" spans="1:298">
      <c r="A358">
        <v>342</v>
      </c>
      <c r="B358">
        <v>1758479460</v>
      </c>
      <c r="C358">
        <v>10584.5</v>
      </c>
      <c r="D358" t="s">
        <v>1131</v>
      </c>
      <c r="E358" t="s">
        <v>1132</v>
      </c>
      <c r="F358">
        <v>5</v>
      </c>
      <c r="G358" t="s">
        <v>1026</v>
      </c>
      <c r="H358" t="s">
        <v>437</v>
      </c>
      <c r="I358" t="s">
        <v>438</v>
      </c>
      <c r="J358">
        <v>1758479452.214286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895.68261490714</v>
      </c>
      <c r="AL358">
        <v>870.8407939393936</v>
      </c>
      <c r="AM358">
        <v>3.44687099387879</v>
      </c>
      <c r="AN358">
        <v>65.31745882491474</v>
      </c>
      <c r="AO358">
        <f>(AQ358 - AP358 + DZ358*1E3/(8.314*(EB358+273.15)) * AS358/DY358 * AR358) * DY358/(100*DM358) * 1000/(1000 - AQ358)</f>
        <v>0</v>
      </c>
      <c r="AP358">
        <v>21.81893020834746</v>
      </c>
      <c r="AQ358">
        <v>22.85758848484849</v>
      </c>
      <c r="AR358">
        <v>-4.169259946282382E-05</v>
      </c>
      <c r="AS358">
        <v>111.8298273701579</v>
      </c>
      <c r="AT358">
        <v>3</v>
      </c>
      <c r="AU358">
        <v>1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2.18</v>
      </c>
      <c r="DN358">
        <v>0.5</v>
      </c>
      <c r="DO358" t="s">
        <v>440</v>
      </c>
      <c r="DP358">
        <v>2</v>
      </c>
      <c r="DQ358" t="b">
        <v>1</v>
      </c>
      <c r="DR358">
        <v>1758479452.214286</v>
      </c>
      <c r="DS358">
        <v>826.5244642857143</v>
      </c>
      <c r="DT358">
        <v>860.2202500000001</v>
      </c>
      <c r="DU358">
        <v>22.87846071428571</v>
      </c>
      <c r="DV358">
        <v>21.81756428571429</v>
      </c>
      <c r="DW358">
        <v>827.0158928571428</v>
      </c>
      <c r="DX358">
        <v>22.75578571428571</v>
      </c>
      <c r="DY358">
        <v>499.99925</v>
      </c>
      <c r="DZ358">
        <v>90.27847857142858</v>
      </c>
      <c r="EA358">
        <v>0.05466251071428573</v>
      </c>
      <c r="EB358">
        <v>29.54668214285715</v>
      </c>
      <c r="EC358">
        <v>30.00493214285715</v>
      </c>
      <c r="ED358">
        <v>999.9000000000002</v>
      </c>
      <c r="EE358">
        <v>0</v>
      </c>
      <c r="EF358">
        <v>0</v>
      </c>
      <c r="EG358">
        <v>10003.74857142857</v>
      </c>
      <c r="EH358">
        <v>0</v>
      </c>
      <c r="EI358">
        <v>11.0167</v>
      </c>
      <c r="EJ358">
        <v>-33.69586428571429</v>
      </c>
      <c r="EK358">
        <v>845.8765357142856</v>
      </c>
      <c r="EL358">
        <v>879.4068214285714</v>
      </c>
      <c r="EM358">
        <v>1.060903928571429</v>
      </c>
      <c r="EN358">
        <v>860.2202500000001</v>
      </c>
      <c r="EO358">
        <v>21.81756428571429</v>
      </c>
      <c r="EP358">
        <v>2.065433214285715</v>
      </c>
      <c r="EQ358">
        <v>1.969656428571428</v>
      </c>
      <c r="ER358">
        <v>17.955075</v>
      </c>
      <c r="ES358">
        <v>17.20248928571429</v>
      </c>
      <c r="ET358">
        <v>1999.996071428571</v>
      </c>
      <c r="EU358">
        <v>0.9800030714285713</v>
      </c>
      <c r="EV358">
        <v>0.01999722142857143</v>
      </c>
      <c r="EW358">
        <v>0</v>
      </c>
      <c r="EX358">
        <v>189.0987857142857</v>
      </c>
      <c r="EY358">
        <v>5.00097</v>
      </c>
      <c r="EZ358">
        <v>3855.159285714285</v>
      </c>
      <c r="FA358">
        <v>16707.55714285715</v>
      </c>
      <c r="FB358">
        <v>40.25</v>
      </c>
      <c r="FC358">
        <v>40.625</v>
      </c>
      <c r="FD358">
        <v>40.18699999999999</v>
      </c>
      <c r="FE358">
        <v>40.25</v>
      </c>
      <c r="FF358">
        <v>40.81199999999999</v>
      </c>
      <c r="FG358">
        <v>1955.106071428572</v>
      </c>
      <c r="FH358">
        <v>39.89000000000001</v>
      </c>
      <c r="FI358">
        <v>0</v>
      </c>
      <c r="FJ358">
        <v>1758479460.2</v>
      </c>
      <c r="FK358">
        <v>0</v>
      </c>
      <c r="FL358">
        <v>189.0863846153846</v>
      </c>
      <c r="FM358">
        <v>-0.5577435884166531</v>
      </c>
      <c r="FN358">
        <v>-0.8307692313723715</v>
      </c>
      <c r="FO358">
        <v>3855.183846153846</v>
      </c>
      <c r="FP358">
        <v>15</v>
      </c>
      <c r="FQ358">
        <v>0</v>
      </c>
      <c r="FR358" t="s">
        <v>441</v>
      </c>
      <c r="FS358">
        <v>1747247426.5</v>
      </c>
      <c r="FT358">
        <v>1747247420.5</v>
      </c>
      <c r="FU358">
        <v>0</v>
      </c>
      <c r="FV358">
        <v>1.027</v>
      </c>
      <c r="FW358">
        <v>0.031</v>
      </c>
      <c r="FX358">
        <v>0.02</v>
      </c>
      <c r="FY358">
        <v>0.05</v>
      </c>
      <c r="FZ358">
        <v>420</v>
      </c>
      <c r="GA358">
        <v>16</v>
      </c>
      <c r="GB358">
        <v>0.01</v>
      </c>
      <c r="GC358">
        <v>0.1</v>
      </c>
      <c r="GD358">
        <v>-33.6674525</v>
      </c>
      <c r="GE358">
        <v>-0.4711373358348915</v>
      </c>
      <c r="GF358">
        <v>0.07476877686407674</v>
      </c>
      <c r="GG358">
        <v>0</v>
      </c>
      <c r="GH358">
        <v>189.0808529411765</v>
      </c>
      <c r="GI358">
        <v>0.1876088617661079</v>
      </c>
      <c r="GJ358">
        <v>0.1866111295389954</v>
      </c>
      <c r="GK358">
        <v>-1</v>
      </c>
      <c r="GL358">
        <v>1.0664725</v>
      </c>
      <c r="GM358">
        <v>-0.1247549718574128</v>
      </c>
      <c r="GN358">
        <v>0.01250148026235294</v>
      </c>
      <c r="GO358">
        <v>0</v>
      </c>
      <c r="GP358">
        <v>0</v>
      </c>
      <c r="GQ358">
        <v>2</v>
      </c>
      <c r="GR358" t="s">
        <v>452</v>
      </c>
      <c r="GS358">
        <v>3.13629</v>
      </c>
      <c r="GT358">
        <v>2.71489</v>
      </c>
      <c r="GU358">
        <v>0.154806</v>
      </c>
      <c r="GV358">
        <v>0.15724</v>
      </c>
      <c r="GW358">
        <v>0.102643</v>
      </c>
      <c r="GX358">
        <v>0.09812940000000001</v>
      </c>
      <c r="GY358">
        <v>26898.9</v>
      </c>
      <c r="GZ358">
        <v>26851.6</v>
      </c>
      <c r="HA358">
        <v>29584.2</v>
      </c>
      <c r="HB358">
        <v>29443.6</v>
      </c>
      <c r="HC358">
        <v>35082.6</v>
      </c>
      <c r="HD358">
        <v>35175</v>
      </c>
      <c r="HE358">
        <v>41638.9</v>
      </c>
      <c r="HF358">
        <v>41833.7</v>
      </c>
      <c r="HG358">
        <v>1.92623</v>
      </c>
      <c r="HH358">
        <v>1.87515</v>
      </c>
      <c r="HI358">
        <v>0.0970587</v>
      </c>
      <c r="HJ358">
        <v>0</v>
      </c>
      <c r="HK358">
        <v>28.4228</v>
      </c>
      <c r="HL358">
        <v>999.9</v>
      </c>
      <c r="HM358">
        <v>52.4</v>
      </c>
      <c r="HN358">
        <v>31.2</v>
      </c>
      <c r="HO358">
        <v>26.4863</v>
      </c>
      <c r="HP358">
        <v>62.1395</v>
      </c>
      <c r="HQ358">
        <v>27.6723</v>
      </c>
      <c r="HR358">
        <v>1</v>
      </c>
      <c r="HS358">
        <v>0.0687551</v>
      </c>
      <c r="HT358">
        <v>-0.164507</v>
      </c>
      <c r="HU358">
        <v>20.3399</v>
      </c>
      <c r="HV358">
        <v>5.21684</v>
      </c>
      <c r="HW358">
        <v>12.0105</v>
      </c>
      <c r="HX358">
        <v>4.9885</v>
      </c>
      <c r="HY358">
        <v>3.28768</v>
      </c>
      <c r="HZ358">
        <v>9999</v>
      </c>
      <c r="IA358">
        <v>9999</v>
      </c>
      <c r="IB358">
        <v>9999</v>
      </c>
      <c r="IC358">
        <v>999.9</v>
      </c>
      <c r="ID358">
        <v>1.86759</v>
      </c>
      <c r="IE358">
        <v>1.86676</v>
      </c>
      <c r="IF358">
        <v>1.86605</v>
      </c>
      <c r="IG358">
        <v>1.866</v>
      </c>
      <c r="IH358">
        <v>1.86785</v>
      </c>
      <c r="II358">
        <v>1.87027</v>
      </c>
      <c r="IJ358">
        <v>1.86893</v>
      </c>
      <c r="IK358">
        <v>1.87042</v>
      </c>
      <c r="IL358">
        <v>0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-0.512</v>
      </c>
      <c r="IZ358">
        <v>0.1223</v>
      </c>
      <c r="JA358">
        <v>-0.08705980112953694</v>
      </c>
      <c r="JB358">
        <v>-0.0002224285535733669</v>
      </c>
      <c r="JC358">
        <v>-3.124052291438484E-07</v>
      </c>
      <c r="JD358">
        <v>-1.20421793702977E-11</v>
      </c>
      <c r="JE358">
        <v>-0.06546867123436634</v>
      </c>
      <c r="JF358">
        <v>-0.004605065362839568</v>
      </c>
      <c r="JG358">
        <v>0.0008613744513886047</v>
      </c>
      <c r="JH358">
        <v>-1.299212498533341E-05</v>
      </c>
      <c r="JI358">
        <v>3</v>
      </c>
      <c r="JJ358">
        <v>2327</v>
      </c>
      <c r="JK358">
        <v>1</v>
      </c>
      <c r="JL358">
        <v>27</v>
      </c>
      <c r="JM358">
        <v>187200.6</v>
      </c>
      <c r="JN358">
        <v>187200.7</v>
      </c>
      <c r="JO358">
        <v>1.90552</v>
      </c>
      <c r="JP358">
        <v>2.25952</v>
      </c>
      <c r="JQ358">
        <v>1.39648</v>
      </c>
      <c r="JR358">
        <v>2.35352</v>
      </c>
      <c r="JS358">
        <v>1.49536</v>
      </c>
      <c r="JT358">
        <v>2.5647</v>
      </c>
      <c r="JU358">
        <v>36.4343</v>
      </c>
      <c r="JV358">
        <v>24.0787</v>
      </c>
      <c r="JW358">
        <v>18</v>
      </c>
      <c r="JX358">
        <v>488.816</v>
      </c>
      <c r="JY358">
        <v>446.752</v>
      </c>
      <c r="JZ358">
        <v>27.8182</v>
      </c>
      <c r="KA358">
        <v>28.4385</v>
      </c>
      <c r="KB358">
        <v>30.0003</v>
      </c>
      <c r="KC358">
        <v>28.2381</v>
      </c>
      <c r="KD358">
        <v>28.1674</v>
      </c>
      <c r="KE358">
        <v>38.2472</v>
      </c>
      <c r="KF358">
        <v>24.7791</v>
      </c>
      <c r="KG358">
        <v>66.95699999999999</v>
      </c>
      <c r="KH358">
        <v>27.8087</v>
      </c>
      <c r="KI358">
        <v>907.915</v>
      </c>
      <c r="KJ358">
        <v>21.9352</v>
      </c>
      <c r="KK358">
        <v>101.122</v>
      </c>
      <c r="KL358">
        <v>100.593</v>
      </c>
    </row>
    <row r="359" spans="1:298">
      <c r="A359">
        <v>343</v>
      </c>
      <c r="B359">
        <v>1758479465</v>
      </c>
      <c r="C359">
        <v>10589.5</v>
      </c>
      <c r="D359" t="s">
        <v>1133</v>
      </c>
      <c r="E359" t="s">
        <v>1134</v>
      </c>
      <c r="F359">
        <v>5</v>
      </c>
      <c r="G359" t="s">
        <v>1026</v>
      </c>
      <c r="H359" t="s">
        <v>437</v>
      </c>
      <c r="I359" t="s">
        <v>438</v>
      </c>
      <c r="J359">
        <v>1758479457.5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912.5541982797018</v>
      </c>
      <c r="AL359">
        <v>887.8084181818177</v>
      </c>
      <c r="AM359">
        <v>3.4026060872625</v>
      </c>
      <c r="AN359">
        <v>65.31745882491474</v>
      </c>
      <c r="AO359">
        <f>(AQ359 - AP359 + DZ359*1E3/(8.314*(EB359+273.15)) * AS359/DY359 * AR359) * DY359/(100*DM359) * 1000/(1000 - AQ359)</f>
        <v>0</v>
      </c>
      <c r="AP359">
        <v>21.83434193577936</v>
      </c>
      <c r="AQ359">
        <v>22.84348545454545</v>
      </c>
      <c r="AR359">
        <v>-2.76090127512104E-05</v>
      </c>
      <c r="AS359">
        <v>111.8298273701579</v>
      </c>
      <c r="AT359">
        <v>3</v>
      </c>
      <c r="AU359">
        <v>1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2.18</v>
      </c>
      <c r="DN359">
        <v>0.5</v>
      </c>
      <c r="DO359" t="s">
        <v>440</v>
      </c>
      <c r="DP359">
        <v>2</v>
      </c>
      <c r="DQ359" t="b">
        <v>1</v>
      </c>
      <c r="DR359">
        <v>1758479457.5</v>
      </c>
      <c r="DS359">
        <v>844.1825925925926</v>
      </c>
      <c r="DT359">
        <v>877.8600370370373</v>
      </c>
      <c r="DU359">
        <v>22.86346666666667</v>
      </c>
      <c r="DV359">
        <v>21.82223703703704</v>
      </c>
      <c r="DW359">
        <v>844.6877037037038</v>
      </c>
      <c r="DX359">
        <v>22.741</v>
      </c>
      <c r="DY359">
        <v>500.0202222222223</v>
      </c>
      <c r="DZ359">
        <v>90.27786666666668</v>
      </c>
      <c r="EA359">
        <v>0.05462325555555556</v>
      </c>
      <c r="EB359">
        <v>29.54758148148148</v>
      </c>
      <c r="EC359">
        <v>30.00692962962963</v>
      </c>
      <c r="ED359">
        <v>999.9000000000001</v>
      </c>
      <c r="EE359">
        <v>0</v>
      </c>
      <c r="EF359">
        <v>0</v>
      </c>
      <c r="EG359">
        <v>10002.98185185185</v>
      </c>
      <c r="EH359">
        <v>0</v>
      </c>
      <c r="EI359">
        <v>11.0167</v>
      </c>
      <c r="EJ359">
        <v>-33.67740000000001</v>
      </c>
      <c r="EK359">
        <v>863.9349999999998</v>
      </c>
      <c r="EL359">
        <v>897.4443333333335</v>
      </c>
      <c r="EM359">
        <v>1.041227777777778</v>
      </c>
      <c r="EN359">
        <v>877.8600370370373</v>
      </c>
      <c r="EO359">
        <v>21.82223703703704</v>
      </c>
      <c r="EP359">
        <v>2.064064074074074</v>
      </c>
      <c r="EQ359">
        <v>1.970064814814815</v>
      </c>
      <c r="ER359">
        <v>17.94454074074074</v>
      </c>
      <c r="ES359">
        <v>17.20577037037037</v>
      </c>
      <c r="ET359">
        <v>1999.976666666667</v>
      </c>
      <c r="EU359">
        <v>0.9800028888888888</v>
      </c>
      <c r="EV359">
        <v>0.0199974037037037</v>
      </c>
      <c r="EW359">
        <v>0</v>
      </c>
      <c r="EX359">
        <v>189.0448888888889</v>
      </c>
      <c r="EY359">
        <v>5.00097</v>
      </c>
      <c r="EZ359">
        <v>3854.974074074074</v>
      </c>
      <c r="FA359">
        <v>16707.39259259259</v>
      </c>
      <c r="FB359">
        <v>40.25</v>
      </c>
      <c r="FC359">
        <v>40.63188888888889</v>
      </c>
      <c r="FD359">
        <v>40.18699999999999</v>
      </c>
      <c r="FE359">
        <v>40.25</v>
      </c>
      <c r="FF359">
        <v>40.81199999999999</v>
      </c>
      <c r="FG359">
        <v>1955.086666666667</v>
      </c>
      <c r="FH359">
        <v>39.89000000000001</v>
      </c>
      <c r="FI359">
        <v>0</v>
      </c>
      <c r="FJ359">
        <v>1758479465</v>
      </c>
      <c r="FK359">
        <v>0</v>
      </c>
      <c r="FL359">
        <v>189.034</v>
      </c>
      <c r="FM359">
        <v>-1.374358978639503</v>
      </c>
      <c r="FN359">
        <v>-2.999658106113478</v>
      </c>
      <c r="FO359">
        <v>3855.056153846154</v>
      </c>
      <c r="FP359">
        <v>15</v>
      </c>
      <c r="FQ359">
        <v>0</v>
      </c>
      <c r="FR359" t="s">
        <v>441</v>
      </c>
      <c r="FS359">
        <v>1747247426.5</v>
      </c>
      <c r="FT359">
        <v>1747247420.5</v>
      </c>
      <c r="FU359">
        <v>0</v>
      </c>
      <c r="FV359">
        <v>1.027</v>
      </c>
      <c r="FW359">
        <v>0.031</v>
      </c>
      <c r="FX359">
        <v>0.02</v>
      </c>
      <c r="FY359">
        <v>0.05</v>
      </c>
      <c r="FZ359">
        <v>420</v>
      </c>
      <c r="GA359">
        <v>16</v>
      </c>
      <c r="GB359">
        <v>0.01</v>
      </c>
      <c r="GC359">
        <v>0.1</v>
      </c>
      <c r="GD359">
        <v>-33.6780575</v>
      </c>
      <c r="GE359">
        <v>0.1084469043152733</v>
      </c>
      <c r="GF359">
        <v>0.0623266351069109</v>
      </c>
      <c r="GG359">
        <v>0</v>
      </c>
      <c r="GH359">
        <v>189.0539999999999</v>
      </c>
      <c r="GI359">
        <v>-0.6590985486088715</v>
      </c>
      <c r="GJ359">
        <v>0.2136572296101981</v>
      </c>
      <c r="GK359">
        <v>-1</v>
      </c>
      <c r="GL359">
        <v>1.052213</v>
      </c>
      <c r="GM359">
        <v>-0.2100697936210172</v>
      </c>
      <c r="GN359">
        <v>0.02079863808041287</v>
      </c>
      <c r="GO359">
        <v>0</v>
      </c>
      <c r="GP359">
        <v>0</v>
      </c>
      <c r="GQ359">
        <v>2</v>
      </c>
      <c r="GR359" t="s">
        <v>452</v>
      </c>
      <c r="GS359">
        <v>3.13609</v>
      </c>
      <c r="GT359">
        <v>2.71501</v>
      </c>
      <c r="GU359">
        <v>0.156789</v>
      </c>
      <c r="GV359">
        <v>0.15919</v>
      </c>
      <c r="GW359">
        <v>0.102605</v>
      </c>
      <c r="GX359">
        <v>0.0981964</v>
      </c>
      <c r="GY359">
        <v>26835.3</v>
      </c>
      <c r="GZ359">
        <v>26788.7</v>
      </c>
      <c r="HA359">
        <v>29583.7</v>
      </c>
      <c r="HB359">
        <v>29442.9</v>
      </c>
      <c r="HC359">
        <v>35083.7</v>
      </c>
      <c r="HD359">
        <v>35171.8</v>
      </c>
      <c r="HE359">
        <v>41638.3</v>
      </c>
      <c r="HF359">
        <v>41833</v>
      </c>
      <c r="HG359">
        <v>1.92595</v>
      </c>
      <c r="HH359">
        <v>1.87523</v>
      </c>
      <c r="HI359">
        <v>0.0982098</v>
      </c>
      <c r="HJ359">
        <v>0</v>
      </c>
      <c r="HK359">
        <v>28.4197</v>
      </c>
      <c r="HL359">
        <v>999.9</v>
      </c>
      <c r="HM359">
        <v>52.4</v>
      </c>
      <c r="HN359">
        <v>31.2</v>
      </c>
      <c r="HO359">
        <v>26.4877</v>
      </c>
      <c r="HP359">
        <v>62.0295</v>
      </c>
      <c r="HQ359">
        <v>27.8405</v>
      </c>
      <c r="HR359">
        <v>1</v>
      </c>
      <c r="HS359">
        <v>0.0692226</v>
      </c>
      <c r="HT359">
        <v>-0.150338</v>
      </c>
      <c r="HU359">
        <v>20.3398</v>
      </c>
      <c r="HV359">
        <v>5.21624</v>
      </c>
      <c r="HW359">
        <v>12.0113</v>
      </c>
      <c r="HX359">
        <v>4.98825</v>
      </c>
      <c r="HY359">
        <v>3.28768</v>
      </c>
      <c r="HZ359">
        <v>9999</v>
      </c>
      <c r="IA359">
        <v>9999</v>
      </c>
      <c r="IB359">
        <v>9999</v>
      </c>
      <c r="IC359">
        <v>999.9</v>
      </c>
      <c r="ID359">
        <v>1.86759</v>
      </c>
      <c r="IE359">
        <v>1.86676</v>
      </c>
      <c r="IF359">
        <v>1.86603</v>
      </c>
      <c r="IG359">
        <v>1.866</v>
      </c>
      <c r="IH359">
        <v>1.86786</v>
      </c>
      <c r="II359">
        <v>1.87027</v>
      </c>
      <c r="IJ359">
        <v>1.86892</v>
      </c>
      <c r="IK359">
        <v>1.87042</v>
      </c>
      <c r="IL359">
        <v>0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-0.525</v>
      </c>
      <c r="IZ359">
        <v>0.1222</v>
      </c>
      <c r="JA359">
        <v>-0.08705980112953694</v>
      </c>
      <c r="JB359">
        <v>-0.0002224285535733669</v>
      </c>
      <c r="JC359">
        <v>-3.124052291438484E-07</v>
      </c>
      <c r="JD359">
        <v>-1.20421793702977E-11</v>
      </c>
      <c r="JE359">
        <v>-0.06546867123436634</v>
      </c>
      <c r="JF359">
        <v>-0.004605065362839568</v>
      </c>
      <c r="JG359">
        <v>0.0008613744513886047</v>
      </c>
      <c r="JH359">
        <v>-1.299212498533341E-05</v>
      </c>
      <c r="JI359">
        <v>3</v>
      </c>
      <c r="JJ359">
        <v>2327</v>
      </c>
      <c r="JK359">
        <v>1</v>
      </c>
      <c r="JL359">
        <v>27</v>
      </c>
      <c r="JM359">
        <v>187200.6</v>
      </c>
      <c r="JN359">
        <v>187200.7</v>
      </c>
      <c r="JO359">
        <v>1.93604</v>
      </c>
      <c r="JP359">
        <v>2.24243</v>
      </c>
      <c r="JQ359">
        <v>1.39648</v>
      </c>
      <c r="JR359">
        <v>2.35229</v>
      </c>
      <c r="JS359">
        <v>1.49536</v>
      </c>
      <c r="JT359">
        <v>2.69043</v>
      </c>
      <c r="JU359">
        <v>36.4107</v>
      </c>
      <c r="JV359">
        <v>24.0787</v>
      </c>
      <c r="JW359">
        <v>18</v>
      </c>
      <c r="JX359">
        <v>488.672</v>
      </c>
      <c r="JY359">
        <v>446.826</v>
      </c>
      <c r="JZ359">
        <v>27.8091</v>
      </c>
      <c r="KA359">
        <v>28.4427</v>
      </c>
      <c r="KB359">
        <v>30.0004</v>
      </c>
      <c r="KC359">
        <v>28.2417</v>
      </c>
      <c r="KD359">
        <v>28.1709</v>
      </c>
      <c r="KE359">
        <v>38.7889</v>
      </c>
      <c r="KF359">
        <v>24.4835</v>
      </c>
      <c r="KG359">
        <v>66.95699999999999</v>
      </c>
      <c r="KH359">
        <v>27.8023</v>
      </c>
      <c r="KI359">
        <v>921.2859999999999</v>
      </c>
      <c r="KJ359">
        <v>21.9651</v>
      </c>
      <c r="KK359">
        <v>101.12</v>
      </c>
      <c r="KL359">
        <v>100.591</v>
      </c>
    </row>
    <row r="360" spans="1:298">
      <c r="A360">
        <v>344</v>
      </c>
      <c r="B360">
        <v>1758479470</v>
      </c>
      <c r="C360">
        <v>10594.5</v>
      </c>
      <c r="D360" t="s">
        <v>1135</v>
      </c>
      <c r="E360" t="s">
        <v>1136</v>
      </c>
      <c r="F360">
        <v>5</v>
      </c>
      <c r="G360" t="s">
        <v>1026</v>
      </c>
      <c r="H360" t="s">
        <v>437</v>
      </c>
      <c r="I360" t="s">
        <v>438</v>
      </c>
      <c r="J360">
        <v>1758479462.214286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930.0067245986479</v>
      </c>
      <c r="AL360">
        <v>905.0440363636359</v>
      </c>
      <c r="AM360">
        <v>3.459109439868238</v>
      </c>
      <c r="AN360">
        <v>65.31745882491474</v>
      </c>
      <c r="AO360">
        <f>(AQ360 - AP360 + DZ360*1E3/(8.314*(EB360+273.15)) * AS360/DY360 * AR360) * DY360/(100*DM360) * 1000/(1000 - AQ360)</f>
        <v>0</v>
      </c>
      <c r="AP360">
        <v>21.86593166580457</v>
      </c>
      <c r="AQ360">
        <v>22.83724424242423</v>
      </c>
      <c r="AR360">
        <v>-1.043235867394673E-05</v>
      </c>
      <c r="AS360">
        <v>111.8298273701579</v>
      </c>
      <c r="AT360">
        <v>2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2.18</v>
      </c>
      <c r="DN360">
        <v>0.5</v>
      </c>
      <c r="DO360" t="s">
        <v>440</v>
      </c>
      <c r="DP360">
        <v>2</v>
      </c>
      <c r="DQ360" t="b">
        <v>1</v>
      </c>
      <c r="DR360">
        <v>1758479462.214286</v>
      </c>
      <c r="DS360">
        <v>859.9296785714287</v>
      </c>
      <c r="DT360">
        <v>893.6719999999999</v>
      </c>
      <c r="DU360">
        <v>22.8511</v>
      </c>
      <c r="DV360">
        <v>21.83594285714285</v>
      </c>
      <c r="DW360">
        <v>860.4470714285715</v>
      </c>
      <c r="DX360">
        <v>22.72881071428571</v>
      </c>
      <c r="DY360">
        <v>500.0087857142857</v>
      </c>
      <c r="DZ360">
        <v>90.27800357142857</v>
      </c>
      <c r="EA360">
        <v>0.05467016785714286</v>
      </c>
      <c r="EB360">
        <v>29.54946071428571</v>
      </c>
      <c r="EC360">
        <v>30.00845714285714</v>
      </c>
      <c r="ED360">
        <v>999.9000000000002</v>
      </c>
      <c r="EE360">
        <v>0</v>
      </c>
      <c r="EF360">
        <v>0</v>
      </c>
      <c r="EG360">
        <v>9998.927500000002</v>
      </c>
      <c r="EH360">
        <v>0</v>
      </c>
      <c r="EI360">
        <v>11.0167</v>
      </c>
      <c r="EJ360">
        <v>-33.74231071428571</v>
      </c>
      <c r="EK360">
        <v>880.0394642857143</v>
      </c>
      <c r="EL360">
        <v>913.6220714285715</v>
      </c>
      <c r="EM360">
        <v>1.015157892857143</v>
      </c>
      <c r="EN360">
        <v>893.6719999999999</v>
      </c>
      <c r="EO360">
        <v>21.83594285714285</v>
      </c>
      <c r="EP360">
        <v>2.062950714285714</v>
      </c>
      <c r="EQ360">
        <v>1.971305714285714</v>
      </c>
      <c r="ER360">
        <v>17.93596428571429</v>
      </c>
      <c r="ES360">
        <v>17.21571428571429</v>
      </c>
      <c r="ET360">
        <v>1999.9725</v>
      </c>
      <c r="EU360">
        <v>0.980002857142857</v>
      </c>
      <c r="EV360">
        <v>0.01999743571428572</v>
      </c>
      <c r="EW360">
        <v>0</v>
      </c>
      <c r="EX360">
        <v>189.0084285714286</v>
      </c>
      <c r="EY360">
        <v>5.00097</v>
      </c>
      <c r="EZ360">
        <v>3854.675714285715</v>
      </c>
      <c r="FA360">
        <v>16707.36071428571</v>
      </c>
      <c r="FB360">
        <v>40.25</v>
      </c>
      <c r="FC360">
        <v>40.64271428571428</v>
      </c>
      <c r="FD360">
        <v>40.18699999999999</v>
      </c>
      <c r="FE360">
        <v>40.25</v>
      </c>
      <c r="FF360">
        <v>40.81199999999999</v>
      </c>
      <c r="FG360">
        <v>1955.0825</v>
      </c>
      <c r="FH360">
        <v>39.89000000000001</v>
      </c>
      <c r="FI360">
        <v>0</v>
      </c>
      <c r="FJ360">
        <v>1758479470.4</v>
      </c>
      <c r="FK360">
        <v>0</v>
      </c>
      <c r="FL360">
        <v>188.96436</v>
      </c>
      <c r="FM360">
        <v>-0.725769228189642</v>
      </c>
      <c r="FN360">
        <v>-2.987692279602421</v>
      </c>
      <c r="FO360">
        <v>3854.7188</v>
      </c>
      <c r="FP360">
        <v>15</v>
      </c>
      <c r="FQ360">
        <v>0</v>
      </c>
      <c r="FR360" t="s">
        <v>441</v>
      </c>
      <c r="FS360">
        <v>1747247426.5</v>
      </c>
      <c r="FT360">
        <v>1747247420.5</v>
      </c>
      <c r="FU360">
        <v>0</v>
      </c>
      <c r="FV360">
        <v>1.027</v>
      </c>
      <c r="FW360">
        <v>0.031</v>
      </c>
      <c r="FX360">
        <v>0.02</v>
      </c>
      <c r="FY360">
        <v>0.05</v>
      </c>
      <c r="FZ360">
        <v>420</v>
      </c>
      <c r="GA360">
        <v>16</v>
      </c>
      <c r="GB360">
        <v>0.01</v>
      </c>
      <c r="GC360">
        <v>0.1</v>
      </c>
      <c r="GD360">
        <v>-33.72387250000001</v>
      </c>
      <c r="GE360">
        <v>-0.5352146341462829</v>
      </c>
      <c r="GF360">
        <v>0.1039487084756225</v>
      </c>
      <c r="GG360">
        <v>0</v>
      </c>
      <c r="GH360">
        <v>189.0264117647059</v>
      </c>
      <c r="GI360">
        <v>-0.6203208580716298</v>
      </c>
      <c r="GJ360">
        <v>0.2208226754190747</v>
      </c>
      <c r="GK360">
        <v>-1</v>
      </c>
      <c r="GL360">
        <v>1.02979945</v>
      </c>
      <c r="GM360">
        <v>-0.3130485253283302</v>
      </c>
      <c r="GN360">
        <v>0.03093987578510133</v>
      </c>
      <c r="GO360">
        <v>0</v>
      </c>
      <c r="GP360">
        <v>0</v>
      </c>
      <c r="GQ360">
        <v>2</v>
      </c>
      <c r="GR360" t="s">
        <v>452</v>
      </c>
      <c r="GS360">
        <v>3.13604</v>
      </c>
      <c r="GT360">
        <v>2.71499</v>
      </c>
      <c r="GU360">
        <v>0.158774</v>
      </c>
      <c r="GV360">
        <v>0.161111</v>
      </c>
      <c r="GW360">
        <v>0.102585</v>
      </c>
      <c r="GX360">
        <v>0.0983455</v>
      </c>
      <c r="GY360">
        <v>26771.9</v>
      </c>
      <c r="GZ360">
        <v>26727.5</v>
      </c>
      <c r="HA360">
        <v>29583.6</v>
      </c>
      <c r="HB360">
        <v>29442.9</v>
      </c>
      <c r="HC360">
        <v>35084.2</v>
      </c>
      <c r="HD360">
        <v>35165.9</v>
      </c>
      <c r="HE360">
        <v>41637.9</v>
      </c>
      <c r="HF360">
        <v>41833</v>
      </c>
      <c r="HG360">
        <v>1.926</v>
      </c>
      <c r="HH360">
        <v>1.87573</v>
      </c>
      <c r="HI360">
        <v>0.09769949999999999</v>
      </c>
      <c r="HJ360">
        <v>0</v>
      </c>
      <c r="HK360">
        <v>28.4167</v>
      </c>
      <c r="HL360">
        <v>999.9</v>
      </c>
      <c r="HM360">
        <v>52.4</v>
      </c>
      <c r="HN360">
        <v>31.2</v>
      </c>
      <c r="HO360">
        <v>26.487</v>
      </c>
      <c r="HP360">
        <v>61.9795</v>
      </c>
      <c r="HQ360">
        <v>27.8365</v>
      </c>
      <c r="HR360">
        <v>1</v>
      </c>
      <c r="HS360">
        <v>0.0694004</v>
      </c>
      <c r="HT360">
        <v>-0.127021</v>
      </c>
      <c r="HU360">
        <v>20.3399</v>
      </c>
      <c r="HV360">
        <v>5.21654</v>
      </c>
      <c r="HW360">
        <v>12.0104</v>
      </c>
      <c r="HX360">
        <v>4.9879</v>
      </c>
      <c r="HY360">
        <v>3.2877</v>
      </c>
      <c r="HZ360">
        <v>9999</v>
      </c>
      <c r="IA360">
        <v>9999</v>
      </c>
      <c r="IB360">
        <v>9999</v>
      </c>
      <c r="IC360">
        <v>999.9</v>
      </c>
      <c r="ID360">
        <v>1.86754</v>
      </c>
      <c r="IE360">
        <v>1.86675</v>
      </c>
      <c r="IF360">
        <v>1.86601</v>
      </c>
      <c r="IG360">
        <v>1.866</v>
      </c>
      <c r="IH360">
        <v>1.86784</v>
      </c>
      <c r="II360">
        <v>1.87027</v>
      </c>
      <c r="IJ360">
        <v>1.86891</v>
      </c>
      <c r="IK360">
        <v>1.87042</v>
      </c>
      <c r="IL360">
        <v>0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-0.538</v>
      </c>
      <c r="IZ360">
        <v>0.1221</v>
      </c>
      <c r="JA360">
        <v>-0.08705980112953694</v>
      </c>
      <c r="JB360">
        <v>-0.0002224285535733669</v>
      </c>
      <c r="JC360">
        <v>-3.124052291438484E-07</v>
      </c>
      <c r="JD360">
        <v>-1.20421793702977E-11</v>
      </c>
      <c r="JE360">
        <v>-0.06546867123436634</v>
      </c>
      <c r="JF360">
        <v>-0.004605065362839568</v>
      </c>
      <c r="JG360">
        <v>0.0008613744513886047</v>
      </c>
      <c r="JH360">
        <v>-1.299212498533341E-05</v>
      </c>
      <c r="JI360">
        <v>3</v>
      </c>
      <c r="JJ360">
        <v>2327</v>
      </c>
      <c r="JK360">
        <v>1</v>
      </c>
      <c r="JL360">
        <v>27</v>
      </c>
      <c r="JM360">
        <v>187200.7</v>
      </c>
      <c r="JN360">
        <v>187200.8</v>
      </c>
      <c r="JO360">
        <v>1.96167</v>
      </c>
      <c r="JP360">
        <v>2.25464</v>
      </c>
      <c r="JQ360">
        <v>1.39648</v>
      </c>
      <c r="JR360">
        <v>2.35474</v>
      </c>
      <c r="JS360">
        <v>1.49536</v>
      </c>
      <c r="JT360">
        <v>2.58789</v>
      </c>
      <c r="JU360">
        <v>36.4343</v>
      </c>
      <c r="JV360">
        <v>24.0875</v>
      </c>
      <c r="JW360">
        <v>18</v>
      </c>
      <c r="JX360">
        <v>488.733</v>
      </c>
      <c r="JY360">
        <v>447.158</v>
      </c>
      <c r="JZ360">
        <v>27.801</v>
      </c>
      <c r="KA360">
        <v>28.4469</v>
      </c>
      <c r="KB360">
        <v>30.0004</v>
      </c>
      <c r="KC360">
        <v>28.2453</v>
      </c>
      <c r="KD360">
        <v>28.1739</v>
      </c>
      <c r="KE360">
        <v>39.3864</v>
      </c>
      <c r="KF360">
        <v>24.4835</v>
      </c>
      <c r="KG360">
        <v>66.95699999999999</v>
      </c>
      <c r="KH360">
        <v>27.7892</v>
      </c>
      <c r="KI360">
        <v>941.321</v>
      </c>
      <c r="KJ360">
        <v>21.9956</v>
      </c>
      <c r="KK360">
        <v>101.12</v>
      </c>
      <c r="KL360">
        <v>100.591</v>
      </c>
    </row>
    <row r="361" spans="1:298">
      <c r="A361">
        <v>345</v>
      </c>
      <c r="B361">
        <v>1758479475</v>
      </c>
      <c r="C361">
        <v>10599.5</v>
      </c>
      <c r="D361" t="s">
        <v>1137</v>
      </c>
      <c r="E361" t="s">
        <v>1138</v>
      </c>
      <c r="F361">
        <v>5</v>
      </c>
      <c r="G361" t="s">
        <v>1026</v>
      </c>
      <c r="H361" t="s">
        <v>437</v>
      </c>
      <c r="I361" t="s">
        <v>438</v>
      </c>
      <c r="J361">
        <v>1758479467.5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947.1064555000524</v>
      </c>
      <c r="AL361">
        <v>922.1087939393938</v>
      </c>
      <c r="AM361">
        <v>3.404359094045025</v>
      </c>
      <c r="AN361">
        <v>65.31745882491474</v>
      </c>
      <c r="AO361">
        <f>(AQ361 - AP361 + DZ361*1E3/(8.314*(EB361+273.15)) * AS361/DY361 * AR361) * DY361/(100*DM361) * 1000/(1000 - AQ361)</f>
        <v>0</v>
      </c>
      <c r="AP361">
        <v>21.90602515313176</v>
      </c>
      <c r="AQ361">
        <v>22.84512242424242</v>
      </c>
      <c r="AR361">
        <v>1.45630892908526E-05</v>
      </c>
      <c r="AS361">
        <v>111.8298273701579</v>
      </c>
      <c r="AT361">
        <v>3</v>
      </c>
      <c r="AU361">
        <v>1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2.18</v>
      </c>
      <c r="DN361">
        <v>0.5</v>
      </c>
      <c r="DO361" t="s">
        <v>440</v>
      </c>
      <c r="DP361">
        <v>2</v>
      </c>
      <c r="DQ361" t="b">
        <v>1</v>
      </c>
      <c r="DR361">
        <v>1758479467.5</v>
      </c>
      <c r="DS361">
        <v>877.6113333333333</v>
      </c>
      <c r="DT361">
        <v>911.385</v>
      </c>
      <c r="DU361">
        <v>22.84315555555556</v>
      </c>
      <c r="DV361">
        <v>21.86494814814816</v>
      </c>
      <c r="DW361">
        <v>878.1427407407407</v>
      </c>
      <c r="DX361">
        <v>22.72097407407407</v>
      </c>
      <c r="DY361">
        <v>500.0078888888889</v>
      </c>
      <c r="DZ361">
        <v>90.27764444444443</v>
      </c>
      <c r="EA361">
        <v>0.05474676296296296</v>
      </c>
      <c r="EB361">
        <v>29.55247037037037</v>
      </c>
      <c r="EC361">
        <v>30.01082222222222</v>
      </c>
      <c r="ED361">
        <v>999.9000000000001</v>
      </c>
      <c r="EE361">
        <v>0</v>
      </c>
      <c r="EF361">
        <v>0</v>
      </c>
      <c r="EG361">
        <v>9992.615185185185</v>
      </c>
      <c r="EH361">
        <v>0</v>
      </c>
      <c r="EI361">
        <v>11.0167</v>
      </c>
      <c r="EJ361">
        <v>-33.77364814814815</v>
      </c>
      <c r="EK361">
        <v>898.1274074074075</v>
      </c>
      <c r="EL361">
        <v>931.7582222222221</v>
      </c>
      <c r="EM361">
        <v>0.9782054074074076</v>
      </c>
      <c r="EN361">
        <v>911.385</v>
      </c>
      <c r="EO361">
        <v>21.86494814814816</v>
      </c>
      <c r="EP361">
        <v>2.062226296296296</v>
      </c>
      <c r="EQ361">
        <v>1.973915925925926</v>
      </c>
      <c r="ER361">
        <v>17.93037777777778</v>
      </c>
      <c r="ES361">
        <v>17.23663333333333</v>
      </c>
      <c r="ET361">
        <v>2000.001111111111</v>
      </c>
      <c r="EU361">
        <v>0.980003222222222</v>
      </c>
      <c r="EV361">
        <v>0.01999707407407407</v>
      </c>
      <c r="EW361">
        <v>0</v>
      </c>
      <c r="EX361">
        <v>188.9575185185185</v>
      </c>
      <c r="EY361">
        <v>5.00097</v>
      </c>
      <c r="EZ361">
        <v>3854.487407407407</v>
      </c>
      <c r="FA361">
        <v>16707.59259259259</v>
      </c>
      <c r="FB361">
        <v>40.25459259259259</v>
      </c>
      <c r="FC361">
        <v>40.65944444444444</v>
      </c>
      <c r="FD361">
        <v>40.18699999999999</v>
      </c>
      <c r="FE361">
        <v>40.25</v>
      </c>
      <c r="FF361">
        <v>40.81199999999999</v>
      </c>
      <c r="FG361">
        <v>1955.111111111111</v>
      </c>
      <c r="FH361">
        <v>39.89000000000001</v>
      </c>
      <c r="FI361">
        <v>0</v>
      </c>
      <c r="FJ361">
        <v>1758479475.2</v>
      </c>
      <c r="FK361">
        <v>0</v>
      </c>
      <c r="FL361">
        <v>188.933</v>
      </c>
      <c r="FM361">
        <v>0.07400000627236858</v>
      </c>
      <c r="FN361">
        <v>-2.468461522387411</v>
      </c>
      <c r="FO361">
        <v>3854.5288</v>
      </c>
      <c r="FP361">
        <v>15</v>
      </c>
      <c r="FQ361">
        <v>0</v>
      </c>
      <c r="FR361" t="s">
        <v>441</v>
      </c>
      <c r="FS361">
        <v>1747247426.5</v>
      </c>
      <c r="FT361">
        <v>1747247420.5</v>
      </c>
      <c r="FU361">
        <v>0</v>
      </c>
      <c r="FV361">
        <v>1.027</v>
      </c>
      <c r="FW361">
        <v>0.031</v>
      </c>
      <c r="FX361">
        <v>0.02</v>
      </c>
      <c r="FY361">
        <v>0.05</v>
      </c>
      <c r="FZ361">
        <v>420</v>
      </c>
      <c r="GA361">
        <v>16</v>
      </c>
      <c r="GB361">
        <v>0.01</v>
      </c>
      <c r="GC361">
        <v>0.1</v>
      </c>
      <c r="GD361">
        <v>-33.75716341463415</v>
      </c>
      <c r="GE361">
        <v>-0.5417540069686166</v>
      </c>
      <c r="GF361">
        <v>0.1096700389440923</v>
      </c>
      <c r="GG361">
        <v>0</v>
      </c>
      <c r="GH361">
        <v>188.9492941176471</v>
      </c>
      <c r="GI361">
        <v>-0.2797249794919854</v>
      </c>
      <c r="GJ361">
        <v>0.2198379790305131</v>
      </c>
      <c r="GK361">
        <v>-1</v>
      </c>
      <c r="GL361">
        <v>0.9979149756097558</v>
      </c>
      <c r="GM361">
        <v>-0.4194608780487787</v>
      </c>
      <c r="GN361">
        <v>0.04188665656354749</v>
      </c>
      <c r="GO361">
        <v>0</v>
      </c>
      <c r="GP361">
        <v>0</v>
      </c>
      <c r="GQ361">
        <v>2</v>
      </c>
      <c r="GR361" t="s">
        <v>452</v>
      </c>
      <c r="GS361">
        <v>3.13618</v>
      </c>
      <c r="GT361">
        <v>2.71506</v>
      </c>
      <c r="GU361">
        <v>0.160716</v>
      </c>
      <c r="GV361">
        <v>0.163024</v>
      </c>
      <c r="GW361">
        <v>0.102603</v>
      </c>
      <c r="GX361">
        <v>0.09840839999999999</v>
      </c>
      <c r="GY361">
        <v>26709.8</v>
      </c>
      <c r="GZ361">
        <v>26666.3</v>
      </c>
      <c r="HA361">
        <v>29583.3</v>
      </c>
      <c r="HB361">
        <v>29442.6</v>
      </c>
      <c r="HC361">
        <v>35083.3</v>
      </c>
      <c r="HD361">
        <v>35163</v>
      </c>
      <c r="HE361">
        <v>41637.7</v>
      </c>
      <c r="HF361">
        <v>41832.4</v>
      </c>
      <c r="HG361">
        <v>1.9259</v>
      </c>
      <c r="HH361">
        <v>1.87585</v>
      </c>
      <c r="HI361">
        <v>0.09772930000000001</v>
      </c>
      <c r="HJ361">
        <v>0</v>
      </c>
      <c r="HK361">
        <v>28.4167</v>
      </c>
      <c r="HL361">
        <v>999.9</v>
      </c>
      <c r="HM361">
        <v>52.4</v>
      </c>
      <c r="HN361">
        <v>31.2</v>
      </c>
      <c r="HO361">
        <v>26.4855</v>
      </c>
      <c r="HP361">
        <v>62.1095</v>
      </c>
      <c r="HQ361">
        <v>27.6963</v>
      </c>
      <c r="HR361">
        <v>1</v>
      </c>
      <c r="HS361">
        <v>0.06969</v>
      </c>
      <c r="HT361">
        <v>-0.112116</v>
      </c>
      <c r="HU361">
        <v>20.3399</v>
      </c>
      <c r="HV361">
        <v>5.21519</v>
      </c>
      <c r="HW361">
        <v>12.0104</v>
      </c>
      <c r="HX361">
        <v>4.98725</v>
      </c>
      <c r="HY361">
        <v>3.28748</v>
      </c>
      <c r="HZ361">
        <v>9999</v>
      </c>
      <c r="IA361">
        <v>9999</v>
      </c>
      <c r="IB361">
        <v>9999</v>
      </c>
      <c r="IC361">
        <v>999.9</v>
      </c>
      <c r="ID361">
        <v>1.86758</v>
      </c>
      <c r="IE361">
        <v>1.86675</v>
      </c>
      <c r="IF361">
        <v>1.86601</v>
      </c>
      <c r="IG361">
        <v>1.866</v>
      </c>
      <c r="IH361">
        <v>1.86786</v>
      </c>
      <c r="II361">
        <v>1.87027</v>
      </c>
      <c r="IJ361">
        <v>1.8689</v>
      </c>
      <c r="IK361">
        <v>1.87042</v>
      </c>
      <c r="IL361">
        <v>0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-0.552</v>
      </c>
      <c r="IZ361">
        <v>0.1222</v>
      </c>
      <c r="JA361">
        <v>-0.08705980112953694</v>
      </c>
      <c r="JB361">
        <v>-0.0002224285535733669</v>
      </c>
      <c r="JC361">
        <v>-3.124052291438484E-07</v>
      </c>
      <c r="JD361">
        <v>-1.20421793702977E-11</v>
      </c>
      <c r="JE361">
        <v>-0.06546867123436634</v>
      </c>
      <c r="JF361">
        <v>-0.004605065362839568</v>
      </c>
      <c r="JG361">
        <v>0.0008613744513886047</v>
      </c>
      <c r="JH361">
        <v>-1.299212498533341E-05</v>
      </c>
      <c r="JI361">
        <v>3</v>
      </c>
      <c r="JJ361">
        <v>2327</v>
      </c>
      <c r="JK361">
        <v>1</v>
      </c>
      <c r="JL361">
        <v>27</v>
      </c>
      <c r="JM361">
        <v>187200.8</v>
      </c>
      <c r="JN361">
        <v>187200.9</v>
      </c>
      <c r="JO361">
        <v>1.99219</v>
      </c>
      <c r="JP361">
        <v>2.26074</v>
      </c>
      <c r="JQ361">
        <v>1.39648</v>
      </c>
      <c r="JR361">
        <v>2.35229</v>
      </c>
      <c r="JS361">
        <v>1.49536</v>
      </c>
      <c r="JT361">
        <v>2.54395</v>
      </c>
      <c r="JU361">
        <v>36.4343</v>
      </c>
      <c r="JV361">
        <v>24.07</v>
      </c>
      <c r="JW361">
        <v>18</v>
      </c>
      <c r="JX361">
        <v>488.699</v>
      </c>
      <c r="JY361">
        <v>447.267</v>
      </c>
      <c r="JZ361">
        <v>27.7874</v>
      </c>
      <c r="KA361">
        <v>28.4506</v>
      </c>
      <c r="KB361">
        <v>30.0005</v>
      </c>
      <c r="KC361">
        <v>28.2489</v>
      </c>
      <c r="KD361">
        <v>28.178</v>
      </c>
      <c r="KE361">
        <v>39.9152</v>
      </c>
      <c r="KF361">
        <v>24.195</v>
      </c>
      <c r="KG361">
        <v>66.95699999999999</v>
      </c>
      <c r="KH361">
        <v>27.7782</v>
      </c>
      <c r="KI361">
        <v>954.677</v>
      </c>
      <c r="KJ361">
        <v>22.0239</v>
      </c>
      <c r="KK361">
        <v>101.119</v>
      </c>
      <c r="KL361">
        <v>100.59</v>
      </c>
    </row>
    <row r="362" spans="1:298">
      <c r="A362">
        <v>346</v>
      </c>
      <c r="B362">
        <v>1758479480</v>
      </c>
      <c r="C362">
        <v>10604.5</v>
      </c>
      <c r="D362" t="s">
        <v>1139</v>
      </c>
      <c r="E362" t="s">
        <v>1140</v>
      </c>
      <c r="F362">
        <v>5</v>
      </c>
      <c r="G362" t="s">
        <v>1026</v>
      </c>
      <c r="H362" t="s">
        <v>437</v>
      </c>
      <c r="I362" t="s">
        <v>438</v>
      </c>
      <c r="J362">
        <v>1758479472.214286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964.1146943273575</v>
      </c>
      <c r="AL362">
        <v>939.1507212121214</v>
      </c>
      <c r="AM362">
        <v>3.404357804548643</v>
      </c>
      <c r="AN362">
        <v>65.31745882491474</v>
      </c>
      <c r="AO362">
        <f>(AQ362 - AP362 + DZ362*1E3/(8.314*(EB362+273.15)) * AS362/DY362 * AR362) * DY362/(100*DM362) * 1000/(1000 - AQ362)</f>
        <v>0</v>
      </c>
      <c r="AP362">
        <v>21.93800622854883</v>
      </c>
      <c r="AQ362">
        <v>22.84914363636362</v>
      </c>
      <c r="AR362">
        <v>1.651165949324322E-05</v>
      </c>
      <c r="AS362">
        <v>111.8298273701579</v>
      </c>
      <c r="AT362">
        <v>3</v>
      </c>
      <c r="AU362">
        <v>1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2.18</v>
      </c>
      <c r="DN362">
        <v>0.5</v>
      </c>
      <c r="DO362" t="s">
        <v>440</v>
      </c>
      <c r="DP362">
        <v>2</v>
      </c>
      <c r="DQ362" t="b">
        <v>1</v>
      </c>
      <c r="DR362">
        <v>1758479472.214286</v>
      </c>
      <c r="DS362">
        <v>893.3862499999999</v>
      </c>
      <c r="DT362">
        <v>927.1792857142856</v>
      </c>
      <c r="DU362">
        <v>22.84263214285714</v>
      </c>
      <c r="DV362">
        <v>21.89656785714286</v>
      </c>
      <c r="DW362">
        <v>893.9303571428571</v>
      </c>
      <c r="DX362">
        <v>22.72046071428572</v>
      </c>
      <c r="DY362">
        <v>499.9994285714286</v>
      </c>
      <c r="DZ362">
        <v>90.27604642857143</v>
      </c>
      <c r="EA362">
        <v>0.054758225</v>
      </c>
      <c r="EB362">
        <v>29.55341428571429</v>
      </c>
      <c r="EC362">
        <v>30.01102857142858</v>
      </c>
      <c r="ED362">
        <v>999.9000000000002</v>
      </c>
      <c r="EE362">
        <v>0</v>
      </c>
      <c r="EF362">
        <v>0</v>
      </c>
      <c r="EG362">
        <v>9995.089285714284</v>
      </c>
      <c r="EH362">
        <v>0</v>
      </c>
      <c r="EI362">
        <v>11.0167</v>
      </c>
      <c r="EJ362">
        <v>-33.79310357142857</v>
      </c>
      <c r="EK362">
        <v>914.2705714285714</v>
      </c>
      <c r="EL362">
        <v>947.9362499999999</v>
      </c>
      <c r="EM362">
        <v>0.9460705357142858</v>
      </c>
      <c r="EN362">
        <v>927.1792857142856</v>
      </c>
      <c r="EO362">
        <v>21.89656785714286</v>
      </c>
      <c r="EP362">
        <v>2.062143571428571</v>
      </c>
      <c r="EQ362">
        <v>1.976735357142857</v>
      </c>
      <c r="ER362">
        <v>17.92972857142857</v>
      </c>
      <c r="ES362">
        <v>17.25919285714286</v>
      </c>
      <c r="ET362">
        <v>1999.998214285715</v>
      </c>
      <c r="EU362">
        <v>0.9800032857142856</v>
      </c>
      <c r="EV362">
        <v>0.01999700357142857</v>
      </c>
      <c r="EW362">
        <v>0</v>
      </c>
      <c r="EX362">
        <v>189.0064285714286</v>
      </c>
      <c r="EY362">
        <v>5.00097</v>
      </c>
      <c r="EZ362">
        <v>3854.285714285714</v>
      </c>
      <c r="FA362">
        <v>16707.56071428572</v>
      </c>
      <c r="FB362">
        <v>40.25885714285714</v>
      </c>
      <c r="FC362">
        <v>40.66264285714284</v>
      </c>
      <c r="FD362">
        <v>40.18699999999999</v>
      </c>
      <c r="FE362">
        <v>40.25</v>
      </c>
      <c r="FF362">
        <v>40.81199999999999</v>
      </c>
      <c r="FG362">
        <v>1955.108214285714</v>
      </c>
      <c r="FH362">
        <v>39.89000000000001</v>
      </c>
      <c r="FI362">
        <v>0</v>
      </c>
      <c r="FJ362">
        <v>1758479480</v>
      </c>
      <c r="FK362">
        <v>0</v>
      </c>
      <c r="FL362">
        <v>189.00212</v>
      </c>
      <c r="FM362">
        <v>0.6663077001923458</v>
      </c>
      <c r="FN362">
        <v>-1.966153856912381</v>
      </c>
      <c r="FO362">
        <v>3854.3044</v>
      </c>
      <c r="FP362">
        <v>15</v>
      </c>
      <c r="FQ362">
        <v>0</v>
      </c>
      <c r="FR362" t="s">
        <v>441</v>
      </c>
      <c r="FS362">
        <v>1747247426.5</v>
      </c>
      <c r="FT362">
        <v>1747247420.5</v>
      </c>
      <c r="FU362">
        <v>0</v>
      </c>
      <c r="FV362">
        <v>1.027</v>
      </c>
      <c r="FW362">
        <v>0.031</v>
      </c>
      <c r="FX362">
        <v>0.02</v>
      </c>
      <c r="FY362">
        <v>0.05</v>
      </c>
      <c r="FZ362">
        <v>420</v>
      </c>
      <c r="GA362">
        <v>16</v>
      </c>
      <c r="GB362">
        <v>0.01</v>
      </c>
      <c r="GC362">
        <v>0.1</v>
      </c>
      <c r="GD362">
        <v>-33.75851463414634</v>
      </c>
      <c r="GE362">
        <v>-0.4231066202090533</v>
      </c>
      <c r="GF362">
        <v>0.1230293928017151</v>
      </c>
      <c r="GG362">
        <v>0</v>
      </c>
      <c r="GH362">
        <v>188.9792352941177</v>
      </c>
      <c r="GI362">
        <v>0.6754163497306893</v>
      </c>
      <c r="GJ362">
        <v>0.2185944484015356</v>
      </c>
      <c r="GK362">
        <v>-1</v>
      </c>
      <c r="GL362">
        <v>0.9722709512195122</v>
      </c>
      <c r="GM362">
        <v>-0.4246139581881529</v>
      </c>
      <c r="GN362">
        <v>0.04232628328105202</v>
      </c>
      <c r="GO362">
        <v>0</v>
      </c>
      <c r="GP362">
        <v>0</v>
      </c>
      <c r="GQ362">
        <v>2</v>
      </c>
      <c r="GR362" t="s">
        <v>452</v>
      </c>
      <c r="GS362">
        <v>3.13606</v>
      </c>
      <c r="GT362">
        <v>2.71494</v>
      </c>
      <c r="GU362">
        <v>0.162649</v>
      </c>
      <c r="GV362">
        <v>0.164878</v>
      </c>
      <c r="GW362">
        <v>0.102618</v>
      </c>
      <c r="GX362">
        <v>0.09851509999999999</v>
      </c>
      <c r="GY362">
        <v>26648.3</v>
      </c>
      <c r="GZ362">
        <v>26606.8</v>
      </c>
      <c r="HA362">
        <v>29583.4</v>
      </c>
      <c r="HB362">
        <v>29442.3</v>
      </c>
      <c r="HC362">
        <v>35082.7</v>
      </c>
      <c r="HD362">
        <v>35158.6</v>
      </c>
      <c r="HE362">
        <v>41637.6</v>
      </c>
      <c r="HF362">
        <v>41832.2</v>
      </c>
      <c r="HG362">
        <v>1.9257</v>
      </c>
      <c r="HH362">
        <v>1.87542</v>
      </c>
      <c r="HI362">
        <v>0.09813529999999999</v>
      </c>
      <c r="HJ362">
        <v>0</v>
      </c>
      <c r="HK362">
        <v>28.4167</v>
      </c>
      <c r="HL362">
        <v>999.9</v>
      </c>
      <c r="HM362">
        <v>52.4</v>
      </c>
      <c r="HN362">
        <v>31.2</v>
      </c>
      <c r="HO362">
        <v>26.4855</v>
      </c>
      <c r="HP362">
        <v>61.9695</v>
      </c>
      <c r="HQ362">
        <v>27.8325</v>
      </c>
      <c r="HR362">
        <v>1</v>
      </c>
      <c r="HS362">
        <v>0.0699771</v>
      </c>
      <c r="HT362">
        <v>-0.0994826</v>
      </c>
      <c r="HU362">
        <v>20.3399</v>
      </c>
      <c r="HV362">
        <v>5.21549</v>
      </c>
      <c r="HW362">
        <v>12.0101</v>
      </c>
      <c r="HX362">
        <v>4.9878</v>
      </c>
      <c r="HY362">
        <v>3.28753</v>
      </c>
      <c r="HZ362">
        <v>9999</v>
      </c>
      <c r="IA362">
        <v>9999</v>
      </c>
      <c r="IB362">
        <v>9999</v>
      </c>
      <c r="IC362">
        <v>999.9</v>
      </c>
      <c r="ID362">
        <v>1.86758</v>
      </c>
      <c r="IE362">
        <v>1.86675</v>
      </c>
      <c r="IF362">
        <v>1.86602</v>
      </c>
      <c r="IG362">
        <v>1.866</v>
      </c>
      <c r="IH362">
        <v>1.86784</v>
      </c>
      <c r="II362">
        <v>1.87027</v>
      </c>
      <c r="IJ362">
        <v>1.86891</v>
      </c>
      <c r="IK362">
        <v>1.87042</v>
      </c>
      <c r="IL362">
        <v>0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-0.5659999999999999</v>
      </c>
      <c r="IZ362">
        <v>0.1222</v>
      </c>
      <c r="JA362">
        <v>-0.08705980112953694</v>
      </c>
      <c r="JB362">
        <v>-0.0002224285535733669</v>
      </c>
      <c r="JC362">
        <v>-3.124052291438484E-07</v>
      </c>
      <c r="JD362">
        <v>-1.20421793702977E-11</v>
      </c>
      <c r="JE362">
        <v>-0.06546867123436634</v>
      </c>
      <c r="JF362">
        <v>-0.004605065362839568</v>
      </c>
      <c r="JG362">
        <v>0.0008613744513886047</v>
      </c>
      <c r="JH362">
        <v>-1.299212498533341E-05</v>
      </c>
      <c r="JI362">
        <v>3</v>
      </c>
      <c r="JJ362">
        <v>2327</v>
      </c>
      <c r="JK362">
        <v>1</v>
      </c>
      <c r="JL362">
        <v>27</v>
      </c>
      <c r="JM362">
        <v>187200.9</v>
      </c>
      <c r="JN362">
        <v>187201</v>
      </c>
      <c r="JO362">
        <v>2.01904</v>
      </c>
      <c r="JP362">
        <v>2.24121</v>
      </c>
      <c r="JQ362">
        <v>1.39648</v>
      </c>
      <c r="JR362">
        <v>2.35352</v>
      </c>
      <c r="JS362">
        <v>1.49536</v>
      </c>
      <c r="JT362">
        <v>2.66113</v>
      </c>
      <c r="JU362">
        <v>36.4343</v>
      </c>
      <c r="JV362">
        <v>24.0787</v>
      </c>
      <c r="JW362">
        <v>18</v>
      </c>
      <c r="JX362">
        <v>488.597</v>
      </c>
      <c r="JY362">
        <v>447.027</v>
      </c>
      <c r="JZ362">
        <v>27.776</v>
      </c>
      <c r="KA362">
        <v>28.4555</v>
      </c>
      <c r="KB362">
        <v>30.0004</v>
      </c>
      <c r="KC362">
        <v>28.2519</v>
      </c>
      <c r="KD362">
        <v>28.181</v>
      </c>
      <c r="KE362">
        <v>40.5208</v>
      </c>
      <c r="KF362">
        <v>24.195</v>
      </c>
      <c r="KG362">
        <v>66.95699999999999</v>
      </c>
      <c r="KH362">
        <v>27.7675</v>
      </c>
      <c r="KI362">
        <v>974.715</v>
      </c>
      <c r="KJ362">
        <v>22.0429</v>
      </c>
      <c r="KK362">
        <v>101.119</v>
      </c>
      <c r="KL362">
        <v>100.589</v>
      </c>
    </row>
    <row r="363" spans="1:298">
      <c r="A363">
        <v>347</v>
      </c>
      <c r="B363">
        <v>1758479485</v>
      </c>
      <c r="C363">
        <v>10609.5</v>
      </c>
      <c r="D363" t="s">
        <v>1141</v>
      </c>
      <c r="E363" t="s">
        <v>1142</v>
      </c>
      <c r="F363">
        <v>5</v>
      </c>
      <c r="G363" t="s">
        <v>1026</v>
      </c>
      <c r="H363" t="s">
        <v>437</v>
      </c>
      <c r="I363" t="s">
        <v>438</v>
      </c>
      <c r="J363">
        <v>1758479477.5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981.3625897270782</v>
      </c>
      <c r="AL363">
        <v>956.2129999999999</v>
      </c>
      <c r="AM363">
        <v>3.414406060463395</v>
      </c>
      <c r="AN363">
        <v>65.31745882491474</v>
      </c>
      <c r="AO363">
        <f>(AQ363 - AP363 + DZ363*1E3/(8.314*(EB363+273.15)) * AS363/DY363 * AR363) * DY363/(100*DM363) * 1000/(1000 - AQ363)</f>
        <v>0</v>
      </c>
      <c r="AP363">
        <v>21.9539045847476</v>
      </c>
      <c r="AQ363">
        <v>22.84791454545456</v>
      </c>
      <c r="AR363">
        <v>-7.382230303248817E-06</v>
      </c>
      <c r="AS363">
        <v>111.8298273701579</v>
      </c>
      <c r="AT363">
        <v>3</v>
      </c>
      <c r="AU363">
        <v>1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2.18</v>
      </c>
      <c r="DN363">
        <v>0.5</v>
      </c>
      <c r="DO363" t="s">
        <v>440</v>
      </c>
      <c r="DP363">
        <v>2</v>
      </c>
      <c r="DQ363" t="b">
        <v>1</v>
      </c>
      <c r="DR363">
        <v>1758479477.5</v>
      </c>
      <c r="DS363">
        <v>911.0414074074075</v>
      </c>
      <c r="DT363">
        <v>944.8484444444445</v>
      </c>
      <c r="DU363">
        <v>22.84607407407407</v>
      </c>
      <c r="DV363">
        <v>21.92946666666667</v>
      </c>
      <c r="DW363">
        <v>911.599888888889</v>
      </c>
      <c r="DX363">
        <v>22.72384444444445</v>
      </c>
      <c r="DY363">
        <v>500.0146666666666</v>
      </c>
      <c r="DZ363">
        <v>90.27525555555556</v>
      </c>
      <c r="EA363">
        <v>0.05470459629629629</v>
      </c>
      <c r="EB363">
        <v>29.55489259259259</v>
      </c>
      <c r="EC363">
        <v>30.01594074074074</v>
      </c>
      <c r="ED363">
        <v>999.9000000000001</v>
      </c>
      <c r="EE363">
        <v>0</v>
      </c>
      <c r="EF363">
        <v>0</v>
      </c>
      <c r="EG363">
        <v>9999.470740740739</v>
      </c>
      <c r="EH363">
        <v>0</v>
      </c>
      <c r="EI363">
        <v>11.0167</v>
      </c>
      <c r="EJ363">
        <v>-33.80712962962963</v>
      </c>
      <c r="EK363">
        <v>932.3416666666667</v>
      </c>
      <c r="EL363">
        <v>966.0333333333334</v>
      </c>
      <c r="EM363">
        <v>0.916598888888889</v>
      </c>
      <c r="EN363">
        <v>944.8484444444445</v>
      </c>
      <c r="EO363">
        <v>21.92946666666667</v>
      </c>
      <c r="EP363">
        <v>2.062435925925926</v>
      </c>
      <c r="EQ363">
        <v>1.979688518518518</v>
      </c>
      <c r="ER363">
        <v>17.93198148148148</v>
      </c>
      <c r="ES363">
        <v>17.28280740740741</v>
      </c>
      <c r="ET363">
        <v>2000.004074074074</v>
      </c>
      <c r="EU363">
        <v>0.9800034444444444</v>
      </c>
      <c r="EV363">
        <v>0.01999684074074074</v>
      </c>
      <c r="EW363">
        <v>0</v>
      </c>
      <c r="EX363">
        <v>188.9902962962963</v>
      </c>
      <c r="EY363">
        <v>5.00097</v>
      </c>
      <c r="EZ363">
        <v>3854.207407407407</v>
      </c>
      <c r="FA363">
        <v>16707.60370370371</v>
      </c>
      <c r="FB363">
        <v>40.26377777777777</v>
      </c>
      <c r="FC363">
        <v>40.66633333333333</v>
      </c>
      <c r="FD363">
        <v>40.18699999999999</v>
      </c>
      <c r="FE363">
        <v>40.25918518518518</v>
      </c>
      <c r="FF363">
        <v>40.81199999999999</v>
      </c>
      <c r="FG363">
        <v>1955.114074074074</v>
      </c>
      <c r="FH363">
        <v>39.89000000000001</v>
      </c>
      <c r="FI363">
        <v>0</v>
      </c>
      <c r="FJ363">
        <v>1758479485.4</v>
      </c>
      <c r="FK363">
        <v>0</v>
      </c>
      <c r="FL363">
        <v>189.0072307692308</v>
      </c>
      <c r="FM363">
        <v>0.407179483058306</v>
      </c>
      <c r="FN363">
        <v>-1.212307703326673</v>
      </c>
      <c r="FO363">
        <v>3854.20923076923</v>
      </c>
      <c r="FP363">
        <v>15</v>
      </c>
      <c r="FQ363">
        <v>0</v>
      </c>
      <c r="FR363" t="s">
        <v>441</v>
      </c>
      <c r="FS363">
        <v>1747247426.5</v>
      </c>
      <c r="FT363">
        <v>1747247420.5</v>
      </c>
      <c r="FU363">
        <v>0</v>
      </c>
      <c r="FV363">
        <v>1.027</v>
      </c>
      <c r="FW363">
        <v>0.031</v>
      </c>
      <c r="FX363">
        <v>0.02</v>
      </c>
      <c r="FY363">
        <v>0.05</v>
      </c>
      <c r="FZ363">
        <v>420</v>
      </c>
      <c r="GA363">
        <v>16</v>
      </c>
      <c r="GB363">
        <v>0.01</v>
      </c>
      <c r="GC363">
        <v>0.1</v>
      </c>
      <c r="GD363">
        <v>-33.82028536585366</v>
      </c>
      <c r="GE363">
        <v>0.002761672473847717</v>
      </c>
      <c r="GF363">
        <v>0.1127246517089976</v>
      </c>
      <c r="GG363">
        <v>1</v>
      </c>
      <c r="GH363">
        <v>188.9921764705882</v>
      </c>
      <c r="GI363">
        <v>0.4236822019919046</v>
      </c>
      <c r="GJ363">
        <v>0.2116359902935766</v>
      </c>
      <c r="GK363">
        <v>-1</v>
      </c>
      <c r="GL363">
        <v>0.935108682926829</v>
      </c>
      <c r="GM363">
        <v>-0.3368797212543528</v>
      </c>
      <c r="GN363">
        <v>0.03413864261267648</v>
      </c>
      <c r="GO363">
        <v>0</v>
      </c>
      <c r="GP363">
        <v>1</v>
      </c>
      <c r="GQ363">
        <v>2</v>
      </c>
      <c r="GR363" t="s">
        <v>442</v>
      </c>
      <c r="GS363">
        <v>3.13626</v>
      </c>
      <c r="GT363">
        <v>2.71491</v>
      </c>
      <c r="GU363">
        <v>0.164568</v>
      </c>
      <c r="GV363">
        <v>0.166761</v>
      </c>
      <c r="GW363">
        <v>0.102615</v>
      </c>
      <c r="GX363">
        <v>0.098605</v>
      </c>
      <c r="GY363">
        <v>26587.3</v>
      </c>
      <c r="GZ363">
        <v>26546.5</v>
      </c>
      <c r="HA363">
        <v>29583.4</v>
      </c>
      <c r="HB363">
        <v>29442</v>
      </c>
      <c r="HC363">
        <v>35083</v>
      </c>
      <c r="HD363">
        <v>35154.6</v>
      </c>
      <c r="HE363">
        <v>41637.7</v>
      </c>
      <c r="HF363">
        <v>41831.6</v>
      </c>
      <c r="HG363">
        <v>1.92585</v>
      </c>
      <c r="HH363">
        <v>1.87573</v>
      </c>
      <c r="HI363">
        <v>0.0979081</v>
      </c>
      <c r="HJ363">
        <v>0</v>
      </c>
      <c r="HK363">
        <v>28.4167</v>
      </c>
      <c r="HL363">
        <v>999.9</v>
      </c>
      <c r="HM363">
        <v>52.4</v>
      </c>
      <c r="HN363">
        <v>31.2</v>
      </c>
      <c r="HO363">
        <v>26.4841</v>
      </c>
      <c r="HP363">
        <v>61.9795</v>
      </c>
      <c r="HQ363">
        <v>27.6442</v>
      </c>
      <c r="HR363">
        <v>1</v>
      </c>
      <c r="HS363">
        <v>0.07017279999999999</v>
      </c>
      <c r="HT363">
        <v>-0.0757462</v>
      </c>
      <c r="HU363">
        <v>20.3398</v>
      </c>
      <c r="HV363">
        <v>5.21534</v>
      </c>
      <c r="HW363">
        <v>12.0104</v>
      </c>
      <c r="HX363">
        <v>4.98755</v>
      </c>
      <c r="HY363">
        <v>3.2875</v>
      </c>
      <c r="HZ363">
        <v>9999</v>
      </c>
      <c r="IA363">
        <v>9999</v>
      </c>
      <c r="IB363">
        <v>9999</v>
      </c>
      <c r="IC363">
        <v>999.9</v>
      </c>
      <c r="ID363">
        <v>1.86757</v>
      </c>
      <c r="IE363">
        <v>1.86675</v>
      </c>
      <c r="IF363">
        <v>1.86603</v>
      </c>
      <c r="IG363">
        <v>1.866</v>
      </c>
      <c r="IH363">
        <v>1.86785</v>
      </c>
      <c r="II363">
        <v>1.87027</v>
      </c>
      <c r="IJ363">
        <v>1.86893</v>
      </c>
      <c r="IK363">
        <v>1.87042</v>
      </c>
      <c r="IL363">
        <v>0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-0.579</v>
      </c>
      <c r="IZ363">
        <v>0.1223</v>
      </c>
      <c r="JA363">
        <v>-0.08705980112953694</v>
      </c>
      <c r="JB363">
        <v>-0.0002224285535733669</v>
      </c>
      <c r="JC363">
        <v>-3.124052291438484E-07</v>
      </c>
      <c r="JD363">
        <v>-1.20421793702977E-11</v>
      </c>
      <c r="JE363">
        <v>-0.06546867123436634</v>
      </c>
      <c r="JF363">
        <v>-0.004605065362839568</v>
      </c>
      <c r="JG363">
        <v>0.0008613744513886047</v>
      </c>
      <c r="JH363">
        <v>-1.299212498533341E-05</v>
      </c>
      <c r="JI363">
        <v>3</v>
      </c>
      <c r="JJ363">
        <v>2327</v>
      </c>
      <c r="JK363">
        <v>1</v>
      </c>
      <c r="JL363">
        <v>27</v>
      </c>
      <c r="JM363">
        <v>187201</v>
      </c>
      <c r="JN363">
        <v>187201.1</v>
      </c>
      <c r="JO363">
        <v>2.04956</v>
      </c>
      <c r="JP363">
        <v>2.2644</v>
      </c>
      <c r="JQ363">
        <v>1.39648</v>
      </c>
      <c r="JR363">
        <v>2.35352</v>
      </c>
      <c r="JS363">
        <v>1.49536</v>
      </c>
      <c r="JT363">
        <v>2.55737</v>
      </c>
      <c r="JU363">
        <v>36.4343</v>
      </c>
      <c r="JV363">
        <v>24.0612</v>
      </c>
      <c r="JW363">
        <v>18</v>
      </c>
      <c r="JX363">
        <v>488.727</v>
      </c>
      <c r="JY363">
        <v>447.244</v>
      </c>
      <c r="JZ363">
        <v>27.7634</v>
      </c>
      <c r="KA363">
        <v>28.4597</v>
      </c>
      <c r="KB363">
        <v>30.0004</v>
      </c>
      <c r="KC363">
        <v>28.2561</v>
      </c>
      <c r="KD363">
        <v>28.1852</v>
      </c>
      <c r="KE363">
        <v>41.0572</v>
      </c>
      <c r="KF363">
        <v>23.9129</v>
      </c>
      <c r="KG363">
        <v>66.95699999999999</v>
      </c>
      <c r="KH363">
        <v>27.7482</v>
      </c>
      <c r="KI363">
        <v>988.082</v>
      </c>
      <c r="KJ363">
        <v>22.0691</v>
      </c>
      <c r="KK363">
        <v>101.119</v>
      </c>
      <c r="KL363">
        <v>100.588</v>
      </c>
    </row>
    <row r="364" spans="1:298">
      <c r="A364">
        <v>348</v>
      </c>
      <c r="B364">
        <v>1758479490</v>
      </c>
      <c r="C364">
        <v>10614.5</v>
      </c>
      <c r="D364" t="s">
        <v>1143</v>
      </c>
      <c r="E364" t="s">
        <v>1144</v>
      </c>
      <c r="F364">
        <v>5</v>
      </c>
      <c r="G364" t="s">
        <v>1026</v>
      </c>
      <c r="H364" t="s">
        <v>437</v>
      </c>
      <c r="I364" t="s">
        <v>438</v>
      </c>
      <c r="J364">
        <v>1758479482.214286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998.3049359446744</v>
      </c>
      <c r="AL364">
        <v>973.3317757575757</v>
      </c>
      <c r="AM364">
        <v>3.419740663978198</v>
      </c>
      <c r="AN364">
        <v>65.31745882491474</v>
      </c>
      <c r="AO364">
        <f>(AQ364 - AP364 + DZ364*1E3/(8.314*(EB364+273.15)) * AS364/DY364 * AR364) * DY364/(100*DM364) * 1000/(1000 - AQ364)</f>
        <v>0</v>
      </c>
      <c r="AP364">
        <v>22.01520595490669</v>
      </c>
      <c r="AQ364">
        <v>22.86391575757575</v>
      </c>
      <c r="AR364">
        <v>4.214015516190036E-05</v>
      </c>
      <c r="AS364">
        <v>111.8298273701579</v>
      </c>
      <c r="AT364">
        <v>3</v>
      </c>
      <c r="AU364">
        <v>1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2.18</v>
      </c>
      <c r="DN364">
        <v>0.5</v>
      </c>
      <c r="DO364" t="s">
        <v>440</v>
      </c>
      <c r="DP364">
        <v>2</v>
      </c>
      <c r="DQ364" t="b">
        <v>1</v>
      </c>
      <c r="DR364">
        <v>1758479482.214286</v>
      </c>
      <c r="DS364">
        <v>926.7651785714286</v>
      </c>
      <c r="DT364">
        <v>960.56525</v>
      </c>
      <c r="DU364">
        <v>22.85028571428571</v>
      </c>
      <c r="DV364">
        <v>21.96166785714285</v>
      </c>
      <c r="DW364">
        <v>927.3367142857144</v>
      </c>
      <c r="DX364">
        <v>22.72799642857143</v>
      </c>
      <c r="DY364">
        <v>500.0044285714286</v>
      </c>
      <c r="DZ364">
        <v>90.27533928571428</v>
      </c>
      <c r="EA364">
        <v>0.05464943928571429</v>
      </c>
      <c r="EB364">
        <v>29.55508214285714</v>
      </c>
      <c r="EC364">
        <v>30.01258214285714</v>
      </c>
      <c r="ED364">
        <v>999.9000000000002</v>
      </c>
      <c r="EE364">
        <v>0</v>
      </c>
      <c r="EF364">
        <v>0</v>
      </c>
      <c r="EG364">
        <v>10003.10785714286</v>
      </c>
      <c r="EH364">
        <v>0</v>
      </c>
      <c r="EI364">
        <v>11.0167</v>
      </c>
      <c r="EJ364">
        <v>-33.80013928571429</v>
      </c>
      <c r="EK364">
        <v>948.4372142857144</v>
      </c>
      <c r="EL364">
        <v>982.1350714285715</v>
      </c>
      <c r="EM364">
        <v>0.8886136428571429</v>
      </c>
      <c r="EN364">
        <v>960.56525</v>
      </c>
      <c r="EO364">
        <v>21.96166785714285</v>
      </c>
      <c r="EP364">
        <v>2.062817857142857</v>
      </c>
      <c r="EQ364">
        <v>1.982597857142857</v>
      </c>
      <c r="ER364">
        <v>17.934925</v>
      </c>
      <c r="ES364">
        <v>17.30602142857143</v>
      </c>
      <c r="ET364">
        <v>2000.0025</v>
      </c>
      <c r="EU364">
        <v>0.9800034999999998</v>
      </c>
      <c r="EV364">
        <v>0.01999678571428571</v>
      </c>
      <c r="EW364">
        <v>0</v>
      </c>
      <c r="EX364">
        <v>189.0166428571429</v>
      </c>
      <c r="EY364">
        <v>5.00097</v>
      </c>
      <c r="EZ364">
        <v>3854.066428571429</v>
      </c>
      <c r="FA364">
        <v>16707.61071428571</v>
      </c>
      <c r="FB364">
        <v>40.26771428571428</v>
      </c>
      <c r="FC364">
        <v>40.66928571428571</v>
      </c>
      <c r="FD364">
        <v>40.18699999999999</v>
      </c>
      <c r="FE364">
        <v>40.27214285714285</v>
      </c>
      <c r="FF364">
        <v>40.81199999999999</v>
      </c>
      <c r="FG364">
        <v>1955.1125</v>
      </c>
      <c r="FH364">
        <v>39.89000000000001</v>
      </c>
      <c r="FI364">
        <v>0</v>
      </c>
      <c r="FJ364">
        <v>1758479490.2</v>
      </c>
      <c r="FK364">
        <v>0</v>
      </c>
      <c r="FL364">
        <v>189.0257692307692</v>
      </c>
      <c r="FM364">
        <v>-0.791111119417218</v>
      </c>
      <c r="FN364">
        <v>-1.624273506531009</v>
      </c>
      <c r="FO364">
        <v>3854.061153846154</v>
      </c>
      <c r="FP364">
        <v>15</v>
      </c>
      <c r="FQ364">
        <v>0</v>
      </c>
      <c r="FR364" t="s">
        <v>441</v>
      </c>
      <c r="FS364">
        <v>1747247426.5</v>
      </c>
      <c r="FT364">
        <v>1747247420.5</v>
      </c>
      <c r="FU364">
        <v>0</v>
      </c>
      <c r="FV364">
        <v>1.027</v>
      </c>
      <c r="FW364">
        <v>0.031</v>
      </c>
      <c r="FX364">
        <v>0.02</v>
      </c>
      <c r="FY364">
        <v>0.05</v>
      </c>
      <c r="FZ364">
        <v>420</v>
      </c>
      <c r="GA364">
        <v>16</v>
      </c>
      <c r="GB364">
        <v>0.01</v>
      </c>
      <c r="GC364">
        <v>0.1</v>
      </c>
      <c r="GD364">
        <v>-33.79662926829268</v>
      </c>
      <c r="GE364">
        <v>-0.09807595818815601</v>
      </c>
      <c r="GF364">
        <v>0.1088218778306386</v>
      </c>
      <c r="GG364">
        <v>1</v>
      </c>
      <c r="GH364">
        <v>188.9761176470589</v>
      </c>
      <c r="GI364">
        <v>0.4728189470057952</v>
      </c>
      <c r="GJ364">
        <v>0.2056919119210998</v>
      </c>
      <c r="GK364">
        <v>-1</v>
      </c>
      <c r="GL364">
        <v>0.9084450487804877</v>
      </c>
      <c r="GM364">
        <v>-0.3287372404181172</v>
      </c>
      <c r="GN364">
        <v>0.03322107438751846</v>
      </c>
      <c r="GO364">
        <v>0</v>
      </c>
      <c r="GP364">
        <v>1</v>
      </c>
      <c r="GQ364">
        <v>2</v>
      </c>
      <c r="GR364" t="s">
        <v>442</v>
      </c>
      <c r="GS364">
        <v>3.13611</v>
      </c>
      <c r="GT364">
        <v>2.71501</v>
      </c>
      <c r="GU364">
        <v>0.166468</v>
      </c>
      <c r="GV364">
        <v>0.168621</v>
      </c>
      <c r="GW364">
        <v>0.102665</v>
      </c>
      <c r="GX364">
        <v>0.098748</v>
      </c>
      <c r="GY364">
        <v>26526.3</v>
      </c>
      <c r="GZ364">
        <v>26487.2</v>
      </c>
      <c r="HA364">
        <v>29582.9</v>
      </c>
      <c r="HB364">
        <v>29441.9</v>
      </c>
      <c r="HC364">
        <v>35080.6</v>
      </c>
      <c r="HD364">
        <v>35149.1</v>
      </c>
      <c r="HE364">
        <v>41637.2</v>
      </c>
      <c r="HF364">
        <v>41831.7</v>
      </c>
      <c r="HG364">
        <v>1.92558</v>
      </c>
      <c r="HH364">
        <v>1.8758</v>
      </c>
      <c r="HI364">
        <v>0.0977032</v>
      </c>
      <c r="HJ364">
        <v>0</v>
      </c>
      <c r="HK364">
        <v>28.4167</v>
      </c>
      <c r="HL364">
        <v>999.9</v>
      </c>
      <c r="HM364">
        <v>52.4</v>
      </c>
      <c r="HN364">
        <v>31.2</v>
      </c>
      <c r="HO364">
        <v>26.4871</v>
      </c>
      <c r="HP364">
        <v>62.1995</v>
      </c>
      <c r="HQ364">
        <v>27.7364</v>
      </c>
      <c r="HR364">
        <v>1</v>
      </c>
      <c r="HS364">
        <v>0.0704167</v>
      </c>
      <c r="HT364">
        <v>-0.07451530000000001</v>
      </c>
      <c r="HU364">
        <v>20.3399</v>
      </c>
      <c r="HV364">
        <v>5.21534</v>
      </c>
      <c r="HW364">
        <v>12.0104</v>
      </c>
      <c r="HX364">
        <v>4.9876</v>
      </c>
      <c r="HY364">
        <v>3.28748</v>
      </c>
      <c r="HZ364">
        <v>9999</v>
      </c>
      <c r="IA364">
        <v>9999</v>
      </c>
      <c r="IB364">
        <v>9999</v>
      </c>
      <c r="IC364">
        <v>999.9</v>
      </c>
      <c r="ID364">
        <v>1.86757</v>
      </c>
      <c r="IE364">
        <v>1.86675</v>
      </c>
      <c r="IF364">
        <v>1.86602</v>
      </c>
      <c r="IG364">
        <v>1.866</v>
      </c>
      <c r="IH364">
        <v>1.86783</v>
      </c>
      <c r="II364">
        <v>1.87027</v>
      </c>
      <c r="IJ364">
        <v>1.86891</v>
      </c>
      <c r="IK364">
        <v>1.87042</v>
      </c>
      <c r="IL364">
        <v>0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-0.594</v>
      </c>
      <c r="IZ364">
        <v>0.1224</v>
      </c>
      <c r="JA364">
        <v>-0.08705980112953694</v>
      </c>
      <c r="JB364">
        <v>-0.0002224285535733669</v>
      </c>
      <c r="JC364">
        <v>-3.124052291438484E-07</v>
      </c>
      <c r="JD364">
        <v>-1.20421793702977E-11</v>
      </c>
      <c r="JE364">
        <v>-0.06546867123436634</v>
      </c>
      <c r="JF364">
        <v>-0.004605065362839568</v>
      </c>
      <c r="JG364">
        <v>0.0008613744513886047</v>
      </c>
      <c r="JH364">
        <v>-1.299212498533341E-05</v>
      </c>
      <c r="JI364">
        <v>3</v>
      </c>
      <c r="JJ364">
        <v>2327</v>
      </c>
      <c r="JK364">
        <v>1</v>
      </c>
      <c r="JL364">
        <v>27</v>
      </c>
      <c r="JM364">
        <v>187201.1</v>
      </c>
      <c r="JN364">
        <v>187201.2</v>
      </c>
      <c r="JO364">
        <v>2.0752</v>
      </c>
      <c r="JP364">
        <v>2.25586</v>
      </c>
      <c r="JQ364">
        <v>1.39648</v>
      </c>
      <c r="JR364">
        <v>2.35352</v>
      </c>
      <c r="JS364">
        <v>1.49536</v>
      </c>
      <c r="JT364">
        <v>2.54883</v>
      </c>
      <c r="JU364">
        <v>36.4343</v>
      </c>
      <c r="JV364">
        <v>24.07</v>
      </c>
      <c r="JW364">
        <v>18</v>
      </c>
      <c r="JX364">
        <v>488.577</v>
      </c>
      <c r="JY364">
        <v>447.313</v>
      </c>
      <c r="JZ364">
        <v>27.7448</v>
      </c>
      <c r="KA364">
        <v>28.4639</v>
      </c>
      <c r="KB364">
        <v>30.0003</v>
      </c>
      <c r="KC364">
        <v>28.2591</v>
      </c>
      <c r="KD364">
        <v>28.1882</v>
      </c>
      <c r="KE364">
        <v>41.6521</v>
      </c>
      <c r="KF364">
        <v>23.9129</v>
      </c>
      <c r="KG364">
        <v>66.95699999999999</v>
      </c>
      <c r="KH364">
        <v>27.7387</v>
      </c>
      <c r="KI364">
        <v>1008.12</v>
      </c>
      <c r="KJ364">
        <v>22.0729</v>
      </c>
      <c r="KK364">
        <v>101.118</v>
      </c>
      <c r="KL364">
        <v>100.588</v>
      </c>
    </row>
    <row r="365" spans="1:298">
      <c r="A365">
        <v>349</v>
      </c>
      <c r="B365">
        <v>1758479495</v>
      </c>
      <c r="C365">
        <v>10619.5</v>
      </c>
      <c r="D365" t="s">
        <v>1145</v>
      </c>
      <c r="E365" t="s">
        <v>1146</v>
      </c>
      <c r="F365">
        <v>5</v>
      </c>
      <c r="G365" t="s">
        <v>1026</v>
      </c>
      <c r="H365" t="s">
        <v>437</v>
      </c>
      <c r="I365" t="s">
        <v>438</v>
      </c>
      <c r="J365">
        <v>1758479487.5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1015.793647092102</v>
      </c>
      <c r="AL365">
        <v>990.5347999999998</v>
      </c>
      <c r="AM365">
        <v>3.446449445698762</v>
      </c>
      <c r="AN365">
        <v>65.31745882491474</v>
      </c>
      <c r="AO365">
        <f>(AQ365 - AP365 + DZ365*1E3/(8.314*(EB365+273.15)) * AS365/DY365 * AR365) * DY365/(100*DM365) * 1000/(1000 - AQ365)</f>
        <v>0</v>
      </c>
      <c r="AP365">
        <v>22.02301905757466</v>
      </c>
      <c r="AQ365">
        <v>22.87072848484848</v>
      </c>
      <c r="AR365">
        <v>1.001069711744137E-05</v>
      </c>
      <c r="AS365">
        <v>111.8298273701579</v>
      </c>
      <c r="AT365">
        <v>3</v>
      </c>
      <c r="AU365">
        <v>1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2.18</v>
      </c>
      <c r="DN365">
        <v>0.5</v>
      </c>
      <c r="DO365" t="s">
        <v>440</v>
      </c>
      <c r="DP365">
        <v>2</v>
      </c>
      <c r="DQ365" t="b">
        <v>1</v>
      </c>
      <c r="DR365">
        <v>1758479487.5</v>
      </c>
      <c r="DS365">
        <v>944.4138888888889</v>
      </c>
      <c r="DT365">
        <v>978.3160740740738</v>
      </c>
      <c r="DU365">
        <v>22.85807407407408</v>
      </c>
      <c r="DV365">
        <v>21.99378888888889</v>
      </c>
      <c r="DW365">
        <v>945.0002222222223</v>
      </c>
      <c r="DX365">
        <v>22.73567037037037</v>
      </c>
      <c r="DY365">
        <v>500.0056666666666</v>
      </c>
      <c r="DZ365">
        <v>90.27586296296296</v>
      </c>
      <c r="EA365">
        <v>0.05458181851851852</v>
      </c>
      <c r="EB365">
        <v>29.55544074074075</v>
      </c>
      <c r="EC365">
        <v>30.01098518518519</v>
      </c>
      <c r="ED365">
        <v>999.9000000000001</v>
      </c>
      <c r="EE365">
        <v>0</v>
      </c>
      <c r="EF365">
        <v>0</v>
      </c>
      <c r="EG365">
        <v>10005.07925925926</v>
      </c>
      <c r="EH365">
        <v>0</v>
      </c>
      <c r="EI365">
        <v>11.0167</v>
      </c>
      <c r="EJ365">
        <v>-33.90228518518519</v>
      </c>
      <c r="EK365">
        <v>966.5063703703704</v>
      </c>
      <c r="EL365">
        <v>1000.317777777778</v>
      </c>
      <c r="EM365">
        <v>0.8642752962962964</v>
      </c>
      <c r="EN365">
        <v>978.3160740740738</v>
      </c>
      <c r="EO365">
        <v>21.99378888888889</v>
      </c>
      <c r="EP365">
        <v>2.063532592592593</v>
      </c>
      <c r="EQ365">
        <v>1.98550925925926</v>
      </c>
      <c r="ER365">
        <v>17.94042962962963</v>
      </c>
      <c r="ES365">
        <v>17.32922962962963</v>
      </c>
      <c r="ET365">
        <v>2000.001851851852</v>
      </c>
      <c r="EU365">
        <v>0.9800035555555554</v>
      </c>
      <c r="EV365">
        <v>0.01999673333333334</v>
      </c>
      <c r="EW365">
        <v>0</v>
      </c>
      <c r="EX365">
        <v>188.965</v>
      </c>
      <c r="EY365">
        <v>5.00097</v>
      </c>
      <c r="EZ365">
        <v>3853.929629629629</v>
      </c>
      <c r="FA365">
        <v>16707.61851851852</v>
      </c>
      <c r="FB365">
        <v>40.26607407407406</v>
      </c>
      <c r="FC365">
        <v>40.6824074074074</v>
      </c>
      <c r="FD365">
        <v>40.18699999999999</v>
      </c>
      <c r="FE365">
        <v>40.27755555555556</v>
      </c>
      <c r="FF365">
        <v>40.81199999999999</v>
      </c>
      <c r="FG365">
        <v>1955.111851851852</v>
      </c>
      <c r="FH365">
        <v>39.89000000000001</v>
      </c>
      <c r="FI365">
        <v>0</v>
      </c>
      <c r="FJ365">
        <v>1758479495</v>
      </c>
      <c r="FK365">
        <v>0</v>
      </c>
      <c r="FL365">
        <v>188.9618846153846</v>
      </c>
      <c r="FM365">
        <v>-0.128991456047132</v>
      </c>
      <c r="FN365">
        <v>-2.532307661674468</v>
      </c>
      <c r="FO365">
        <v>3853.921153846154</v>
      </c>
      <c r="FP365">
        <v>15</v>
      </c>
      <c r="FQ365">
        <v>0</v>
      </c>
      <c r="FR365" t="s">
        <v>441</v>
      </c>
      <c r="FS365">
        <v>1747247426.5</v>
      </c>
      <c r="FT365">
        <v>1747247420.5</v>
      </c>
      <c r="FU365">
        <v>0</v>
      </c>
      <c r="FV365">
        <v>1.027</v>
      </c>
      <c r="FW365">
        <v>0.031</v>
      </c>
      <c r="FX365">
        <v>0.02</v>
      </c>
      <c r="FY365">
        <v>0.05</v>
      </c>
      <c r="FZ365">
        <v>420</v>
      </c>
      <c r="GA365">
        <v>16</v>
      </c>
      <c r="GB365">
        <v>0.01</v>
      </c>
      <c r="GC365">
        <v>0.1</v>
      </c>
      <c r="GD365">
        <v>-33.8536243902439</v>
      </c>
      <c r="GE365">
        <v>-0.6960104529616175</v>
      </c>
      <c r="GF365">
        <v>0.1419273651065623</v>
      </c>
      <c r="GG365">
        <v>0</v>
      </c>
      <c r="GH365">
        <v>188.998</v>
      </c>
      <c r="GI365">
        <v>-0.5590527124150416</v>
      </c>
      <c r="GJ365">
        <v>0.197605072571233</v>
      </c>
      <c r="GK365">
        <v>-1</v>
      </c>
      <c r="GL365">
        <v>0.8793153414634145</v>
      </c>
      <c r="GM365">
        <v>-0.3043658257839709</v>
      </c>
      <c r="GN365">
        <v>0.03141535235891239</v>
      </c>
      <c r="GO365">
        <v>0</v>
      </c>
      <c r="GP365">
        <v>0</v>
      </c>
      <c r="GQ365">
        <v>2</v>
      </c>
      <c r="GR365" t="s">
        <v>452</v>
      </c>
      <c r="GS365">
        <v>3.13622</v>
      </c>
      <c r="GT365">
        <v>2.71487</v>
      </c>
      <c r="GU365">
        <v>0.168363</v>
      </c>
      <c r="GV365">
        <v>0.170455</v>
      </c>
      <c r="GW365">
        <v>0.102682</v>
      </c>
      <c r="GX365">
        <v>0.098757</v>
      </c>
      <c r="GY365">
        <v>26465.8</v>
      </c>
      <c r="GZ365">
        <v>26428.4</v>
      </c>
      <c r="HA365">
        <v>29582.8</v>
      </c>
      <c r="HB365">
        <v>29441.6</v>
      </c>
      <c r="HC365">
        <v>35080</v>
      </c>
      <c r="HD365">
        <v>35148.2</v>
      </c>
      <c r="HE365">
        <v>41637.2</v>
      </c>
      <c r="HF365">
        <v>41831.1</v>
      </c>
      <c r="HG365">
        <v>1.9257</v>
      </c>
      <c r="HH365">
        <v>1.87575</v>
      </c>
      <c r="HI365">
        <v>0.0972413</v>
      </c>
      <c r="HJ365">
        <v>0</v>
      </c>
      <c r="HK365">
        <v>28.4167</v>
      </c>
      <c r="HL365">
        <v>999.9</v>
      </c>
      <c r="HM365">
        <v>52.4</v>
      </c>
      <c r="HN365">
        <v>31.2</v>
      </c>
      <c r="HO365">
        <v>26.4861</v>
      </c>
      <c r="HP365">
        <v>61.9695</v>
      </c>
      <c r="HQ365">
        <v>27.6763</v>
      </c>
      <c r="HR365">
        <v>1</v>
      </c>
      <c r="HS365">
        <v>0.07084600000000001</v>
      </c>
      <c r="HT365">
        <v>-0.0839352</v>
      </c>
      <c r="HU365">
        <v>20.34</v>
      </c>
      <c r="HV365">
        <v>5.21564</v>
      </c>
      <c r="HW365">
        <v>12.0105</v>
      </c>
      <c r="HX365">
        <v>4.9874</v>
      </c>
      <c r="HY365">
        <v>3.28755</v>
      </c>
      <c r="HZ365">
        <v>9999</v>
      </c>
      <c r="IA365">
        <v>9999</v>
      </c>
      <c r="IB365">
        <v>9999</v>
      </c>
      <c r="IC365">
        <v>999.9</v>
      </c>
      <c r="ID365">
        <v>1.86756</v>
      </c>
      <c r="IE365">
        <v>1.86675</v>
      </c>
      <c r="IF365">
        <v>1.86602</v>
      </c>
      <c r="IG365">
        <v>1.866</v>
      </c>
      <c r="IH365">
        <v>1.86784</v>
      </c>
      <c r="II365">
        <v>1.87027</v>
      </c>
      <c r="IJ365">
        <v>1.8689</v>
      </c>
      <c r="IK365">
        <v>1.87042</v>
      </c>
      <c r="IL365">
        <v>0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-0.608</v>
      </c>
      <c r="IZ365">
        <v>0.1226</v>
      </c>
      <c r="JA365">
        <v>-0.08705980112953694</v>
      </c>
      <c r="JB365">
        <v>-0.0002224285535733669</v>
      </c>
      <c r="JC365">
        <v>-3.124052291438484E-07</v>
      </c>
      <c r="JD365">
        <v>-1.20421793702977E-11</v>
      </c>
      <c r="JE365">
        <v>-0.06546867123436634</v>
      </c>
      <c r="JF365">
        <v>-0.004605065362839568</v>
      </c>
      <c r="JG365">
        <v>0.0008613744513886047</v>
      </c>
      <c r="JH365">
        <v>-1.299212498533341E-05</v>
      </c>
      <c r="JI365">
        <v>3</v>
      </c>
      <c r="JJ365">
        <v>2327</v>
      </c>
      <c r="JK365">
        <v>1</v>
      </c>
      <c r="JL365">
        <v>27</v>
      </c>
      <c r="JM365">
        <v>187201.1</v>
      </c>
      <c r="JN365">
        <v>187201.2</v>
      </c>
      <c r="JO365">
        <v>2.10571</v>
      </c>
      <c r="JP365">
        <v>2.25342</v>
      </c>
      <c r="JQ365">
        <v>1.39648</v>
      </c>
      <c r="JR365">
        <v>2.34863</v>
      </c>
      <c r="JS365">
        <v>1.49536</v>
      </c>
      <c r="JT365">
        <v>2.65869</v>
      </c>
      <c r="JU365">
        <v>36.4343</v>
      </c>
      <c r="JV365">
        <v>24.07</v>
      </c>
      <c r="JW365">
        <v>18</v>
      </c>
      <c r="JX365">
        <v>488.69</v>
      </c>
      <c r="JY365">
        <v>447.315</v>
      </c>
      <c r="JZ365">
        <v>27.7347</v>
      </c>
      <c r="KA365">
        <v>28.4676</v>
      </c>
      <c r="KB365">
        <v>30.0005</v>
      </c>
      <c r="KC365">
        <v>28.2633</v>
      </c>
      <c r="KD365">
        <v>28.1923</v>
      </c>
      <c r="KE365">
        <v>42.1797</v>
      </c>
      <c r="KF365">
        <v>23.9129</v>
      </c>
      <c r="KG365">
        <v>66.95699999999999</v>
      </c>
      <c r="KH365">
        <v>27.7323</v>
      </c>
      <c r="KI365">
        <v>1021.49</v>
      </c>
      <c r="KJ365">
        <v>22.091</v>
      </c>
      <c r="KK365">
        <v>101.117</v>
      </c>
      <c r="KL365">
        <v>100.587</v>
      </c>
    </row>
    <row r="366" spans="1:298">
      <c r="A366">
        <v>350</v>
      </c>
      <c r="B366">
        <v>1758479500</v>
      </c>
      <c r="C366">
        <v>10624.5</v>
      </c>
      <c r="D366" t="s">
        <v>1147</v>
      </c>
      <c r="E366" t="s">
        <v>1148</v>
      </c>
      <c r="F366">
        <v>5</v>
      </c>
      <c r="G366" t="s">
        <v>1026</v>
      </c>
      <c r="H366" t="s">
        <v>437</v>
      </c>
      <c r="I366" t="s">
        <v>438</v>
      </c>
      <c r="J366">
        <v>1758479492.214286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1032.648471531733</v>
      </c>
      <c r="AL366">
        <v>1007.60313939394</v>
      </c>
      <c r="AM366">
        <v>3.399832406409773</v>
      </c>
      <c r="AN366">
        <v>65.31745882491474</v>
      </c>
      <c r="AO366">
        <f>(AQ366 - AP366 + DZ366*1E3/(8.314*(EB366+273.15)) * AS366/DY366 * AR366) * DY366/(100*DM366) * 1000/(1000 - AQ366)</f>
        <v>0</v>
      </c>
      <c r="AP366">
        <v>22.02625946311653</v>
      </c>
      <c r="AQ366">
        <v>22.86944606060606</v>
      </c>
      <c r="AR366">
        <v>-4.676955676301445E-06</v>
      </c>
      <c r="AS366">
        <v>111.8298273701579</v>
      </c>
      <c r="AT366">
        <v>3</v>
      </c>
      <c r="AU366">
        <v>1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2.18</v>
      </c>
      <c r="DN366">
        <v>0.5</v>
      </c>
      <c r="DO366" t="s">
        <v>440</v>
      </c>
      <c r="DP366">
        <v>2</v>
      </c>
      <c r="DQ366" t="b">
        <v>1</v>
      </c>
      <c r="DR366">
        <v>1758479492.214286</v>
      </c>
      <c r="DS366">
        <v>960.2056071428572</v>
      </c>
      <c r="DT366">
        <v>994.0710357142859</v>
      </c>
      <c r="DU366">
        <v>22.86449642857142</v>
      </c>
      <c r="DV366">
        <v>22.01621428571428</v>
      </c>
      <c r="DW366">
        <v>960.8054999999998</v>
      </c>
      <c r="DX366">
        <v>22.74201071428572</v>
      </c>
      <c r="DY366">
        <v>499.9967500000001</v>
      </c>
      <c r="DZ366">
        <v>90.27555714285714</v>
      </c>
      <c r="EA366">
        <v>0.054644425</v>
      </c>
      <c r="EB366">
        <v>29.55306071428571</v>
      </c>
      <c r="EC366">
        <v>30.00537142857143</v>
      </c>
      <c r="ED366">
        <v>999.9000000000002</v>
      </c>
      <c r="EE366">
        <v>0</v>
      </c>
      <c r="EF366">
        <v>0</v>
      </c>
      <c r="EG366">
        <v>9998.889285714287</v>
      </c>
      <c r="EH366">
        <v>0</v>
      </c>
      <c r="EI366">
        <v>11.0167</v>
      </c>
      <c r="EJ366">
        <v>-33.86574642857143</v>
      </c>
      <c r="EK366">
        <v>982.6738571428571</v>
      </c>
      <c r="EL366">
        <v>1016.450607142857</v>
      </c>
      <c r="EM366">
        <v>0.8482842857142857</v>
      </c>
      <c r="EN366">
        <v>994.0710357142859</v>
      </c>
      <c r="EO366">
        <v>22.01621428571428</v>
      </c>
      <c r="EP366">
        <v>2.064106428571428</v>
      </c>
      <c r="EQ366">
        <v>1.987526428571429</v>
      </c>
      <c r="ER366">
        <v>17.94484642857143</v>
      </c>
      <c r="ES366">
        <v>17.34531071428572</v>
      </c>
      <c r="ET366">
        <v>1999.991428571428</v>
      </c>
      <c r="EU366">
        <v>0.9800034999999998</v>
      </c>
      <c r="EV366">
        <v>0.01999679285714286</v>
      </c>
      <c r="EW366">
        <v>0</v>
      </c>
      <c r="EX366">
        <v>189.0057857142857</v>
      </c>
      <c r="EY366">
        <v>5.00097</v>
      </c>
      <c r="EZ366">
        <v>3853.673214285714</v>
      </c>
      <c r="FA366">
        <v>16707.53571428571</v>
      </c>
      <c r="FB366">
        <v>40.26771428571428</v>
      </c>
      <c r="FC366">
        <v>40.6847857142857</v>
      </c>
      <c r="FD366">
        <v>40.18699999999999</v>
      </c>
      <c r="FE366">
        <v>40.28542857142857</v>
      </c>
      <c r="FF366">
        <v>40.81199999999999</v>
      </c>
      <c r="FG366">
        <v>1955.101428571428</v>
      </c>
      <c r="FH366">
        <v>39.89000000000001</v>
      </c>
      <c r="FI366">
        <v>0</v>
      </c>
      <c r="FJ366">
        <v>1758479500.4</v>
      </c>
      <c r="FK366">
        <v>0</v>
      </c>
      <c r="FL366">
        <v>188.95064</v>
      </c>
      <c r="FM366">
        <v>0.0830769255191089</v>
      </c>
      <c r="FN366">
        <v>-2.403846117020575</v>
      </c>
      <c r="FO366">
        <v>3853.6808</v>
      </c>
      <c r="FP366">
        <v>15</v>
      </c>
      <c r="FQ366">
        <v>0</v>
      </c>
      <c r="FR366" t="s">
        <v>441</v>
      </c>
      <c r="FS366">
        <v>1747247426.5</v>
      </c>
      <c r="FT366">
        <v>1747247420.5</v>
      </c>
      <c r="FU366">
        <v>0</v>
      </c>
      <c r="FV366">
        <v>1.027</v>
      </c>
      <c r="FW366">
        <v>0.031</v>
      </c>
      <c r="FX366">
        <v>0.02</v>
      </c>
      <c r="FY366">
        <v>0.05</v>
      </c>
      <c r="FZ366">
        <v>420</v>
      </c>
      <c r="GA366">
        <v>16</v>
      </c>
      <c r="GB366">
        <v>0.01</v>
      </c>
      <c r="GC366">
        <v>0.1</v>
      </c>
      <c r="GD366">
        <v>-33.84979756097561</v>
      </c>
      <c r="GE366">
        <v>-0.2696132404181276</v>
      </c>
      <c r="GF366">
        <v>0.133325944793302</v>
      </c>
      <c r="GG366">
        <v>0</v>
      </c>
      <c r="GH366">
        <v>188.9701764705882</v>
      </c>
      <c r="GI366">
        <v>0.2713216187141051</v>
      </c>
      <c r="GJ366">
        <v>0.1870475671788939</v>
      </c>
      <c r="GK366">
        <v>-1</v>
      </c>
      <c r="GL366">
        <v>0.8642760975609757</v>
      </c>
      <c r="GM366">
        <v>-0.2181501951219505</v>
      </c>
      <c r="GN366">
        <v>0.02463434758456799</v>
      </c>
      <c r="GO366">
        <v>0</v>
      </c>
      <c r="GP366">
        <v>0</v>
      </c>
      <c r="GQ366">
        <v>2</v>
      </c>
      <c r="GR366" t="s">
        <v>452</v>
      </c>
      <c r="GS366">
        <v>3.13622</v>
      </c>
      <c r="GT366">
        <v>2.71487</v>
      </c>
      <c r="GU366">
        <v>0.170225</v>
      </c>
      <c r="GV366">
        <v>0.172293</v>
      </c>
      <c r="GW366">
        <v>0.10268</v>
      </c>
      <c r="GX366">
        <v>0.09876799999999999</v>
      </c>
      <c r="GY366">
        <v>26406.3</v>
      </c>
      <c r="GZ366">
        <v>26370.1</v>
      </c>
      <c r="HA366">
        <v>29582.6</v>
      </c>
      <c r="HB366">
        <v>29441.9</v>
      </c>
      <c r="HC366">
        <v>35080</v>
      </c>
      <c r="HD366">
        <v>35148.1</v>
      </c>
      <c r="HE366">
        <v>41637.1</v>
      </c>
      <c r="HF366">
        <v>41831.4</v>
      </c>
      <c r="HG366">
        <v>1.92547</v>
      </c>
      <c r="HH366">
        <v>1.87558</v>
      </c>
      <c r="HI366">
        <v>0.0981875</v>
      </c>
      <c r="HJ366">
        <v>0</v>
      </c>
      <c r="HK366">
        <v>28.4167</v>
      </c>
      <c r="HL366">
        <v>999.9</v>
      </c>
      <c r="HM366">
        <v>52.4</v>
      </c>
      <c r="HN366">
        <v>31.2</v>
      </c>
      <c r="HO366">
        <v>26.4864</v>
      </c>
      <c r="HP366">
        <v>62.1295</v>
      </c>
      <c r="HQ366">
        <v>27.6843</v>
      </c>
      <c r="HR366">
        <v>1</v>
      </c>
      <c r="HS366">
        <v>0.07121950000000001</v>
      </c>
      <c r="HT366">
        <v>-0.0946133</v>
      </c>
      <c r="HU366">
        <v>20.3401</v>
      </c>
      <c r="HV366">
        <v>5.21564</v>
      </c>
      <c r="HW366">
        <v>12.0105</v>
      </c>
      <c r="HX366">
        <v>4.9876</v>
      </c>
      <c r="HY366">
        <v>3.28763</v>
      </c>
      <c r="HZ366">
        <v>9999</v>
      </c>
      <c r="IA366">
        <v>9999</v>
      </c>
      <c r="IB366">
        <v>9999</v>
      </c>
      <c r="IC366">
        <v>999.9</v>
      </c>
      <c r="ID366">
        <v>1.86758</v>
      </c>
      <c r="IE366">
        <v>1.86674</v>
      </c>
      <c r="IF366">
        <v>1.86602</v>
      </c>
      <c r="IG366">
        <v>1.866</v>
      </c>
      <c r="IH366">
        <v>1.86784</v>
      </c>
      <c r="II366">
        <v>1.87027</v>
      </c>
      <c r="IJ366">
        <v>1.8689</v>
      </c>
      <c r="IK366">
        <v>1.87042</v>
      </c>
      <c r="IL366">
        <v>0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-0.623</v>
      </c>
      <c r="IZ366">
        <v>0.1226</v>
      </c>
      <c r="JA366">
        <v>-0.08705980112953694</v>
      </c>
      <c r="JB366">
        <v>-0.0002224285535733669</v>
      </c>
      <c r="JC366">
        <v>-3.124052291438484E-07</v>
      </c>
      <c r="JD366">
        <v>-1.20421793702977E-11</v>
      </c>
      <c r="JE366">
        <v>-0.06546867123436634</v>
      </c>
      <c r="JF366">
        <v>-0.004605065362839568</v>
      </c>
      <c r="JG366">
        <v>0.0008613744513886047</v>
      </c>
      <c r="JH366">
        <v>-1.299212498533341E-05</v>
      </c>
      <c r="JI366">
        <v>3</v>
      </c>
      <c r="JJ366">
        <v>2327</v>
      </c>
      <c r="JK366">
        <v>1</v>
      </c>
      <c r="JL366">
        <v>27</v>
      </c>
      <c r="JM366">
        <v>187201.2</v>
      </c>
      <c r="JN366">
        <v>187201.3</v>
      </c>
      <c r="JO366">
        <v>2.13135</v>
      </c>
      <c r="JP366">
        <v>2.2583</v>
      </c>
      <c r="JQ366">
        <v>1.39648</v>
      </c>
      <c r="JR366">
        <v>2.35229</v>
      </c>
      <c r="JS366">
        <v>1.49536</v>
      </c>
      <c r="JT366">
        <v>2.64648</v>
      </c>
      <c r="JU366">
        <v>36.4343</v>
      </c>
      <c r="JV366">
        <v>24.0787</v>
      </c>
      <c r="JW366">
        <v>18</v>
      </c>
      <c r="JX366">
        <v>488.577</v>
      </c>
      <c r="JY366">
        <v>447.229</v>
      </c>
      <c r="JZ366">
        <v>27.7289</v>
      </c>
      <c r="KA366">
        <v>28.4725</v>
      </c>
      <c r="KB366">
        <v>30.0005</v>
      </c>
      <c r="KC366">
        <v>28.2669</v>
      </c>
      <c r="KD366">
        <v>28.1953</v>
      </c>
      <c r="KE366">
        <v>42.775</v>
      </c>
      <c r="KF366">
        <v>23.9129</v>
      </c>
      <c r="KG366">
        <v>66.95699999999999</v>
      </c>
      <c r="KH366">
        <v>27.7301</v>
      </c>
      <c r="KI366">
        <v>1041.7</v>
      </c>
      <c r="KJ366">
        <v>22.1095</v>
      </c>
      <c r="KK366">
        <v>101.117</v>
      </c>
      <c r="KL366">
        <v>100.588</v>
      </c>
    </row>
    <row r="367" spans="1:298">
      <c r="A367">
        <v>351</v>
      </c>
      <c r="B367">
        <v>1758479505</v>
      </c>
      <c r="C367">
        <v>10629.5</v>
      </c>
      <c r="D367" t="s">
        <v>1149</v>
      </c>
      <c r="E367" t="s">
        <v>1150</v>
      </c>
      <c r="F367">
        <v>5</v>
      </c>
      <c r="G367" t="s">
        <v>1026</v>
      </c>
      <c r="H367" t="s">
        <v>437</v>
      </c>
      <c r="I367" t="s">
        <v>438</v>
      </c>
      <c r="J367">
        <v>1758479497.5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1050.164816913032</v>
      </c>
      <c r="AL367">
        <v>1024.844666666667</v>
      </c>
      <c r="AM367">
        <v>3.476658536394007</v>
      </c>
      <c r="AN367">
        <v>65.31745882491474</v>
      </c>
      <c r="AO367">
        <f>(AQ367 - AP367 + DZ367*1E3/(8.314*(EB367+273.15)) * AS367/DY367 * AR367) * DY367/(100*DM367) * 1000/(1000 - AQ367)</f>
        <v>0</v>
      </c>
      <c r="AP367">
        <v>22.02825804770001</v>
      </c>
      <c r="AQ367">
        <v>22.86082181818182</v>
      </c>
      <c r="AR367">
        <v>-2.146015455409222E-05</v>
      </c>
      <c r="AS367">
        <v>111.8298273701579</v>
      </c>
      <c r="AT367">
        <v>2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2.18</v>
      </c>
      <c r="DN367">
        <v>0.5</v>
      </c>
      <c r="DO367" t="s">
        <v>440</v>
      </c>
      <c r="DP367">
        <v>2</v>
      </c>
      <c r="DQ367" t="b">
        <v>1</v>
      </c>
      <c r="DR367">
        <v>1758479497.5</v>
      </c>
      <c r="DS367">
        <v>977.896037037037</v>
      </c>
      <c r="DT367">
        <v>1011.893407407407</v>
      </c>
      <c r="DU367">
        <v>22.8682</v>
      </c>
      <c r="DV367">
        <v>22.02551111111111</v>
      </c>
      <c r="DW367">
        <v>978.5114074074074</v>
      </c>
      <c r="DX367">
        <v>22.74565925925927</v>
      </c>
      <c r="DY367">
        <v>499.9936666666666</v>
      </c>
      <c r="DZ367">
        <v>90.27640740740742</v>
      </c>
      <c r="EA367">
        <v>0.05475826666666666</v>
      </c>
      <c r="EB367">
        <v>29.55292222222222</v>
      </c>
      <c r="EC367">
        <v>30.00822962962963</v>
      </c>
      <c r="ED367">
        <v>999.9000000000001</v>
      </c>
      <c r="EE367">
        <v>0</v>
      </c>
      <c r="EF367">
        <v>0</v>
      </c>
      <c r="EG367">
        <v>9998.265185185186</v>
      </c>
      <c r="EH367">
        <v>0</v>
      </c>
      <c r="EI367">
        <v>11.0167</v>
      </c>
      <c r="EJ367">
        <v>-33.99771851851852</v>
      </c>
      <c r="EK367">
        <v>1000.781407407407</v>
      </c>
      <c r="EL367">
        <v>1034.684814814815</v>
      </c>
      <c r="EM367">
        <v>0.8426913703703705</v>
      </c>
      <c r="EN367">
        <v>1011.893407407407</v>
      </c>
      <c r="EO367">
        <v>22.02551111111111</v>
      </c>
      <c r="EP367">
        <v>2.06445962962963</v>
      </c>
      <c r="EQ367">
        <v>1.988384074074074</v>
      </c>
      <c r="ER367">
        <v>17.94756666666667</v>
      </c>
      <c r="ES367">
        <v>17.35213703703704</v>
      </c>
      <c r="ET367">
        <v>1999.994814814815</v>
      </c>
      <c r="EU367">
        <v>0.9800035555555554</v>
      </c>
      <c r="EV367">
        <v>0.01999673703703704</v>
      </c>
      <c r="EW367">
        <v>0</v>
      </c>
      <c r="EX367">
        <v>188.9503703703704</v>
      </c>
      <c r="EY367">
        <v>5.00097</v>
      </c>
      <c r="EZ367">
        <v>3853.397037037037</v>
      </c>
      <c r="FA367">
        <v>16707.55555555555</v>
      </c>
      <c r="FB367">
        <v>40.27066666666666</v>
      </c>
      <c r="FC367">
        <v>40.68699999999999</v>
      </c>
      <c r="FD367">
        <v>40.18699999999999</v>
      </c>
      <c r="FE367">
        <v>40.29133333333333</v>
      </c>
      <c r="FF367">
        <v>40.81199999999999</v>
      </c>
      <c r="FG367">
        <v>1955.104814814815</v>
      </c>
      <c r="FH367">
        <v>39.89000000000001</v>
      </c>
      <c r="FI367">
        <v>0</v>
      </c>
      <c r="FJ367">
        <v>1758479505.2</v>
      </c>
      <c r="FK367">
        <v>0</v>
      </c>
      <c r="FL367">
        <v>188.94712</v>
      </c>
      <c r="FM367">
        <v>0.1920769250395044</v>
      </c>
      <c r="FN367">
        <v>-3.769230727054043</v>
      </c>
      <c r="FO367">
        <v>3853.3968</v>
      </c>
      <c r="FP367">
        <v>15</v>
      </c>
      <c r="FQ367">
        <v>0</v>
      </c>
      <c r="FR367" t="s">
        <v>441</v>
      </c>
      <c r="FS367">
        <v>1747247426.5</v>
      </c>
      <c r="FT367">
        <v>1747247420.5</v>
      </c>
      <c r="FU367">
        <v>0</v>
      </c>
      <c r="FV367">
        <v>1.027</v>
      </c>
      <c r="FW367">
        <v>0.031</v>
      </c>
      <c r="FX367">
        <v>0.02</v>
      </c>
      <c r="FY367">
        <v>0.05</v>
      </c>
      <c r="FZ367">
        <v>420</v>
      </c>
      <c r="GA367">
        <v>16</v>
      </c>
      <c r="GB367">
        <v>0.01</v>
      </c>
      <c r="GC367">
        <v>0.1</v>
      </c>
      <c r="GD367">
        <v>-33.935775</v>
      </c>
      <c r="GE367">
        <v>-1.014887054408965</v>
      </c>
      <c r="GF367">
        <v>0.1740406687386596</v>
      </c>
      <c r="GG367">
        <v>0</v>
      </c>
      <c r="GH367">
        <v>188.9619705882353</v>
      </c>
      <c r="GI367">
        <v>-0.2521466788314047</v>
      </c>
      <c r="GJ367">
        <v>0.1992895447944012</v>
      </c>
      <c r="GK367">
        <v>-1</v>
      </c>
      <c r="GL367">
        <v>0.8465927499999999</v>
      </c>
      <c r="GM367">
        <v>-0.06833191744840549</v>
      </c>
      <c r="GN367">
        <v>0.009097451922791348</v>
      </c>
      <c r="GO367">
        <v>1</v>
      </c>
      <c r="GP367">
        <v>1</v>
      </c>
      <c r="GQ367">
        <v>2</v>
      </c>
      <c r="GR367" t="s">
        <v>442</v>
      </c>
      <c r="GS367">
        <v>3.13614</v>
      </c>
      <c r="GT367">
        <v>2.71538</v>
      </c>
      <c r="GU367">
        <v>0.172103</v>
      </c>
      <c r="GV367">
        <v>0.174123</v>
      </c>
      <c r="GW367">
        <v>0.102649</v>
      </c>
      <c r="GX367">
        <v>0.0988024</v>
      </c>
      <c r="GY367">
        <v>26346.2</v>
      </c>
      <c r="GZ367">
        <v>26311.6</v>
      </c>
      <c r="HA367">
        <v>29582.2</v>
      </c>
      <c r="HB367">
        <v>29441.8</v>
      </c>
      <c r="HC367">
        <v>35080.3</v>
      </c>
      <c r="HD367">
        <v>35146.8</v>
      </c>
      <c r="HE367">
        <v>41636</v>
      </c>
      <c r="HF367">
        <v>41831.5</v>
      </c>
      <c r="HG367">
        <v>1.92577</v>
      </c>
      <c r="HH367">
        <v>1.87555</v>
      </c>
      <c r="HI367">
        <v>0.0973716</v>
      </c>
      <c r="HJ367">
        <v>0</v>
      </c>
      <c r="HK367">
        <v>28.4167</v>
      </c>
      <c r="HL367">
        <v>999.9</v>
      </c>
      <c r="HM367">
        <v>52.4</v>
      </c>
      <c r="HN367">
        <v>31.2</v>
      </c>
      <c r="HO367">
        <v>26.486</v>
      </c>
      <c r="HP367">
        <v>61.9595</v>
      </c>
      <c r="HQ367">
        <v>27.8606</v>
      </c>
      <c r="HR367">
        <v>1</v>
      </c>
      <c r="HS367">
        <v>0.0714101</v>
      </c>
      <c r="HT367">
        <v>-0.0709477</v>
      </c>
      <c r="HU367">
        <v>20.3398</v>
      </c>
      <c r="HV367">
        <v>5.21609</v>
      </c>
      <c r="HW367">
        <v>12.0102</v>
      </c>
      <c r="HX367">
        <v>4.988</v>
      </c>
      <c r="HY367">
        <v>3.28783</v>
      </c>
      <c r="HZ367">
        <v>9999</v>
      </c>
      <c r="IA367">
        <v>9999</v>
      </c>
      <c r="IB367">
        <v>9999</v>
      </c>
      <c r="IC367">
        <v>999.9</v>
      </c>
      <c r="ID367">
        <v>1.86756</v>
      </c>
      <c r="IE367">
        <v>1.86675</v>
      </c>
      <c r="IF367">
        <v>1.86603</v>
      </c>
      <c r="IG367">
        <v>1.866</v>
      </c>
      <c r="IH367">
        <v>1.86784</v>
      </c>
      <c r="II367">
        <v>1.87027</v>
      </c>
      <c r="IJ367">
        <v>1.86891</v>
      </c>
      <c r="IK367">
        <v>1.87042</v>
      </c>
      <c r="IL367">
        <v>0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-0.64</v>
      </c>
      <c r="IZ367">
        <v>0.1224</v>
      </c>
      <c r="JA367">
        <v>-0.08705980112953694</v>
      </c>
      <c r="JB367">
        <v>-0.0002224285535733669</v>
      </c>
      <c r="JC367">
        <v>-3.124052291438484E-07</v>
      </c>
      <c r="JD367">
        <v>-1.20421793702977E-11</v>
      </c>
      <c r="JE367">
        <v>-0.06546867123436634</v>
      </c>
      <c r="JF367">
        <v>-0.004605065362839568</v>
      </c>
      <c r="JG367">
        <v>0.0008613744513886047</v>
      </c>
      <c r="JH367">
        <v>-1.299212498533341E-05</v>
      </c>
      <c r="JI367">
        <v>3</v>
      </c>
      <c r="JJ367">
        <v>2327</v>
      </c>
      <c r="JK367">
        <v>1</v>
      </c>
      <c r="JL367">
        <v>27</v>
      </c>
      <c r="JM367">
        <v>187201.3</v>
      </c>
      <c r="JN367">
        <v>187201.4</v>
      </c>
      <c r="JO367">
        <v>2.16187</v>
      </c>
      <c r="JP367">
        <v>2.23755</v>
      </c>
      <c r="JQ367">
        <v>1.39648</v>
      </c>
      <c r="JR367">
        <v>2.35474</v>
      </c>
      <c r="JS367">
        <v>1.49536</v>
      </c>
      <c r="JT367">
        <v>2.68433</v>
      </c>
      <c r="JU367">
        <v>36.4343</v>
      </c>
      <c r="JV367">
        <v>24.0787</v>
      </c>
      <c r="JW367">
        <v>18</v>
      </c>
      <c r="JX367">
        <v>488.795</v>
      </c>
      <c r="JY367">
        <v>447.241</v>
      </c>
      <c r="JZ367">
        <v>27.7259</v>
      </c>
      <c r="KA367">
        <v>28.4767</v>
      </c>
      <c r="KB367">
        <v>30.0003</v>
      </c>
      <c r="KC367">
        <v>28.2705</v>
      </c>
      <c r="KD367">
        <v>28.1989</v>
      </c>
      <c r="KE367">
        <v>43.3089</v>
      </c>
      <c r="KF367">
        <v>23.6291</v>
      </c>
      <c r="KG367">
        <v>66.95699999999999</v>
      </c>
      <c r="KH367">
        <v>27.7137</v>
      </c>
      <c r="KI367">
        <v>1055.31</v>
      </c>
      <c r="KJ367">
        <v>22.1357</v>
      </c>
      <c r="KK367">
        <v>101.115</v>
      </c>
      <c r="KL367">
        <v>100.587</v>
      </c>
    </row>
    <row r="368" spans="1:298">
      <c r="A368">
        <v>352</v>
      </c>
      <c r="B368">
        <v>1758479510</v>
      </c>
      <c r="C368">
        <v>10634.5</v>
      </c>
      <c r="D368" t="s">
        <v>1151</v>
      </c>
      <c r="E368" t="s">
        <v>1152</v>
      </c>
      <c r="F368">
        <v>5</v>
      </c>
      <c r="G368" t="s">
        <v>1026</v>
      </c>
      <c r="H368" t="s">
        <v>437</v>
      </c>
      <c r="I368" t="s">
        <v>438</v>
      </c>
      <c r="J368">
        <v>1758479502.214286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1067.259394729102</v>
      </c>
      <c r="AL368">
        <v>1042.022909090909</v>
      </c>
      <c r="AM368">
        <v>3.431975475186216</v>
      </c>
      <c r="AN368">
        <v>65.31745882491474</v>
      </c>
      <c r="AO368">
        <f>(AQ368 - AP368 + DZ368*1E3/(8.314*(EB368+273.15)) * AS368/DY368 * AR368) * DY368/(100*DM368) * 1000/(1000 - AQ368)</f>
        <v>0</v>
      </c>
      <c r="AP368">
        <v>22.06382874447454</v>
      </c>
      <c r="AQ368">
        <v>22.8588206060606</v>
      </c>
      <c r="AR368">
        <v>7.348091816633575E-06</v>
      </c>
      <c r="AS368">
        <v>111.8298273701579</v>
      </c>
      <c r="AT368">
        <v>3</v>
      </c>
      <c r="AU368">
        <v>1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2.18</v>
      </c>
      <c r="DN368">
        <v>0.5</v>
      </c>
      <c r="DO368" t="s">
        <v>440</v>
      </c>
      <c r="DP368">
        <v>2</v>
      </c>
      <c r="DQ368" t="b">
        <v>1</v>
      </c>
      <c r="DR368">
        <v>1758479502.214286</v>
      </c>
      <c r="DS368">
        <v>993.7181071428571</v>
      </c>
      <c r="DT368">
        <v>1027.691428571429</v>
      </c>
      <c r="DU368">
        <v>22.86446428571429</v>
      </c>
      <c r="DV368">
        <v>22.03680714285714</v>
      </c>
      <c r="DW368">
        <v>994.3476071428571</v>
      </c>
      <c r="DX368">
        <v>22.74198571428572</v>
      </c>
      <c r="DY368">
        <v>500.0090714285715</v>
      </c>
      <c r="DZ368">
        <v>90.27738214285715</v>
      </c>
      <c r="EA368">
        <v>0.0548561</v>
      </c>
      <c r="EB368">
        <v>29.55275357142857</v>
      </c>
      <c r="EC368">
        <v>30.00832857142857</v>
      </c>
      <c r="ED368">
        <v>999.9000000000002</v>
      </c>
      <c r="EE368">
        <v>0</v>
      </c>
      <c r="EF368">
        <v>0</v>
      </c>
      <c r="EG368">
        <v>9996.449642857142</v>
      </c>
      <c r="EH368">
        <v>0</v>
      </c>
      <c r="EI368">
        <v>11.0167</v>
      </c>
      <c r="EJ368">
        <v>-33.97261785714285</v>
      </c>
      <c r="EK368">
        <v>1016.970464285714</v>
      </c>
      <c r="EL368">
        <v>1050.849642857143</v>
      </c>
      <c r="EM368">
        <v>0.8276692500000001</v>
      </c>
      <c r="EN368">
        <v>1027.691428571429</v>
      </c>
      <c r="EO368">
        <v>22.03680714285714</v>
      </c>
      <c r="EP368">
        <v>2.064145714285714</v>
      </c>
      <c r="EQ368">
        <v>1.989425357142858</v>
      </c>
      <c r="ER368">
        <v>17.94514642857143</v>
      </c>
      <c r="ES368">
        <v>17.36041785714286</v>
      </c>
      <c r="ET368">
        <v>1999.997857142857</v>
      </c>
      <c r="EU368">
        <v>0.9800036071428569</v>
      </c>
      <c r="EV368">
        <v>0.01999668571428572</v>
      </c>
      <c r="EW368">
        <v>0</v>
      </c>
      <c r="EX368">
        <v>188.9445357142857</v>
      </c>
      <c r="EY368">
        <v>5.00097</v>
      </c>
      <c r="EZ368">
        <v>3853.223214285714</v>
      </c>
      <c r="FA368">
        <v>16707.58571428572</v>
      </c>
      <c r="FB368">
        <v>40.27657142857142</v>
      </c>
      <c r="FC368">
        <v>40.68699999999999</v>
      </c>
      <c r="FD368">
        <v>40.1915</v>
      </c>
      <c r="FE368">
        <v>40.30535714285713</v>
      </c>
      <c r="FF368">
        <v>40.81199999999999</v>
      </c>
      <c r="FG368">
        <v>1955.107857142857</v>
      </c>
      <c r="FH368">
        <v>39.89000000000001</v>
      </c>
      <c r="FI368">
        <v>0</v>
      </c>
      <c r="FJ368">
        <v>1758479510</v>
      </c>
      <c r="FK368">
        <v>0</v>
      </c>
      <c r="FL368">
        <v>188.92604</v>
      </c>
      <c r="FM368">
        <v>-0.7976922982913698</v>
      </c>
      <c r="FN368">
        <v>-1.199230742105122</v>
      </c>
      <c r="FO368">
        <v>3853.2396</v>
      </c>
      <c r="FP368">
        <v>15</v>
      </c>
      <c r="FQ368">
        <v>0</v>
      </c>
      <c r="FR368" t="s">
        <v>441</v>
      </c>
      <c r="FS368">
        <v>1747247426.5</v>
      </c>
      <c r="FT368">
        <v>1747247420.5</v>
      </c>
      <c r="FU368">
        <v>0</v>
      </c>
      <c r="FV368">
        <v>1.027</v>
      </c>
      <c r="FW368">
        <v>0.031</v>
      </c>
      <c r="FX368">
        <v>0.02</v>
      </c>
      <c r="FY368">
        <v>0.05</v>
      </c>
      <c r="FZ368">
        <v>420</v>
      </c>
      <c r="GA368">
        <v>16</v>
      </c>
      <c r="GB368">
        <v>0.01</v>
      </c>
      <c r="GC368">
        <v>0.1</v>
      </c>
      <c r="GD368">
        <v>-33.98053170731708</v>
      </c>
      <c r="GE368">
        <v>-0.2218348432055118</v>
      </c>
      <c r="GF368">
        <v>0.1564859137103653</v>
      </c>
      <c r="GG368">
        <v>0</v>
      </c>
      <c r="GH368">
        <v>188.9310882352941</v>
      </c>
      <c r="GI368">
        <v>-0.1835752461838779</v>
      </c>
      <c r="GJ368">
        <v>0.2020853587337098</v>
      </c>
      <c r="GK368">
        <v>-1</v>
      </c>
      <c r="GL368">
        <v>0.8327609756097561</v>
      </c>
      <c r="GM368">
        <v>-0.1612875052264807</v>
      </c>
      <c r="GN368">
        <v>0.01897615308555015</v>
      </c>
      <c r="GO368">
        <v>0</v>
      </c>
      <c r="GP368">
        <v>0</v>
      </c>
      <c r="GQ368">
        <v>2</v>
      </c>
      <c r="GR368" t="s">
        <v>452</v>
      </c>
      <c r="GS368">
        <v>3.13615</v>
      </c>
      <c r="GT368">
        <v>2.71526</v>
      </c>
      <c r="GU368">
        <v>0.173947</v>
      </c>
      <c r="GV368">
        <v>0.175869</v>
      </c>
      <c r="GW368">
        <v>0.102652</v>
      </c>
      <c r="GX368">
        <v>0.0988969</v>
      </c>
      <c r="GY368">
        <v>26287.5</v>
      </c>
      <c r="GZ368">
        <v>26255.8</v>
      </c>
      <c r="HA368">
        <v>29582.4</v>
      </c>
      <c r="HB368">
        <v>29441.6</v>
      </c>
      <c r="HC368">
        <v>35080.4</v>
      </c>
      <c r="HD368">
        <v>35142.8</v>
      </c>
      <c r="HE368">
        <v>41636.2</v>
      </c>
      <c r="HF368">
        <v>41831.1</v>
      </c>
      <c r="HG368">
        <v>1.92555</v>
      </c>
      <c r="HH368">
        <v>1.876</v>
      </c>
      <c r="HI368">
        <v>0.0977963</v>
      </c>
      <c r="HJ368">
        <v>0</v>
      </c>
      <c r="HK368">
        <v>28.419</v>
      </c>
      <c r="HL368">
        <v>999.9</v>
      </c>
      <c r="HM368">
        <v>52.4</v>
      </c>
      <c r="HN368">
        <v>31.2</v>
      </c>
      <c r="HO368">
        <v>26.487</v>
      </c>
      <c r="HP368">
        <v>61.8795</v>
      </c>
      <c r="HQ368">
        <v>27.6923</v>
      </c>
      <c r="HR368">
        <v>1</v>
      </c>
      <c r="HS368">
        <v>0.0716844</v>
      </c>
      <c r="HT368">
        <v>-0.0705665</v>
      </c>
      <c r="HU368">
        <v>20.3398</v>
      </c>
      <c r="HV368">
        <v>5.21594</v>
      </c>
      <c r="HW368">
        <v>12.0104</v>
      </c>
      <c r="HX368">
        <v>4.9881</v>
      </c>
      <c r="HY368">
        <v>3.28775</v>
      </c>
      <c r="HZ368">
        <v>9999</v>
      </c>
      <c r="IA368">
        <v>9999</v>
      </c>
      <c r="IB368">
        <v>9999</v>
      </c>
      <c r="IC368">
        <v>999.9</v>
      </c>
      <c r="ID368">
        <v>1.86759</v>
      </c>
      <c r="IE368">
        <v>1.86676</v>
      </c>
      <c r="IF368">
        <v>1.86603</v>
      </c>
      <c r="IG368">
        <v>1.866</v>
      </c>
      <c r="IH368">
        <v>1.86784</v>
      </c>
      <c r="II368">
        <v>1.87027</v>
      </c>
      <c r="IJ368">
        <v>1.86891</v>
      </c>
      <c r="IK368">
        <v>1.87042</v>
      </c>
      <c r="IL368">
        <v>0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-0.65</v>
      </c>
      <c r="IZ368">
        <v>0.1224</v>
      </c>
      <c r="JA368">
        <v>-0.08705980112953694</v>
      </c>
      <c r="JB368">
        <v>-0.0002224285535733669</v>
      </c>
      <c r="JC368">
        <v>-3.124052291438484E-07</v>
      </c>
      <c r="JD368">
        <v>-1.20421793702977E-11</v>
      </c>
      <c r="JE368">
        <v>-0.06546867123436634</v>
      </c>
      <c r="JF368">
        <v>-0.004605065362839568</v>
      </c>
      <c r="JG368">
        <v>0.0008613744513886047</v>
      </c>
      <c r="JH368">
        <v>-1.299212498533341E-05</v>
      </c>
      <c r="JI368">
        <v>3</v>
      </c>
      <c r="JJ368">
        <v>2327</v>
      </c>
      <c r="JK368">
        <v>1</v>
      </c>
      <c r="JL368">
        <v>27</v>
      </c>
      <c r="JM368">
        <v>187201.4</v>
      </c>
      <c r="JN368">
        <v>187201.5</v>
      </c>
      <c r="JO368">
        <v>2.18506</v>
      </c>
      <c r="JP368">
        <v>2.24731</v>
      </c>
      <c r="JQ368">
        <v>1.39648</v>
      </c>
      <c r="JR368">
        <v>2.34985</v>
      </c>
      <c r="JS368">
        <v>1.49536</v>
      </c>
      <c r="JT368">
        <v>2.59399</v>
      </c>
      <c r="JU368">
        <v>36.4578</v>
      </c>
      <c r="JV368">
        <v>24.07</v>
      </c>
      <c r="JW368">
        <v>18</v>
      </c>
      <c r="JX368">
        <v>488.683</v>
      </c>
      <c r="JY368">
        <v>447.547</v>
      </c>
      <c r="JZ368">
        <v>27.7122</v>
      </c>
      <c r="KA368">
        <v>28.4809</v>
      </c>
      <c r="KB368">
        <v>30.0003</v>
      </c>
      <c r="KC368">
        <v>28.2742</v>
      </c>
      <c r="KD368">
        <v>28.2025</v>
      </c>
      <c r="KE368">
        <v>43.7915</v>
      </c>
      <c r="KF368">
        <v>23.6291</v>
      </c>
      <c r="KG368">
        <v>66.95699999999999</v>
      </c>
      <c r="KH368">
        <v>27.7102</v>
      </c>
      <c r="KI368">
        <v>1075.36</v>
      </c>
      <c r="KJ368">
        <v>22.1536</v>
      </c>
      <c r="KK368">
        <v>101.115</v>
      </c>
      <c r="KL368">
        <v>100.587</v>
      </c>
    </row>
    <row r="369" spans="1:298">
      <c r="A369">
        <v>353</v>
      </c>
      <c r="B369">
        <v>1758479515</v>
      </c>
      <c r="C369">
        <v>10639.5</v>
      </c>
      <c r="D369" t="s">
        <v>1153</v>
      </c>
      <c r="E369" t="s">
        <v>1154</v>
      </c>
      <c r="F369">
        <v>5</v>
      </c>
      <c r="G369" t="s">
        <v>1026</v>
      </c>
      <c r="H369" t="s">
        <v>437</v>
      </c>
      <c r="I369" t="s">
        <v>438</v>
      </c>
      <c r="J369">
        <v>1758479507.5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1083.378024702737</v>
      </c>
      <c r="AL369">
        <v>1058.877939393939</v>
      </c>
      <c r="AM369">
        <v>3.344253914391222</v>
      </c>
      <c r="AN369">
        <v>65.31745882491474</v>
      </c>
      <c r="AO369">
        <f>(AQ369 - AP369 + DZ369*1E3/(8.314*(EB369+273.15)) * AS369/DY369 * AR369) * DY369/(100*DM369) * 1000/(1000 - AQ369)</f>
        <v>0</v>
      </c>
      <c r="AP369">
        <v>22.07299648225187</v>
      </c>
      <c r="AQ369">
        <v>22.86299333333334</v>
      </c>
      <c r="AR369">
        <v>2.408430761977734E-06</v>
      </c>
      <c r="AS369">
        <v>111.8298273701579</v>
      </c>
      <c r="AT369">
        <v>3</v>
      </c>
      <c r="AU369">
        <v>1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2.18</v>
      </c>
      <c r="DN369">
        <v>0.5</v>
      </c>
      <c r="DO369" t="s">
        <v>440</v>
      </c>
      <c r="DP369">
        <v>2</v>
      </c>
      <c r="DQ369" t="b">
        <v>1</v>
      </c>
      <c r="DR369">
        <v>1758479507.5</v>
      </c>
      <c r="DS369">
        <v>1011.419074074074</v>
      </c>
      <c r="DT369">
        <v>1045.158148148148</v>
      </c>
      <c r="DU369">
        <v>22.86164814814815</v>
      </c>
      <c r="DV369">
        <v>22.05294814814815</v>
      </c>
      <c r="DW369">
        <v>1012.064037037037</v>
      </c>
      <c r="DX369">
        <v>22.7392037037037</v>
      </c>
      <c r="DY369">
        <v>500.0024074074075</v>
      </c>
      <c r="DZ369">
        <v>90.2780962962963</v>
      </c>
      <c r="EA369">
        <v>0.05493088888888889</v>
      </c>
      <c r="EB369">
        <v>29.55395925925926</v>
      </c>
      <c r="EC369">
        <v>30.00888518518519</v>
      </c>
      <c r="ED369">
        <v>999.9000000000001</v>
      </c>
      <c r="EE369">
        <v>0</v>
      </c>
      <c r="EF369">
        <v>0</v>
      </c>
      <c r="EG369">
        <v>9998.471851851851</v>
      </c>
      <c r="EH369">
        <v>0</v>
      </c>
      <c r="EI369">
        <v>11.0167</v>
      </c>
      <c r="EJ369">
        <v>-33.73875185185185</v>
      </c>
      <c r="EK369">
        <v>1035.082592592593</v>
      </c>
      <c r="EL369">
        <v>1068.727037037037</v>
      </c>
      <c r="EM369">
        <v>0.8087057407407406</v>
      </c>
      <c r="EN369">
        <v>1045.158148148148</v>
      </c>
      <c r="EO369">
        <v>22.05294814814815</v>
      </c>
      <c r="EP369">
        <v>2.063907037037037</v>
      </c>
      <c r="EQ369">
        <v>1.990898148148148</v>
      </c>
      <c r="ER369">
        <v>17.94330740740741</v>
      </c>
      <c r="ES369">
        <v>17.37212222222222</v>
      </c>
      <c r="ET369">
        <v>2000.000370370371</v>
      </c>
      <c r="EU369">
        <v>0.9800036666666666</v>
      </c>
      <c r="EV369">
        <v>0.01999662222222223</v>
      </c>
      <c r="EW369">
        <v>0</v>
      </c>
      <c r="EX369">
        <v>188.9142962962963</v>
      </c>
      <c r="EY369">
        <v>5.00097</v>
      </c>
      <c r="EZ369">
        <v>3853.06925925926</v>
      </c>
      <c r="FA369">
        <v>16707.61111111111</v>
      </c>
      <c r="FB369">
        <v>40.28444444444444</v>
      </c>
      <c r="FC369">
        <v>40.68699999999999</v>
      </c>
      <c r="FD369">
        <v>40.20099999999999</v>
      </c>
      <c r="FE369">
        <v>40.31199999999999</v>
      </c>
      <c r="FF369">
        <v>40.81199999999999</v>
      </c>
      <c r="FG369">
        <v>1955.110370370371</v>
      </c>
      <c r="FH369">
        <v>39.89000000000001</v>
      </c>
      <c r="FI369">
        <v>0</v>
      </c>
      <c r="FJ369">
        <v>1758479515.4</v>
      </c>
      <c r="FK369">
        <v>0</v>
      </c>
      <c r="FL369">
        <v>188.9129230769231</v>
      </c>
      <c r="FM369">
        <v>0.09476923011268459</v>
      </c>
      <c r="FN369">
        <v>-0.9883760347523298</v>
      </c>
      <c r="FO369">
        <v>3853.066538461538</v>
      </c>
      <c r="FP369">
        <v>15</v>
      </c>
      <c r="FQ369">
        <v>0</v>
      </c>
      <c r="FR369" t="s">
        <v>441</v>
      </c>
      <c r="FS369">
        <v>1747247426.5</v>
      </c>
      <c r="FT369">
        <v>1747247420.5</v>
      </c>
      <c r="FU369">
        <v>0</v>
      </c>
      <c r="FV369">
        <v>1.027</v>
      </c>
      <c r="FW369">
        <v>0.031</v>
      </c>
      <c r="FX369">
        <v>0.02</v>
      </c>
      <c r="FY369">
        <v>0.05</v>
      </c>
      <c r="FZ369">
        <v>420</v>
      </c>
      <c r="GA369">
        <v>16</v>
      </c>
      <c r="GB369">
        <v>0.01</v>
      </c>
      <c r="GC369">
        <v>0.1</v>
      </c>
      <c r="GD369">
        <v>-33.7842425</v>
      </c>
      <c r="GE369">
        <v>2.351600375234555</v>
      </c>
      <c r="GF369">
        <v>0.3909552710269428</v>
      </c>
      <c r="GG369">
        <v>0</v>
      </c>
      <c r="GH369">
        <v>188.9399705882353</v>
      </c>
      <c r="GI369">
        <v>-0.2895492718128557</v>
      </c>
      <c r="GJ369">
        <v>0.1942305309032225</v>
      </c>
      <c r="GK369">
        <v>-1</v>
      </c>
      <c r="GL369">
        <v>0.8201836</v>
      </c>
      <c r="GM369">
        <v>-0.2315265365853686</v>
      </c>
      <c r="GN369">
        <v>0.02353712522038322</v>
      </c>
      <c r="GO369">
        <v>0</v>
      </c>
      <c r="GP369">
        <v>0</v>
      </c>
      <c r="GQ369">
        <v>2</v>
      </c>
      <c r="GR369" t="s">
        <v>452</v>
      </c>
      <c r="GS369">
        <v>3.13604</v>
      </c>
      <c r="GT369">
        <v>2.71498</v>
      </c>
      <c r="GU369">
        <v>0.175731</v>
      </c>
      <c r="GV369">
        <v>0.177558</v>
      </c>
      <c r="GW369">
        <v>0.102657</v>
      </c>
      <c r="GX369">
        <v>0.0989688</v>
      </c>
      <c r="GY369">
        <v>26229.9</v>
      </c>
      <c r="GZ369">
        <v>26201.9</v>
      </c>
      <c r="HA369">
        <v>29581.5</v>
      </c>
      <c r="HB369">
        <v>29441.5</v>
      </c>
      <c r="HC369">
        <v>35079.6</v>
      </c>
      <c r="HD369">
        <v>35139.8</v>
      </c>
      <c r="HE369">
        <v>41635.3</v>
      </c>
      <c r="HF369">
        <v>41830.9</v>
      </c>
      <c r="HG369">
        <v>1.92535</v>
      </c>
      <c r="HH369">
        <v>1.87588</v>
      </c>
      <c r="HI369">
        <v>0.0971332</v>
      </c>
      <c r="HJ369">
        <v>0</v>
      </c>
      <c r="HK369">
        <v>28.4196</v>
      </c>
      <c r="HL369">
        <v>999.9</v>
      </c>
      <c r="HM369">
        <v>52.4</v>
      </c>
      <c r="HN369">
        <v>31.2</v>
      </c>
      <c r="HO369">
        <v>26.4834</v>
      </c>
      <c r="HP369">
        <v>61.9795</v>
      </c>
      <c r="HQ369">
        <v>27.7885</v>
      </c>
      <c r="HR369">
        <v>1</v>
      </c>
      <c r="HS369">
        <v>0.0721367</v>
      </c>
      <c r="HT369">
        <v>-0.06533220000000001</v>
      </c>
      <c r="HU369">
        <v>20.3401</v>
      </c>
      <c r="HV369">
        <v>5.21579</v>
      </c>
      <c r="HW369">
        <v>12.0107</v>
      </c>
      <c r="HX369">
        <v>4.98785</v>
      </c>
      <c r="HY369">
        <v>3.28768</v>
      </c>
      <c r="HZ369">
        <v>9999</v>
      </c>
      <c r="IA369">
        <v>9999</v>
      </c>
      <c r="IB369">
        <v>9999</v>
      </c>
      <c r="IC369">
        <v>999.9</v>
      </c>
      <c r="ID369">
        <v>1.86759</v>
      </c>
      <c r="IE369">
        <v>1.86676</v>
      </c>
      <c r="IF369">
        <v>1.86604</v>
      </c>
      <c r="IG369">
        <v>1.86601</v>
      </c>
      <c r="IH369">
        <v>1.86784</v>
      </c>
      <c r="II369">
        <v>1.87027</v>
      </c>
      <c r="IJ369">
        <v>1.86891</v>
      </c>
      <c r="IK369">
        <v>1.87042</v>
      </c>
      <c r="IL369">
        <v>0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-0.67</v>
      </c>
      <c r="IZ369">
        <v>0.1225</v>
      </c>
      <c r="JA369">
        <v>-0.08705980112953694</v>
      </c>
      <c r="JB369">
        <v>-0.0002224285535733669</v>
      </c>
      <c r="JC369">
        <v>-3.124052291438484E-07</v>
      </c>
      <c r="JD369">
        <v>-1.20421793702977E-11</v>
      </c>
      <c r="JE369">
        <v>-0.06546867123436634</v>
      </c>
      <c r="JF369">
        <v>-0.004605065362839568</v>
      </c>
      <c r="JG369">
        <v>0.0008613744513886047</v>
      </c>
      <c r="JH369">
        <v>-1.299212498533341E-05</v>
      </c>
      <c r="JI369">
        <v>3</v>
      </c>
      <c r="JJ369">
        <v>2327</v>
      </c>
      <c r="JK369">
        <v>1</v>
      </c>
      <c r="JL369">
        <v>27</v>
      </c>
      <c r="JM369">
        <v>187201.5</v>
      </c>
      <c r="JN369">
        <v>187201.6</v>
      </c>
      <c r="JO369">
        <v>2.21558</v>
      </c>
      <c r="JP369">
        <v>2.24365</v>
      </c>
      <c r="JQ369">
        <v>1.39648</v>
      </c>
      <c r="JR369">
        <v>2.35352</v>
      </c>
      <c r="JS369">
        <v>1.49536</v>
      </c>
      <c r="JT369">
        <v>2.72339</v>
      </c>
      <c r="JU369">
        <v>36.4578</v>
      </c>
      <c r="JV369">
        <v>24.0787</v>
      </c>
      <c r="JW369">
        <v>18</v>
      </c>
      <c r="JX369">
        <v>488.586</v>
      </c>
      <c r="JY369">
        <v>447.501</v>
      </c>
      <c r="JZ369">
        <v>27.707</v>
      </c>
      <c r="KA369">
        <v>28.4846</v>
      </c>
      <c r="KB369">
        <v>30.0004</v>
      </c>
      <c r="KC369">
        <v>28.2777</v>
      </c>
      <c r="KD369">
        <v>28.2066</v>
      </c>
      <c r="KE369">
        <v>44.376</v>
      </c>
      <c r="KF369">
        <v>23.3516</v>
      </c>
      <c r="KG369">
        <v>66.95699999999999</v>
      </c>
      <c r="KH369">
        <v>27.7006</v>
      </c>
      <c r="KI369">
        <v>1088.74</v>
      </c>
      <c r="KJ369">
        <v>22.1796</v>
      </c>
      <c r="KK369">
        <v>101.113</v>
      </c>
      <c r="KL369">
        <v>100.586</v>
      </c>
    </row>
    <row r="370" spans="1:298">
      <c r="A370">
        <v>354</v>
      </c>
      <c r="B370">
        <v>1758479520</v>
      </c>
      <c r="C370">
        <v>10644.5</v>
      </c>
      <c r="D370" t="s">
        <v>1155</v>
      </c>
      <c r="E370" t="s">
        <v>1156</v>
      </c>
      <c r="F370">
        <v>5</v>
      </c>
      <c r="G370" t="s">
        <v>1026</v>
      </c>
      <c r="H370" t="s">
        <v>437</v>
      </c>
      <c r="I370" t="s">
        <v>438</v>
      </c>
      <c r="J370">
        <v>1758479512.214286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1100.29455769828</v>
      </c>
      <c r="AL370">
        <v>1075.517333333333</v>
      </c>
      <c r="AM370">
        <v>3.323937176592289</v>
      </c>
      <c r="AN370">
        <v>65.31745882491474</v>
      </c>
      <c r="AO370">
        <f>(AQ370 - AP370 + DZ370*1E3/(8.314*(EB370+273.15)) * AS370/DY370 * AR370) * DY370/(100*DM370) * 1000/(1000 - AQ370)</f>
        <v>0</v>
      </c>
      <c r="AP370">
        <v>22.14876066728107</v>
      </c>
      <c r="AQ370">
        <v>22.88008606060606</v>
      </c>
      <c r="AR370">
        <v>4.454646877427087E-05</v>
      </c>
      <c r="AS370">
        <v>111.8298273701579</v>
      </c>
      <c r="AT370">
        <v>3</v>
      </c>
      <c r="AU370">
        <v>1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2.18</v>
      </c>
      <c r="DN370">
        <v>0.5</v>
      </c>
      <c r="DO370" t="s">
        <v>440</v>
      </c>
      <c r="DP370">
        <v>2</v>
      </c>
      <c r="DQ370" t="b">
        <v>1</v>
      </c>
      <c r="DR370">
        <v>1758479512.214286</v>
      </c>
      <c r="DS370">
        <v>1027.072857142857</v>
      </c>
      <c r="DT370">
        <v>1060.5275</v>
      </c>
      <c r="DU370">
        <v>22.86318571428572</v>
      </c>
      <c r="DV370">
        <v>22.08678571428571</v>
      </c>
      <c r="DW370">
        <v>1027.731428571429</v>
      </c>
      <c r="DX370">
        <v>22.740725</v>
      </c>
      <c r="DY370">
        <v>500.0323928571429</v>
      </c>
      <c r="DZ370">
        <v>90.27737857142857</v>
      </c>
      <c r="EA370">
        <v>0.05486180000000001</v>
      </c>
      <c r="EB370">
        <v>29.55339642857142</v>
      </c>
      <c r="EC370">
        <v>30.00557142857143</v>
      </c>
      <c r="ED370">
        <v>999.9000000000002</v>
      </c>
      <c r="EE370">
        <v>0</v>
      </c>
      <c r="EF370">
        <v>0</v>
      </c>
      <c r="EG370">
        <v>9996.430357142857</v>
      </c>
      <c r="EH370">
        <v>0</v>
      </c>
      <c r="EI370">
        <v>11.0167</v>
      </c>
      <c r="EJ370">
        <v>-33.45420357142857</v>
      </c>
      <c r="EK370">
        <v>1051.105</v>
      </c>
      <c r="EL370">
        <v>1084.48</v>
      </c>
      <c r="EM370">
        <v>0.7764038928571431</v>
      </c>
      <c r="EN370">
        <v>1060.5275</v>
      </c>
      <c r="EO370">
        <v>22.08678571428571</v>
      </c>
      <c r="EP370">
        <v>2.064029285714286</v>
      </c>
      <c r="EQ370">
        <v>1.993937142857143</v>
      </c>
      <c r="ER370">
        <v>17.94425714285714</v>
      </c>
      <c r="ES370">
        <v>17.39624285714286</v>
      </c>
      <c r="ET370">
        <v>2000.01</v>
      </c>
      <c r="EU370">
        <v>0.9800038214285713</v>
      </c>
      <c r="EV370">
        <v>0.01999647142857143</v>
      </c>
      <c r="EW370">
        <v>0</v>
      </c>
      <c r="EX370">
        <v>188.91075</v>
      </c>
      <c r="EY370">
        <v>5.00097</v>
      </c>
      <c r="EZ370">
        <v>3852.877142857143</v>
      </c>
      <c r="FA370">
        <v>16707.69285714285</v>
      </c>
      <c r="FB370">
        <v>40.29428571428571</v>
      </c>
      <c r="FC370">
        <v>40.68699999999999</v>
      </c>
      <c r="FD370">
        <v>40.22075</v>
      </c>
      <c r="FE370">
        <v>40.31199999999999</v>
      </c>
      <c r="FF370">
        <v>40.81199999999999</v>
      </c>
      <c r="FG370">
        <v>1955.120000000001</v>
      </c>
      <c r="FH370">
        <v>39.89000000000001</v>
      </c>
      <c r="FI370">
        <v>0</v>
      </c>
      <c r="FJ370">
        <v>1758479520.2</v>
      </c>
      <c r="FK370">
        <v>0</v>
      </c>
      <c r="FL370">
        <v>188.9180769230769</v>
      </c>
      <c r="FM370">
        <v>-0.1392136677196641</v>
      </c>
      <c r="FN370">
        <v>-3.710427344058556</v>
      </c>
      <c r="FO370">
        <v>3852.868846153846</v>
      </c>
      <c r="FP370">
        <v>15</v>
      </c>
      <c r="FQ370">
        <v>0</v>
      </c>
      <c r="FR370" t="s">
        <v>441</v>
      </c>
      <c r="FS370">
        <v>1747247426.5</v>
      </c>
      <c r="FT370">
        <v>1747247420.5</v>
      </c>
      <c r="FU370">
        <v>0</v>
      </c>
      <c r="FV370">
        <v>1.027</v>
      </c>
      <c r="FW370">
        <v>0.031</v>
      </c>
      <c r="FX370">
        <v>0.02</v>
      </c>
      <c r="FY370">
        <v>0.05</v>
      </c>
      <c r="FZ370">
        <v>420</v>
      </c>
      <c r="GA370">
        <v>16</v>
      </c>
      <c r="GB370">
        <v>0.01</v>
      </c>
      <c r="GC370">
        <v>0.1</v>
      </c>
      <c r="GD370">
        <v>-33.63999249999999</v>
      </c>
      <c r="GE370">
        <v>4.151352720450378</v>
      </c>
      <c r="GF370">
        <v>0.4638535697757968</v>
      </c>
      <c r="GG370">
        <v>0</v>
      </c>
      <c r="GH370">
        <v>188.9136470588235</v>
      </c>
      <c r="GI370">
        <v>0.04623376550227114</v>
      </c>
      <c r="GJ370">
        <v>0.1786264393764005</v>
      </c>
      <c r="GK370">
        <v>-1</v>
      </c>
      <c r="GL370">
        <v>0.794802125</v>
      </c>
      <c r="GM370">
        <v>-0.3604978424015016</v>
      </c>
      <c r="GN370">
        <v>0.03626550541988039</v>
      </c>
      <c r="GO370">
        <v>0</v>
      </c>
      <c r="GP370">
        <v>0</v>
      </c>
      <c r="GQ370">
        <v>2</v>
      </c>
      <c r="GR370" t="s">
        <v>452</v>
      </c>
      <c r="GS370">
        <v>3.13608</v>
      </c>
      <c r="GT370">
        <v>2.71471</v>
      </c>
      <c r="GU370">
        <v>0.17749</v>
      </c>
      <c r="GV370">
        <v>0.179305</v>
      </c>
      <c r="GW370">
        <v>0.102717</v>
      </c>
      <c r="GX370">
        <v>0.099179</v>
      </c>
      <c r="GY370">
        <v>26173.7</v>
      </c>
      <c r="GZ370">
        <v>26146.1</v>
      </c>
      <c r="HA370">
        <v>29581.2</v>
      </c>
      <c r="HB370">
        <v>29441.4</v>
      </c>
      <c r="HC370">
        <v>35077</v>
      </c>
      <c r="HD370">
        <v>35131.1</v>
      </c>
      <c r="HE370">
        <v>41635.1</v>
      </c>
      <c r="HF370">
        <v>41830.3</v>
      </c>
      <c r="HG370">
        <v>1.92533</v>
      </c>
      <c r="HH370">
        <v>1.8761</v>
      </c>
      <c r="HI370">
        <v>0.0976659</v>
      </c>
      <c r="HJ370">
        <v>0</v>
      </c>
      <c r="HK370">
        <v>28.4215</v>
      </c>
      <c r="HL370">
        <v>999.9</v>
      </c>
      <c r="HM370">
        <v>52.4</v>
      </c>
      <c r="HN370">
        <v>31.2</v>
      </c>
      <c r="HO370">
        <v>26.4845</v>
      </c>
      <c r="HP370">
        <v>61.9595</v>
      </c>
      <c r="HQ370">
        <v>27.7364</v>
      </c>
      <c r="HR370">
        <v>1</v>
      </c>
      <c r="HS370">
        <v>0.0723526</v>
      </c>
      <c r="HT370">
        <v>-0.0691122</v>
      </c>
      <c r="HU370">
        <v>20.3399</v>
      </c>
      <c r="HV370">
        <v>5.21624</v>
      </c>
      <c r="HW370">
        <v>12.0108</v>
      </c>
      <c r="HX370">
        <v>4.988</v>
      </c>
      <c r="HY370">
        <v>3.28753</v>
      </c>
      <c r="HZ370">
        <v>9999</v>
      </c>
      <c r="IA370">
        <v>9999</v>
      </c>
      <c r="IB370">
        <v>9999</v>
      </c>
      <c r="IC370">
        <v>999.9</v>
      </c>
      <c r="ID370">
        <v>1.86759</v>
      </c>
      <c r="IE370">
        <v>1.86675</v>
      </c>
      <c r="IF370">
        <v>1.86604</v>
      </c>
      <c r="IG370">
        <v>1.866</v>
      </c>
      <c r="IH370">
        <v>1.86784</v>
      </c>
      <c r="II370">
        <v>1.87027</v>
      </c>
      <c r="IJ370">
        <v>1.86891</v>
      </c>
      <c r="IK370">
        <v>1.87042</v>
      </c>
      <c r="IL370">
        <v>0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-0.68</v>
      </c>
      <c r="IZ370">
        <v>0.1228</v>
      </c>
      <c r="JA370">
        <v>-0.08705980112953694</v>
      </c>
      <c r="JB370">
        <v>-0.0002224285535733669</v>
      </c>
      <c r="JC370">
        <v>-3.124052291438484E-07</v>
      </c>
      <c r="JD370">
        <v>-1.20421793702977E-11</v>
      </c>
      <c r="JE370">
        <v>-0.06546867123436634</v>
      </c>
      <c r="JF370">
        <v>-0.004605065362839568</v>
      </c>
      <c r="JG370">
        <v>0.0008613744513886047</v>
      </c>
      <c r="JH370">
        <v>-1.299212498533341E-05</v>
      </c>
      <c r="JI370">
        <v>3</v>
      </c>
      <c r="JJ370">
        <v>2327</v>
      </c>
      <c r="JK370">
        <v>1</v>
      </c>
      <c r="JL370">
        <v>27</v>
      </c>
      <c r="JM370">
        <v>187201.6</v>
      </c>
      <c r="JN370">
        <v>187201.7</v>
      </c>
      <c r="JO370">
        <v>2.24121</v>
      </c>
      <c r="JP370">
        <v>2.25708</v>
      </c>
      <c r="JQ370">
        <v>1.39648</v>
      </c>
      <c r="JR370">
        <v>2.35352</v>
      </c>
      <c r="JS370">
        <v>1.49536</v>
      </c>
      <c r="JT370">
        <v>2.61353</v>
      </c>
      <c r="JU370">
        <v>36.4578</v>
      </c>
      <c r="JV370">
        <v>24.07</v>
      </c>
      <c r="JW370">
        <v>18</v>
      </c>
      <c r="JX370">
        <v>488.599</v>
      </c>
      <c r="JY370">
        <v>447.667</v>
      </c>
      <c r="JZ370">
        <v>27.6986</v>
      </c>
      <c r="KA370">
        <v>28.4893</v>
      </c>
      <c r="KB370">
        <v>30.0004</v>
      </c>
      <c r="KC370">
        <v>28.2812</v>
      </c>
      <c r="KD370">
        <v>28.2101</v>
      </c>
      <c r="KE370">
        <v>44.8969</v>
      </c>
      <c r="KF370">
        <v>23.3516</v>
      </c>
      <c r="KG370">
        <v>66.95699999999999</v>
      </c>
      <c r="KH370">
        <v>27.6971</v>
      </c>
      <c r="KI370">
        <v>1108.83</v>
      </c>
      <c r="KJ370">
        <v>22.1706</v>
      </c>
      <c r="KK370">
        <v>101.112</v>
      </c>
      <c r="KL370">
        <v>100.585</v>
      </c>
    </row>
    <row r="371" spans="1:298">
      <c r="A371">
        <v>355</v>
      </c>
      <c r="B371">
        <v>1758479525</v>
      </c>
      <c r="C371">
        <v>10649.5</v>
      </c>
      <c r="D371" t="s">
        <v>1157</v>
      </c>
      <c r="E371" t="s">
        <v>1158</v>
      </c>
      <c r="F371">
        <v>5</v>
      </c>
      <c r="G371" t="s">
        <v>1026</v>
      </c>
      <c r="H371" t="s">
        <v>437</v>
      </c>
      <c r="I371" t="s">
        <v>438</v>
      </c>
      <c r="J371">
        <v>1758479517.5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1117.293230576944</v>
      </c>
      <c r="AL371">
        <v>1092.448242424242</v>
      </c>
      <c r="AM371">
        <v>3.402163945409357</v>
      </c>
      <c r="AN371">
        <v>65.31745882491474</v>
      </c>
      <c r="AO371">
        <f>(AQ371 - AP371 + DZ371*1E3/(8.314*(EB371+273.15)) * AS371/DY371 * AR371) * DY371/(100*DM371) * 1000/(1000 - AQ371)</f>
        <v>0</v>
      </c>
      <c r="AP371">
        <v>22.16334020275814</v>
      </c>
      <c r="AQ371">
        <v>22.9008</v>
      </c>
      <c r="AR371">
        <v>0.001831578614211722</v>
      </c>
      <c r="AS371">
        <v>111.8298273701579</v>
      </c>
      <c r="AT371">
        <v>3</v>
      </c>
      <c r="AU371">
        <v>1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2.18</v>
      </c>
      <c r="DN371">
        <v>0.5</v>
      </c>
      <c r="DO371" t="s">
        <v>440</v>
      </c>
      <c r="DP371">
        <v>2</v>
      </c>
      <c r="DQ371" t="b">
        <v>1</v>
      </c>
      <c r="DR371">
        <v>1758479517.5</v>
      </c>
      <c r="DS371">
        <v>1044.457777777778</v>
      </c>
      <c r="DT371">
        <v>1077.762222222222</v>
      </c>
      <c r="DU371">
        <v>22.87547037037037</v>
      </c>
      <c r="DV371">
        <v>22.12368888888889</v>
      </c>
      <c r="DW371">
        <v>1045.132222222222</v>
      </c>
      <c r="DX371">
        <v>22.75282592592593</v>
      </c>
      <c r="DY371">
        <v>500.0005555555555</v>
      </c>
      <c r="DZ371">
        <v>90.27702592592594</v>
      </c>
      <c r="EA371">
        <v>0.05479315185185184</v>
      </c>
      <c r="EB371">
        <v>29.55452592592593</v>
      </c>
      <c r="EC371">
        <v>30.01057407407407</v>
      </c>
      <c r="ED371">
        <v>999.9000000000001</v>
      </c>
      <c r="EE371">
        <v>0</v>
      </c>
      <c r="EF371">
        <v>0</v>
      </c>
      <c r="EG371">
        <v>9996.92037037037</v>
      </c>
      <c r="EH371">
        <v>0</v>
      </c>
      <c r="EI371">
        <v>11.0167</v>
      </c>
      <c r="EJ371">
        <v>-33.30518888888889</v>
      </c>
      <c r="EK371">
        <v>1068.908888888889</v>
      </c>
      <c r="EL371">
        <v>1102.145925925926</v>
      </c>
      <c r="EM371">
        <v>0.7517853333333334</v>
      </c>
      <c r="EN371">
        <v>1077.762222222222</v>
      </c>
      <c r="EO371">
        <v>22.12368888888889</v>
      </c>
      <c r="EP371">
        <v>2.06512962962963</v>
      </c>
      <c r="EQ371">
        <v>1.997260740740741</v>
      </c>
      <c r="ER371">
        <v>17.95273333333333</v>
      </c>
      <c r="ES371">
        <v>17.4226037037037</v>
      </c>
      <c r="ET371">
        <v>2000.01074074074</v>
      </c>
      <c r="EU371">
        <v>0.9800038888888888</v>
      </c>
      <c r="EV371">
        <v>0.01999640370370371</v>
      </c>
      <c r="EW371">
        <v>0</v>
      </c>
      <c r="EX371">
        <v>188.9395925925926</v>
      </c>
      <c r="EY371">
        <v>5.00097</v>
      </c>
      <c r="EZ371">
        <v>3852.518888888889</v>
      </c>
      <c r="FA371">
        <v>16707.69629629629</v>
      </c>
      <c r="FB371">
        <v>40.3051111111111</v>
      </c>
      <c r="FC371">
        <v>40.68699999999999</v>
      </c>
      <c r="FD371">
        <v>40.23833333333333</v>
      </c>
      <c r="FE371">
        <v>40.31199999999999</v>
      </c>
      <c r="FF371">
        <v>40.81433333333333</v>
      </c>
      <c r="FG371">
        <v>1955.120740740741</v>
      </c>
      <c r="FH371">
        <v>39.89000000000001</v>
      </c>
      <c r="FI371">
        <v>0</v>
      </c>
      <c r="FJ371">
        <v>1758479525</v>
      </c>
      <c r="FK371">
        <v>0</v>
      </c>
      <c r="FL371">
        <v>188.9315769230769</v>
      </c>
      <c r="FM371">
        <v>-0.05651282039699978</v>
      </c>
      <c r="FN371">
        <v>-5.022905960443742</v>
      </c>
      <c r="FO371">
        <v>3852.527692307692</v>
      </c>
      <c r="FP371">
        <v>15</v>
      </c>
      <c r="FQ371">
        <v>0</v>
      </c>
      <c r="FR371" t="s">
        <v>441</v>
      </c>
      <c r="FS371">
        <v>1747247426.5</v>
      </c>
      <c r="FT371">
        <v>1747247420.5</v>
      </c>
      <c r="FU371">
        <v>0</v>
      </c>
      <c r="FV371">
        <v>1.027</v>
      </c>
      <c r="FW371">
        <v>0.031</v>
      </c>
      <c r="FX371">
        <v>0.02</v>
      </c>
      <c r="FY371">
        <v>0.05</v>
      </c>
      <c r="FZ371">
        <v>420</v>
      </c>
      <c r="GA371">
        <v>16</v>
      </c>
      <c r="GB371">
        <v>0.01</v>
      </c>
      <c r="GC371">
        <v>0.1</v>
      </c>
      <c r="GD371">
        <v>-33.4786475</v>
      </c>
      <c r="GE371">
        <v>1.637859287054467</v>
      </c>
      <c r="GF371">
        <v>0.3599580204603727</v>
      </c>
      <c r="GG371">
        <v>0</v>
      </c>
      <c r="GH371">
        <v>188.9310882352941</v>
      </c>
      <c r="GI371">
        <v>0.2373873226846846</v>
      </c>
      <c r="GJ371">
        <v>0.1902871464310866</v>
      </c>
      <c r="GK371">
        <v>-1</v>
      </c>
      <c r="GL371">
        <v>0.76720855</v>
      </c>
      <c r="GM371">
        <v>-0.3295818461538456</v>
      </c>
      <c r="GN371">
        <v>0.03405483723199245</v>
      </c>
      <c r="GO371">
        <v>0</v>
      </c>
      <c r="GP371">
        <v>0</v>
      </c>
      <c r="GQ371">
        <v>2</v>
      </c>
      <c r="GR371" t="s">
        <v>452</v>
      </c>
      <c r="GS371">
        <v>3.13623</v>
      </c>
      <c r="GT371">
        <v>2.71522</v>
      </c>
      <c r="GU371">
        <v>0.17927</v>
      </c>
      <c r="GV371">
        <v>0.181072</v>
      </c>
      <c r="GW371">
        <v>0.102777</v>
      </c>
      <c r="GX371">
        <v>0.0991964</v>
      </c>
      <c r="GY371">
        <v>26117.5</v>
      </c>
      <c r="GZ371">
        <v>26089.6</v>
      </c>
      <c r="HA371">
        <v>29581.8</v>
      </c>
      <c r="HB371">
        <v>29441.3</v>
      </c>
      <c r="HC371">
        <v>35075.1</v>
      </c>
      <c r="HD371">
        <v>35130.4</v>
      </c>
      <c r="HE371">
        <v>41635.7</v>
      </c>
      <c r="HF371">
        <v>41830.3</v>
      </c>
      <c r="HG371">
        <v>1.92558</v>
      </c>
      <c r="HH371">
        <v>1.87623</v>
      </c>
      <c r="HI371">
        <v>0.09733070000000001</v>
      </c>
      <c r="HJ371">
        <v>0</v>
      </c>
      <c r="HK371">
        <v>28.4239</v>
      </c>
      <c r="HL371">
        <v>999.9</v>
      </c>
      <c r="HM371">
        <v>52.4</v>
      </c>
      <c r="HN371">
        <v>31.2</v>
      </c>
      <c r="HO371">
        <v>26.4864</v>
      </c>
      <c r="HP371">
        <v>62.0595</v>
      </c>
      <c r="HQ371">
        <v>27.6562</v>
      </c>
      <c r="HR371">
        <v>1</v>
      </c>
      <c r="HS371">
        <v>0.0727414</v>
      </c>
      <c r="HT371">
        <v>-0.0408824</v>
      </c>
      <c r="HU371">
        <v>20.34</v>
      </c>
      <c r="HV371">
        <v>5.21729</v>
      </c>
      <c r="HW371">
        <v>12.0105</v>
      </c>
      <c r="HX371">
        <v>4.98805</v>
      </c>
      <c r="HY371">
        <v>3.28772</v>
      </c>
      <c r="HZ371">
        <v>9999</v>
      </c>
      <c r="IA371">
        <v>9999</v>
      </c>
      <c r="IB371">
        <v>9999</v>
      </c>
      <c r="IC371">
        <v>999.9</v>
      </c>
      <c r="ID371">
        <v>1.86756</v>
      </c>
      <c r="IE371">
        <v>1.86675</v>
      </c>
      <c r="IF371">
        <v>1.86601</v>
      </c>
      <c r="IG371">
        <v>1.866</v>
      </c>
      <c r="IH371">
        <v>1.86783</v>
      </c>
      <c r="II371">
        <v>1.87027</v>
      </c>
      <c r="IJ371">
        <v>1.8689</v>
      </c>
      <c r="IK371">
        <v>1.87042</v>
      </c>
      <c r="IL371">
        <v>0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-0.7</v>
      </c>
      <c r="IZ371">
        <v>0.123</v>
      </c>
      <c r="JA371">
        <v>-0.08705980112953694</v>
      </c>
      <c r="JB371">
        <v>-0.0002224285535733669</v>
      </c>
      <c r="JC371">
        <v>-3.124052291438484E-07</v>
      </c>
      <c r="JD371">
        <v>-1.20421793702977E-11</v>
      </c>
      <c r="JE371">
        <v>-0.06546867123436634</v>
      </c>
      <c r="JF371">
        <v>-0.004605065362839568</v>
      </c>
      <c r="JG371">
        <v>0.0008613744513886047</v>
      </c>
      <c r="JH371">
        <v>-1.299212498533341E-05</v>
      </c>
      <c r="JI371">
        <v>3</v>
      </c>
      <c r="JJ371">
        <v>2327</v>
      </c>
      <c r="JK371">
        <v>1</v>
      </c>
      <c r="JL371">
        <v>27</v>
      </c>
      <c r="JM371">
        <v>187201.6</v>
      </c>
      <c r="JN371">
        <v>187201.7</v>
      </c>
      <c r="JO371">
        <v>2.27051</v>
      </c>
      <c r="JP371">
        <v>2.24976</v>
      </c>
      <c r="JQ371">
        <v>1.39771</v>
      </c>
      <c r="JR371">
        <v>2.34741</v>
      </c>
      <c r="JS371">
        <v>1.49536</v>
      </c>
      <c r="JT371">
        <v>2.55005</v>
      </c>
      <c r="JU371">
        <v>36.4578</v>
      </c>
      <c r="JV371">
        <v>24.0612</v>
      </c>
      <c r="JW371">
        <v>18</v>
      </c>
      <c r="JX371">
        <v>488.791</v>
      </c>
      <c r="JY371">
        <v>447.773</v>
      </c>
      <c r="JZ371">
        <v>27.6938</v>
      </c>
      <c r="KA371">
        <v>28.4937</v>
      </c>
      <c r="KB371">
        <v>30.0004</v>
      </c>
      <c r="KC371">
        <v>28.2855</v>
      </c>
      <c r="KD371">
        <v>28.2138</v>
      </c>
      <c r="KE371">
        <v>45.489</v>
      </c>
      <c r="KF371">
        <v>23.3516</v>
      </c>
      <c r="KG371">
        <v>66.95699999999999</v>
      </c>
      <c r="KH371">
        <v>27.68</v>
      </c>
      <c r="KI371">
        <v>1122.28</v>
      </c>
      <c r="KJ371">
        <v>22.1699</v>
      </c>
      <c r="KK371">
        <v>101.114</v>
      </c>
      <c r="KL371">
        <v>100.585</v>
      </c>
    </row>
    <row r="372" spans="1:298">
      <c r="A372">
        <v>356</v>
      </c>
      <c r="B372">
        <v>1758479530</v>
      </c>
      <c r="C372">
        <v>10654.5</v>
      </c>
      <c r="D372" t="s">
        <v>1159</v>
      </c>
      <c r="E372" t="s">
        <v>1160</v>
      </c>
      <c r="F372">
        <v>5</v>
      </c>
      <c r="G372" t="s">
        <v>1026</v>
      </c>
      <c r="H372" t="s">
        <v>437</v>
      </c>
      <c r="I372" t="s">
        <v>438</v>
      </c>
      <c r="J372">
        <v>1758479522.214286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1134.260295621826</v>
      </c>
      <c r="AL372">
        <v>1109.295939393939</v>
      </c>
      <c r="AM372">
        <v>3.355688503721844</v>
      </c>
      <c r="AN372">
        <v>65.31745882491474</v>
      </c>
      <c r="AO372">
        <f>(AQ372 - AP372 + DZ372*1E3/(8.314*(EB372+273.15)) * AS372/DY372 * AR372) * DY372/(100*DM372) * 1000/(1000 - AQ372)</f>
        <v>0</v>
      </c>
      <c r="AP372">
        <v>22.16659406341481</v>
      </c>
      <c r="AQ372">
        <v>22.90660969696969</v>
      </c>
      <c r="AR372">
        <v>0.0002158372078897468</v>
      </c>
      <c r="AS372">
        <v>111.8298273701579</v>
      </c>
      <c r="AT372">
        <v>2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2.18</v>
      </c>
      <c r="DN372">
        <v>0.5</v>
      </c>
      <c r="DO372" t="s">
        <v>440</v>
      </c>
      <c r="DP372">
        <v>2</v>
      </c>
      <c r="DQ372" t="b">
        <v>1</v>
      </c>
      <c r="DR372">
        <v>1758479522.214286</v>
      </c>
      <c r="DS372">
        <v>1059.9125</v>
      </c>
      <c r="DT372">
        <v>1093.393928571429</v>
      </c>
      <c r="DU372">
        <v>22.88853928571429</v>
      </c>
      <c r="DV372">
        <v>22.15237500000001</v>
      </c>
      <c r="DW372">
        <v>1060.601428571429</v>
      </c>
      <c r="DX372">
        <v>22.76571071428571</v>
      </c>
      <c r="DY372">
        <v>500.01125</v>
      </c>
      <c r="DZ372">
        <v>90.27702499999999</v>
      </c>
      <c r="EA372">
        <v>0.054661175</v>
      </c>
      <c r="EB372">
        <v>29.55431428571429</v>
      </c>
      <c r="EC372">
        <v>30.01329999999999</v>
      </c>
      <c r="ED372">
        <v>999.9000000000002</v>
      </c>
      <c r="EE372">
        <v>0</v>
      </c>
      <c r="EF372">
        <v>0</v>
      </c>
      <c r="EG372">
        <v>10000.7825</v>
      </c>
      <c r="EH372">
        <v>0</v>
      </c>
      <c r="EI372">
        <v>11.0167</v>
      </c>
      <c r="EJ372">
        <v>-33.4811</v>
      </c>
      <c r="EK372">
        <v>1084.740714285714</v>
      </c>
      <c r="EL372">
        <v>1118.163928571429</v>
      </c>
      <c r="EM372">
        <v>0.7361730357142857</v>
      </c>
      <c r="EN372">
        <v>1093.393928571429</v>
      </c>
      <c r="EO372">
        <v>22.15237500000001</v>
      </c>
      <c r="EP372">
        <v>2.066308928571428</v>
      </c>
      <c r="EQ372">
        <v>1.99985</v>
      </c>
      <c r="ER372">
        <v>17.96181428571429</v>
      </c>
      <c r="ES372">
        <v>17.44313928571428</v>
      </c>
      <c r="ET372">
        <v>1999.987857142857</v>
      </c>
      <c r="EU372">
        <v>0.980003714285714</v>
      </c>
      <c r="EV372">
        <v>0.01999657500000001</v>
      </c>
      <c r="EW372">
        <v>0</v>
      </c>
      <c r="EX372">
        <v>188.8626071428571</v>
      </c>
      <c r="EY372">
        <v>5.00097</v>
      </c>
      <c r="EZ372">
        <v>3852.27</v>
      </c>
      <c r="FA372">
        <v>16707.5</v>
      </c>
      <c r="FB372">
        <v>40.31199999999999</v>
      </c>
      <c r="FC372">
        <v>40.68699999999999</v>
      </c>
      <c r="FD372">
        <v>40.24775</v>
      </c>
      <c r="FE372">
        <v>40.31199999999999</v>
      </c>
      <c r="FF372">
        <v>40.82324999999999</v>
      </c>
      <c r="FG372">
        <v>1955.097857142857</v>
      </c>
      <c r="FH372">
        <v>39.89000000000001</v>
      </c>
      <c r="FI372">
        <v>0</v>
      </c>
      <c r="FJ372">
        <v>1758479530.4</v>
      </c>
      <c r="FK372">
        <v>0</v>
      </c>
      <c r="FL372">
        <v>188.86636</v>
      </c>
      <c r="FM372">
        <v>-0.7351538291241024</v>
      </c>
      <c r="FN372">
        <v>-1.143846156819606</v>
      </c>
      <c r="FO372">
        <v>3852.244</v>
      </c>
      <c r="FP372">
        <v>15</v>
      </c>
      <c r="FQ372">
        <v>0</v>
      </c>
      <c r="FR372" t="s">
        <v>441</v>
      </c>
      <c r="FS372">
        <v>1747247426.5</v>
      </c>
      <c r="FT372">
        <v>1747247420.5</v>
      </c>
      <c r="FU372">
        <v>0</v>
      </c>
      <c r="FV372">
        <v>1.027</v>
      </c>
      <c r="FW372">
        <v>0.031</v>
      </c>
      <c r="FX372">
        <v>0.02</v>
      </c>
      <c r="FY372">
        <v>0.05</v>
      </c>
      <c r="FZ372">
        <v>420</v>
      </c>
      <c r="GA372">
        <v>16</v>
      </c>
      <c r="GB372">
        <v>0.01</v>
      </c>
      <c r="GC372">
        <v>0.1</v>
      </c>
      <c r="GD372">
        <v>-33.40105853658537</v>
      </c>
      <c r="GE372">
        <v>-1.94110243902443</v>
      </c>
      <c r="GF372">
        <v>0.2591529061550155</v>
      </c>
      <c r="GG372">
        <v>0</v>
      </c>
      <c r="GH372">
        <v>188.8835294117647</v>
      </c>
      <c r="GI372">
        <v>-0.6019251300155871</v>
      </c>
      <c r="GJ372">
        <v>0.2178468478884852</v>
      </c>
      <c r="GK372">
        <v>-1</v>
      </c>
      <c r="GL372">
        <v>0.7501555121951219</v>
      </c>
      <c r="GM372">
        <v>-0.1972559372822294</v>
      </c>
      <c r="GN372">
        <v>0.02615589367350324</v>
      </c>
      <c r="GO372">
        <v>0</v>
      </c>
      <c r="GP372">
        <v>0</v>
      </c>
      <c r="GQ372">
        <v>2</v>
      </c>
      <c r="GR372" t="s">
        <v>452</v>
      </c>
      <c r="GS372">
        <v>3.13612</v>
      </c>
      <c r="GT372">
        <v>2.71482</v>
      </c>
      <c r="GU372">
        <v>0.18102</v>
      </c>
      <c r="GV372">
        <v>0.182826</v>
      </c>
      <c r="GW372">
        <v>0.102792</v>
      </c>
      <c r="GX372">
        <v>0.09920030000000001</v>
      </c>
      <c r="GY372">
        <v>26061.5</v>
      </c>
      <c r="GZ372">
        <v>26033.6</v>
      </c>
      <c r="HA372">
        <v>29581.5</v>
      </c>
      <c r="HB372">
        <v>29441.2</v>
      </c>
      <c r="HC372">
        <v>35074.4</v>
      </c>
      <c r="HD372">
        <v>35130.2</v>
      </c>
      <c r="HE372">
        <v>41635.4</v>
      </c>
      <c r="HF372">
        <v>41830.2</v>
      </c>
      <c r="HG372">
        <v>1.9255</v>
      </c>
      <c r="HH372">
        <v>1.87582</v>
      </c>
      <c r="HI372">
        <v>0.09798999999999999</v>
      </c>
      <c r="HJ372">
        <v>0</v>
      </c>
      <c r="HK372">
        <v>28.4268</v>
      </c>
      <c r="HL372">
        <v>999.9</v>
      </c>
      <c r="HM372">
        <v>52.4</v>
      </c>
      <c r="HN372">
        <v>31.2</v>
      </c>
      <c r="HO372">
        <v>26.4859</v>
      </c>
      <c r="HP372">
        <v>62.1595</v>
      </c>
      <c r="HQ372">
        <v>27.7364</v>
      </c>
      <c r="HR372">
        <v>1</v>
      </c>
      <c r="HS372">
        <v>0.072876</v>
      </c>
      <c r="HT372">
        <v>-0.0170861</v>
      </c>
      <c r="HU372">
        <v>20.34</v>
      </c>
      <c r="HV372">
        <v>5.21744</v>
      </c>
      <c r="HW372">
        <v>12.0105</v>
      </c>
      <c r="HX372">
        <v>4.9883</v>
      </c>
      <c r="HY372">
        <v>3.28775</v>
      </c>
      <c r="HZ372">
        <v>9999</v>
      </c>
      <c r="IA372">
        <v>9999</v>
      </c>
      <c r="IB372">
        <v>9999</v>
      </c>
      <c r="IC372">
        <v>999.9</v>
      </c>
      <c r="ID372">
        <v>1.86761</v>
      </c>
      <c r="IE372">
        <v>1.86675</v>
      </c>
      <c r="IF372">
        <v>1.86602</v>
      </c>
      <c r="IG372">
        <v>1.86601</v>
      </c>
      <c r="IH372">
        <v>1.86785</v>
      </c>
      <c r="II372">
        <v>1.87027</v>
      </c>
      <c r="IJ372">
        <v>1.86891</v>
      </c>
      <c r="IK372">
        <v>1.87042</v>
      </c>
      <c r="IL372">
        <v>0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-0.71</v>
      </c>
      <c r="IZ372">
        <v>0.1231</v>
      </c>
      <c r="JA372">
        <v>-0.08705980112953694</v>
      </c>
      <c r="JB372">
        <v>-0.0002224285535733669</v>
      </c>
      <c r="JC372">
        <v>-3.124052291438484E-07</v>
      </c>
      <c r="JD372">
        <v>-1.20421793702977E-11</v>
      </c>
      <c r="JE372">
        <v>-0.06546867123436634</v>
      </c>
      <c r="JF372">
        <v>-0.004605065362839568</v>
      </c>
      <c r="JG372">
        <v>0.0008613744513886047</v>
      </c>
      <c r="JH372">
        <v>-1.299212498533341E-05</v>
      </c>
      <c r="JI372">
        <v>3</v>
      </c>
      <c r="JJ372">
        <v>2327</v>
      </c>
      <c r="JK372">
        <v>1</v>
      </c>
      <c r="JL372">
        <v>27</v>
      </c>
      <c r="JM372">
        <v>187201.7</v>
      </c>
      <c r="JN372">
        <v>187201.8</v>
      </c>
      <c r="JO372">
        <v>2.29736</v>
      </c>
      <c r="JP372">
        <v>2.24609</v>
      </c>
      <c r="JQ372">
        <v>1.39648</v>
      </c>
      <c r="JR372">
        <v>2.35229</v>
      </c>
      <c r="JS372">
        <v>1.49536</v>
      </c>
      <c r="JT372">
        <v>2.70264</v>
      </c>
      <c r="JU372">
        <v>36.4814</v>
      </c>
      <c r="JV372">
        <v>24.0787</v>
      </c>
      <c r="JW372">
        <v>18</v>
      </c>
      <c r="JX372">
        <v>488.767</v>
      </c>
      <c r="JY372">
        <v>447.552</v>
      </c>
      <c r="JZ372">
        <v>27.679</v>
      </c>
      <c r="KA372">
        <v>28.4978</v>
      </c>
      <c r="KB372">
        <v>30.0003</v>
      </c>
      <c r="KC372">
        <v>28.2884</v>
      </c>
      <c r="KD372">
        <v>28.2172</v>
      </c>
      <c r="KE372">
        <v>45.9944</v>
      </c>
      <c r="KF372">
        <v>23.3516</v>
      </c>
      <c r="KG372">
        <v>66.95699999999999</v>
      </c>
      <c r="KH372">
        <v>27.667</v>
      </c>
      <c r="KI372">
        <v>1142.32</v>
      </c>
      <c r="KJ372">
        <v>22.1756</v>
      </c>
      <c r="KK372">
        <v>101.113</v>
      </c>
      <c r="KL372">
        <v>100.585</v>
      </c>
    </row>
    <row r="373" spans="1:298">
      <c r="A373">
        <v>357</v>
      </c>
      <c r="B373">
        <v>1758479535</v>
      </c>
      <c r="C373">
        <v>10659.5</v>
      </c>
      <c r="D373" t="s">
        <v>1161</v>
      </c>
      <c r="E373" t="s">
        <v>1162</v>
      </c>
      <c r="F373">
        <v>5</v>
      </c>
      <c r="G373" t="s">
        <v>1026</v>
      </c>
      <c r="H373" t="s">
        <v>437</v>
      </c>
      <c r="I373" t="s">
        <v>438</v>
      </c>
      <c r="J373">
        <v>1758479527.5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1151.996509958017</v>
      </c>
      <c r="AL373">
        <v>1126.616424242424</v>
      </c>
      <c r="AM373">
        <v>3.467240341604244</v>
      </c>
      <c r="AN373">
        <v>65.31745882491474</v>
      </c>
      <c r="AO373">
        <f>(AQ373 - AP373 + DZ373*1E3/(8.314*(EB373+273.15)) * AS373/DY373 * AR373) * DY373/(100*DM373) * 1000/(1000 - AQ373)</f>
        <v>0</v>
      </c>
      <c r="AP373">
        <v>22.16923003654846</v>
      </c>
      <c r="AQ373">
        <v>22.90581272727273</v>
      </c>
      <c r="AR373">
        <v>-7.377113661840166E-05</v>
      </c>
      <c r="AS373">
        <v>111.8298273701579</v>
      </c>
      <c r="AT373">
        <v>2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2.18</v>
      </c>
      <c r="DN373">
        <v>0.5</v>
      </c>
      <c r="DO373" t="s">
        <v>440</v>
      </c>
      <c r="DP373">
        <v>2</v>
      </c>
      <c r="DQ373" t="b">
        <v>1</v>
      </c>
      <c r="DR373">
        <v>1758479527.5</v>
      </c>
      <c r="DS373">
        <v>1077.39037037037</v>
      </c>
      <c r="DT373">
        <v>1111.18</v>
      </c>
      <c r="DU373">
        <v>22.90175185185185</v>
      </c>
      <c r="DV373">
        <v>22.16592962962963</v>
      </c>
      <c r="DW373">
        <v>1078.095925925926</v>
      </c>
      <c r="DX373">
        <v>22.77873333333334</v>
      </c>
      <c r="DY373">
        <v>500.0003333333334</v>
      </c>
      <c r="DZ373">
        <v>90.27735555555556</v>
      </c>
      <c r="EA373">
        <v>0.05465750740740741</v>
      </c>
      <c r="EB373">
        <v>29.55420370370371</v>
      </c>
      <c r="EC373">
        <v>30.01672962962963</v>
      </c>
      <c r="ED373">
        <v>999.9000000000001</v>
      </c>
      <c r="EE373">
        <v>0</v>
      </c>
      <c r="EF373">
        <v>0</v>
      </c>
      <c r="EG373">
        <v>10005.46111111111</v>
      </c>
      <c r="EH373">
        <v>0</v>
      </c>
      <c r="EI373">
        <v>11.0167</v>
      </c>
      <c r="EJ373">
        <v>-33.78991111111112</v>
      </c>
      <c r="EK373">
        <v>1102.642222222222</v>
      </c>
      <c r="EL373">
        <v>1136.369259259259</v>
      </c>
      <c r="EM373">
        <v>0.7358324814814816</v>
      </c>
      <c r="EN373">
        <v>1111.18</v>
      </c>
      <c r="EO373">
        <v>22.16592962962963</v>
      </c>
      <c r="EP373">
        <v>2.06750962962963</v>
      </c>
      <c r="EQ373">
        <v>2.001080740740741</v>
      </c>
      <c r="ER373">
        <v>17.97104814814815</v>
      </c>
      <c r="ES373">
        <v>17.45288888888889</v>
      </c>
      <c r="ET373">
        <v>1999.988888888889</v>
      </c>
      <c r="EU373">
        <v>0.9800037777777777</v>
      </c>
      <c r="EV373">
        <v>0.01999651111111111</v>
      </c>
      <c r="EW373">
        <v>0</v>
      </c>
      <c r="EX373">
        <v>188.848962962963</v>
      </c>
      <c r="EY373">
        <v>5.00097</v>
      </c>
      <c r="EZ373">
        <v>3852.104444444445</v>
      </c>
      <c r="FA373">
        <v>16707.5037037037</v>
      </c>
      <c r="FB373">
        <v>40.31199999999999</v>
      </c>
      <c r="FC373">
        <v>40.68699999999999</v>
      </c>
      <c r="FD373">
        <v>40.25</v>
      </c>
      <c r="FE373">
        <v>40.31199999999999</v>
      </c>
      <c r="FF373">
        <v>40.84466666666667</v>
      </c>
      <c r="FG373">
        <v>1955.098888888889</v>
      </c>
      <c r="FH373">
        <v>39.89000000000001</v>
      </c>
      <c r="FI373">
        <v>0</v>
      </c>
      <c r="FJ373">
        <v>1758479535.2</v>
      </c>
      <c r="FK373">
        <v>0</v>
      </c>
      <c r="FL373">
        <v>188.84584</v>
      </c>
      <c r="FM373">
        <v>-0.2633846084585031</v>
      </c>
      <c r="FN373">
        <v>-0.4715384544372929</v>
      </c>
      <c r="FO373">
        <v>3852.104</v>
      </c>
      <c r="FP373">
        <v>15</v>
      </c>
      <c r="FQ373">
        <v>0</v>
      </c>
      <c r="FR373" t="s">
        <v>441</v>
      </c>
      <c r="FS373">
        <v>1747247426.5</v>
      </c>
      <c r="FT373">
        <v>1747247420.5</v>
      </c>
      <c r="FU373">
        <v>0</v>
      </c>
      <c r="FV373">
        <v>1.027</v>
      </c>
      <c r="FW373">
        <v>0.031</v>
      </c>
      <c r="FX373">
        <v>0.02</v>
      </c>
      <c r="FY373">
        <v>0.05</v>
      </c>
      <c r="FZ373">
        <v>420</v>
      </c>
      <c r="GA373">
        <v>16</v>
      </c>
      <c r="GB373">
        <v>0.01</v>
      </c>
      <c r="GC373">
        <v>0.1</v>
      </c>
      <c r="GD373">
        <v>-33.63073658536585</v>
      </c>
      <c r="GE373">
        <v>-3.313793728223079</v>
      </c>
      <c r="GF373">
        <v>0.3501191349548194</v>
      </c>
      <c r="GG373">
        <v>0</v>
      </c>
      <c r="GH373">
        <v>188.8624705882353</v>
      </c>
      <c r="GI373">
        <v>-0.4339801351455157</v>
      </c>
      <c r="GJ373">
        <v>0.2180597914893066</v>
      </c>
      <c r="GK373">
        <v>-1</v>
      </c>
      <c r="GL373">
        <v>0.7372091219512196</v>
      </c>
      <c r="GM373">
        <v>-0.01568046689895619</v>
      </c>
      <c r="GN373">
        <v>0.01161169332243993</v>
      </c>
      <c r="GO373">
        <v>1</v>
      </c>
      <c r="GP373">
        <v>1</v>
      </c>
      <c r="GQ373">
        <v>2</v>
      </c>
      <c r="GR373" t="s">
        <v>442</v>
      </c>
      <c r="GS373">
        <v>3.13621</v>
      </c>
      <c r="GT373">
        <v>2.71522</v>
      </c>
      <c r="GU373">
        <v>0.1828</v>
      </c>
      <c r="GV373">
        <v>0.184541</v>
      </c>
      <c r="GW373">
        <v>0.102787</v>
      </c>
      <c r="GX373">
        <v>0.099206</v>
      </c>
      <c r="GY373">
        <v>26004.4</v>
      </c>
      <c r="GZ373">
        <v>25978.6</v>
      </c>
      <c r="HA373">
        <v>29581</v>
      </c>
      <c r="HB373">
        <v>29440.8</v>
      </c>
      <c r="HC373">
        <v>35074.2</v>
      </c>
      <c r="HD373">
        <v>35129.5</v>
      </c>
      <c r="HE373">
        <v>41634.9</v>
      </c>
      <c r="HF373">
        <v>41829.6</v>
      </c>
      <c r="HG373">
        <v>1.92565</v>
      </c>
      <c r="HH373">
        <v>1.87623</v>
      </c>
      <c r="HI373">
        <v>0.0965931</v>
      </c>
      <c r="HJ373">
        <v>0</v>
      </c>
      <c r="HK373">
        <v>28.4293</v>
      </c>
      <c r="HL373">
        <v>999.9</v>
      </c>
      <c r="HM373">
        <v>52.4</v>
      </c>
      <c r="HN373">
        <v>31.2</v>
      </c>
      <c r="HO373">
        <v>26.4854</v>
      </c>
      <c r="HP373">
        <v>61.9595</v>
      </c>
      <c r="HQ373">
        <v>27.7724</v>
      </c>
      <c r="HR373">
        <v>1</v>
      </c>
      <c r="HS373">
        <v>0.0731911</v>
      </c>
      <c r="HT373">
        <v>0.00945261</v>
      </c>
      <c r="HU373">
        <v>20.3401</v>
      </c>
      <c r="HV373">
        <v>5.21684</v>
      </c>
      <c r="HW373">
        <v>12.0108</v>
      </c>
      <c r="HX373">
        <v>4.9881</v>
      </c>
      <c r="HY373">
        <v>3.28765</v>
      </c>
      <c r="HZ373">
        <v>9999</v>
      </c>
      <c r="IA373">
        <v>9999</v>
      </c>
      <c r="IB373">
        <v>9999</v>
      </c>
      <c r="IC373">
        <v>999.9</v>
      </c>
      <c r="ID373">
        <v>1.86762</v>
      </c>
      <c r="IE373">
        <v>1.86675</v>
      </c>
      <c r="IF373">
        <v>1.86602</v>
      </c>
      <c r="IG373">
        <v>1.86601</v>
      </c>
      <c r="IH373">
        <v>1.86787</v>
      </c>
      <c r="II373">
        <v>1.87027</v>
      </c>
      <c r="IJ373">
        <v>1.86892</v>
      </c>
      <c r="IK373">
        <v>1.87042</v>
      </c>
      <c r="IL373">
        <v>0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-0.73</v>
      </c>
      <c r="IZ373">
        <v>0.1231</v>
      </c>
      <c r="JA373">
        <v>-0.08705980112953694</v>
      </c>
      <c r="JB373">
        <v>-0.0002224285535733669</v>
      </c>
      <c r="JC373">
        <v>-3.124052291438484E-07</v>
      </c>
      <c r="JD373">
        <v>-1.20421793702977E-11</v>
      </c>
      <c r="JE373">
        <v>-0.06546867123436634</v>
      </c>
      <c r="JF373">
        <v>-0.004605065362839568</v>
      </c>
      <c r="JG373">
        <v>0.0008613744513886047</v>
      </c>
      <c r="JH373">
        <v>-1.299212498533341E-05</v>
      </c>
      <c r="JI373">
        <v>3</v>
      </c>
      <c r="JJ373">
        <v>2327</v>
      </c>
      <c r="JK373">
        <v>1</v>
      </c>
      <c r="JL373">
        <v>27</v>
      </c>
      <c r="JM373">
        <v>187201.8</v>
      </c>
      <c r="JN373">
        <v>187201.9</v>
      </c>
      <c r="JO373">
        <v>2.32544</v>
      </c>
      <c r="JP373">
        <v>2.25098</v>
      </c>
      <c r="JQ373">
        <v>1.39771</v>
      </c>
      <c r="JR373">
        <v>2.34253</v>
      </c>
      <c r="JS373">
        <v>1.49536</v>
      </c>
      <c r="JT373">
        <v>2.66968</v>
      </c>
      <c r="JU373">
        <v>36.4578</v>
      </c>
      <c r="JV373">
        <v>24.07</v>
      </c>
      <c r="JW373">
        <v>18</v>
      </c>
      <c r="JX373">
        <v>488.897</v>
      </c>
      <c r="JY373">
        <v>447.828</v>
      </c>
      <c r="JZ373">
        <v>27.663</v>
      </c>
      <c r="KA373">
        <v>28.5016</v>
      </c>
      <c r="KB373">
        <v>30.0004</v>
      </c>
      <c r="KC373">
        <v>28.2927</v>
      </c>
      <c r="KD373">
        <v>28.2209</v>
      </c>
      <c r="KE373">
        <v>46.5791</v>
      </c>
      <c r="KF373">
        <v>23.3516</v>
      </c>
      <c r="KG373">
        <v>66.95699999999999</v>
      </c>
      <c r="KH373">
        <v>27.6468</v>
      </c>
      <c r="KI373">
        <v>1155.7</v>
      </c>
      <c r="KJ373">
        <v>22.1837</v>
      </c>
      <c r="KK373">
        <v>101.112</v>
      </c>
      <c r="KL373">
        <v>100.583</v>
      </c>
    </row>
    <row r="374" spans="1:298">
      <c r="A374">
        <v>358</v>
      </c>
      <c r="B374">
        <v>1758479540</v>
      </c>
      <c r="C374">
        <v>10664.5</v>
      </c>
      <c r="D374" t="s">
        <v>1163</v>
      </c>
      <c r="E374" t="s">
        <v>1164</v>
      </c>
      <c r="F374">
        <v>5</v>
      </c>
      <c r="G374" t="s">
        <v>1026</v>
      </c>
      <c r="H374" t="s">
        <v>437</v>
      </c>
      <c r="I374" t="s">
        <v>438</v>
      </c>
      <c r="J374">
        <v>1758479532.214286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1168.673425839009</v>
      </c>
      <c r="AL374">
        <v>1143.696848484848</v>
      </c>
      <c r="AM374">
        <v>3.414502855252724</v>
      </c>
      <c r="AN374">
        <v>65.31745882491474</v>
      </c>
      <c r="AO374">
        <f>(AQ374 - AP374 + DZ374*1E3/(8.314*(EB374+273.15)) * AS374/DY374 * AR374) * DY374/(100*DM374) * 1000/(1000 - AQ374)</f>
        <v>0</v>
      </c>
      <c r="AP374">
        <v>22.17073645228576</v>
      </c>
      <c r="AQ374">
        <v>22.89791272727272</v>
      </c>
      <c r="AR374">
        <v>-0.0002035649591197859</v>
      </c>
      <c r="AS374">
        <v>111.8298273701579</v>
      </c>
      <c r="AT374">
        <v>2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2.18</v>
      </c>
      <c r="DN374">
        <v>0.5</v>
      </c>
      <c r="DO374" t="s">
        <v>440</v>
      </c>
      <c r="DP374">
        <v>2</v>
      </c>
      <c r="DQ374" t="b">
        <v>1</v>
      </c>
      <c r="DR374">
        <v>1758479532.214286</v>
      </c>
      <c r="DS374">
        <v>1093.112857142857</v>
      </c>
      <c r="DT374">
        <v>1126.993928571429</v>
      </c>
      <c r="DU374">
        <v>22.90436071428571</v>
      </c>
      <c r="DV374">
        <v>22.1684</v>
      </c>
      <c r="DW374">
        <v>1093.833928571428</v>
      </c>
      <c r="DX374">
        <v>22.78130714285714</v>
      </c>
      <c r="DY374">
        <v>500.0074285714285</v>
      </c>
      <c r="DZ374">
        <v>90.27657499999998</v>
      </c>
      <c r="EA374">
        <v>0.05469567142857144</v>
      </c>
      <c r="EB374">
        <v>29.55261071428572</v>
      </c>
      <c r="EC374">
        <v>30.01043214285714</v>
      </c>
      <c r="ED374">
        <v>999.9000000000002</v>
      </c>
      <c r="EE374">
        <v>0</v>
      </c>
      <c r="EF374">
        <v>0</v>
      </c>
      <c r="EG374">
        <v>10006.4275</v>
      </c>
      <c r="EH374">
        <v>0</v>
      </c>
      <c r="EI374">
        <v>11.0167</v>
      </c>
      <c r="EJ374">
        <v>-33.88114285714286</v>
      </c>
      <c r="EK374">
        <v>1118.7375</v>
      </c>
      <c r="EL374">
        <v>1152.545</v>
      </c>
      <c r="EM374">
        <v>0.73596975</v>
      </c>
      <c r="EN374">
        <v>1126.993928571429</v>
      </c>
      <c r="EO374">
        <v>22.1684</v>
      </c>
      <c r="EP374">
        <v>2.067726428571429</v>
      </c>
      <c r="EQ374">
        <v>2.001286785714286</v>
      </c>
      <c r="ER374">
        <v>17.97271785714286</v>
      </c>
      <c r="ES374">
        <v>17.45451785714286</v>
      </c>
      <c r="ET374">
        <v>1999.998571428571</v>
      </c>
      <c r="EU374">
        <v>0.9800039285714285</v>
      </c>
      <c r="EV374">
        <v>0.01999636428571429</v>
      </c>
      <c r="EW374">
        <v>0</v>
      </c>
      <c r="EX374">
        <v>188.7953571428572</v>
      </c>
      <c r="EY374">
        <v>5.00097</v>
      </c>
      <c r="EZ374">
        <v>3852.079642857142</v>
      </c>
      <c r="FA374">
        <v>16707.58571428572</v>
      </c>
      <c r="FB374">
        <v>40.31199999999999</v>
      </c>
      <c r="FC374">
        <v>40.6915</v>
      </c>
      <c r="FD374">
        <v>40.25</v>
      </c>
      <c r="FE374">
        <v>40.31199999999999</v>
      </c>
      <c r="FF374">
        <v>40.85700000000001</v>
      </c>
      <c r="FG374">
        <v>1955.108571428571</v>
      </c>
      <c r="FH374">
        <v>39.89000000000001</v>
      </c>
      <c r="FI374">
        <v>0</v>
      </c>
      <c r="FJ374">
        <v>1758479540</v>
      </c>
      <c r="FK374">
        <v>0</v>
      </c>
      <c r="FL374">
        <v>188.80584</v>
      </c>
      <c r="FM374">
        <v>0.7356923103699582</v>
      </c>
      <c r="FN374">
        <v>-1.20692307508333</v>
      </c>
      <c r="FO374">
        <v>3852.0892</v>
      </c>
      <c r="FP374">
        <v>15</v>
      </c>
      <c r="FQ374">
        <v>0</v>
      </c>
      <c r="FR374" t="s">
        <v>441</v>
      </c>
      <c r="FS374">
        <v>1747247426.5</v>
      </c>
      <c r="FT374">
        <v>1747247420.5</v>
      </c>
      <c r="FU374">
        <v>0</v>
      </c>
      <c r="FV374">
        <v>1.027</v>
      </c>
      <c r="FW374">
        <v>0.031</v>
      </c>
      <c r="FX374">
        <v>0.02</v>
      </c>
      <c r="FY374">
        <v>0.05</v>
      </c>
      <c r="FZ374">
        <v>420</v>
      </c>
      <c r="GA374">
        <v>16</v>
      </c>
      <c r="GB374">
        <v>0.01</v>
      </c>
      <c r="GC374">
        <v>0.1</v>
      </c>
      <c r="GD374">
        <v>-33.75109024390244</v>
      </c>
      <c r="GE374">
        <v>-1.971654355400808</v>
      </c>
      <c r="GF374">
        <v>0.2757062034784961</v>
      </c>
      <c r="GG374">
        <v>0</v>
      </c>
      <c r="GH374">
        <v>188.8281470588235</v>
      </c>
      <c r="GI374">
        <v>-0.2881436171157206</v>
      </c>
      <c r="GJ374">
        <v>0.2181512066479062</v>
      </c>
      <c r="GK374">
        <v>-1</v>
      </c>
      <c r="GL374">
        <v>0.7340178536585366</v>
      </c>
      <c r="GM374">
        <v>0.02895545644599386</v>
      </c>
      <c r="GN374">
        <v>0.005574746029700122</v>
      </c>
      <c r="GO374">
        <v>1</v>
      </c>
      <c r="GP374">
        <v>1</v>
      </c>
      <c r="GQ374">
        <v>2</v>
      </c>
      <c r="GR374" t="s">
        <v>442</v>
      </c>
      <c r="GS374">
        <v>3.13624</v>
      </c>
      <c r="GT374">
        <v>2.71481</v>
      </c>
      <c r="GU374">
        <v>0.18455</v>
      </c>
      <c r="GV374">
        <v>0.18629</v>
      </c>
      <c r="GW374">
        <v>0.102757</v>
      </c>
      <c r="GX374">
        <v>0.09920900000000001</v>
      </c>
      <c r="GY374">
        <v>25948.5</v>
      </c>
      <c r="GZ374">
        <v>25922.7</v>
      </c>
      <c r="HA374">
        <v>29580.8</v>
      </c>
      <c r="HB374">
        <v>29440.7</v>
      </c>
      <c r="HC374">
        <v>35074.9</v>
      </c>
      <c r="HD374">
        <v>35129.4</v>
      </c>
      <c r="HE374">
        <v>41634.3</v>
      </c>
      <c r="HF374">
        <v>41829.6</v>
      </c>
      <c r="HG374">
        <v>1.92565</v>
      </c>
      <c r="HH374">
        <v>1.87573</v>
      </c>
      <c r="HI374">
        <v>0.0968575</v>
      </c>
      <c r="HJ374">
        <v>0</v>
      </c>
      <c r="HK374">
        <v>28.4317</v>
      </c>
      <c r="HL374">
        <v>999.9</v>
      </c>
      <c r="HM374">
        <v>52.4</v>
      </c>
      <c r="HN374">
        <v>31.2</v>
      </c>
      <c r="HO374">
        <v>26.4906</v>
      </c>
      <c r="HP374">
        <v>61.9995</v>
      </c>
      <c r="HQ374">
        <v>27.8285</v>
      </c>
      <c r="HR374">
        <v>1</v>
      </c>
      <c r="HS374">
        <v>0.0734451</v>
      </c>
      <c r="HT374">
        <v>-0.0045915</v>
      </c>
      <c r="HU374">
        <v>20.34</v>
      </c>
      <c r="HV374">
        <v>5.21639</v>
      </c>
      <c r="HW374">
        <v>12.0119</v>
      </c>
      <c r="HX374">
        <v>4.98825</v>
      </c>
      <c r="HY374">
        <v>3.28758</v>
      </c>
      <c r="HZ374">
        <v>9999</v>
      </c>
      <c r="IA374">
        <v>9999</v>
      </c>
      <c r="IB374">
        <v>9999</v>
      </c>
      <c r="IC374">
        <v>999.9</v>
      </c>
      <c r="ID374">
        <v>1.86762</v>
      </c>
      <c r="IE374">
        <v>1.86676</v>
      </c>
      <c r="IF374">
        <v>1.86604</v>
      </c>
      <c r="IG374">
        <v>1.86601</v>
      </c>
      <c r="IH374">
        <v>1.86786</v>
      </c>
      <c r="II374">
        <v>1.87027</v>
      </c>
      <c r="IJ374">
        <v>1.86893</v>
      </c>
      <c r="IK374">
        <v>1.87042</v>
      </c>
      <c r="IL374">
        <v>0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-0.75</v>
      </c>
      <c r="IZ374">
        <v>0.1229</v>
      </c>
      <c r="JA374">
        <v>-0.08705980112953694</v>
      </c>
      <c r="JB374">
        <v>-0.0002224285535733669</v>
      </c>
      <c r="JC374">
        <v>-3.124052291438484E-07</v>
      </c>
      <c r="JD374">
        <v>-1.20421793702977E-11</v>
      </c>
      <c r="JE374">
        <v>-0.06546867123436634</v>
      </c>
      <c r="JF374">
        <v>-0.004605065362839568</v>
      </c>
      <c r="JG374">
        <v>0.0008613744513886047</v>
      </c>
      <c r="JH374">
        <v>-1.299212498533341E-05</v>
      </c>
      <c r="JI374">
        <v>3</v>
      </c>
      <c r="JJ374">
        <v>2327</v>
      </c>
      <c r="JK374">
        <v>1</v>
      </c>
      <c r="JL374">
        <v>27</v>
      </c>
      <c r="JM374">
        <v>187201.9</v>
      </c>
      <c r="JN374">
        <v>187202</v>
      </c>
      <c r="JO374">
        <v>2.35107</v>
      </c>
      <c r="JP374">
        <v>2.23755</v>
      </c>
      <c r="JQ374">
        <v>1.39648</v>
      </c>
      <c r="JR374">
        <v>2.35352</v>
      </c>
      <c r="JS374">
        <v>1.49536</v>
      </c>
      <c r="JT374">
        <v>2.65869</v>
      </c>
      <c r="JU374">
        <v>36.4578</v>
      </c>
      <c r="JV374">
        <v>24.0787</v>
      </c>
      <c r="JW374">
        <v>18</v>
      </c>
      <c r="JX374">
        <v>488.92</v>
      </c>
      <c r="JY374">
        <v>447.54</v>
      </c>
      <c r="JZ374">
        <v>27.6444</v>
      </c>
      <c r="KA374">
        <v>28.5064</v>
      </c>
      <c r="KB374">
        <v>30.0002</v>
      </c>
      <c r="KC374">
        <v>28.2957</v>
      </c>
      <c r="KD374">
        <v>28.2238</v>
      </c>
      <c r="KE374">
        <v>47.0739</v>
      </c>
      <c r="KF374">
        <v>23.3516</v>
      </c>
      <c r="KG374">
        <v>66.95699999999999</v>
      </c>
      <c r="KH374">
        <v>27.6442</v>
      </c>
      <c r="KI374">
        <v>1175.73</v>
      </c>
      <c r="KJ374">
        <v>22.1977</v>
      </c>
      <c r="KK374">
        <v>101.11</v>
      </c>
      <c r="KL374">
        <v>100.583</v>
      </c>
    </row>
    <row r="375" spans="1:298">
      <c r="A375">
        <v>359</v>
      </c>
      <c r="B375">
        <v>1758479545</v>
      </c>
      <c r="C375">
        <v>10669.5</v>
      </c>
      <c r="D375" t="s">
        <v>1165</v>
      </c>
      <c r="E375" t="s">
        <v>1166</v>
      </c>
      <c r="F375">
        <v>5</v>
      </c>
      <c r="G375" t="s">
        <v>1026</v>
      </c>
      <c r="H375" t="s">
        <v>437</v>
      </c>
      <c r="I375" t="s">
        <v>438</v>
      </c>
      <c r="J375">
        <v>1758479537.5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1186.310922603708</v>
      </c>
      <c r="AL375">
        <v>1161.152060606061</v>
      </c>
      <c r="AM375">
        <v>3.501057246897379</v>
      </c>
      <c r="AN375">
        <v>65.31745882491474</v>
      </c>
      <c r="AO375">
        <f>(AQ375 - AP375 + DZ375*1E3/(8.314*(EB375+273.15)) * AS375/DY375 * AR375) * DY375/(100*DM375) * 1000/(1000 - AQ375)</f>
        <v>0</v>
      </c>
      <c r="AP375">
        <v>22.17155792872157</v>
      </c>
      <c r="AQ375">
        <v>22.89168848484848</v>
      </c>
      <c r="AR375">
        <v>-0.0001057108733712495</v>
      </c>
      <c r="AS375">
        <v>111.8298273701579</v>
      </c>
      <c r="AT375">
        <v>3</v>
      </c>
      <c r="AU375">
        <v>1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2.18</v>
      </c>
      <c r="DN375">
        <v>0.5</v>
      </c>
      <c r="DO375" t="s">
        <v>440</v>
      </c>
      <c r="DP375">
        <v>2</v>
      </c>
      <c r="DQ375" t="b">
        <v>1</v>
      </c>
      <c r="DR375">
        <v>1758479537.5</v>
      </c>
      <c r="DS375">
        <v>1110.868518518519</v>
      </c>
      <c r="DT375">
        <v>1144.873703703704</v>
      </c>
      <c r="DU375">
        <v>22.90102592592593</v>
      </c>
      <c r="DV375">
        <v>22.17027037037037</v>
      </c>
      <c r="DW375">
        <v>1111.605925925926</v>
      </c>
      <c r="DX375">
        <v>22.77801851851852</v>
      </c>
      <c r="DY375">
        <v>500.0009629629629</v>
      </c>
      <c r="DZ375">
        <v>90.2748851851852</v>
      </c>
      <c r="EA375">
        <v>0.05471254074074075</v>
      </c>
      <c r="EB375">
        <v>29.55176296296296</v>
      </c>
      <c r="EC375">
        <v>30.00972592592592</v>
      </c>
      <c r="ED375">
        <v>999.9000000000001</v>
      </c>
      <c r="EE375">
        <v>0</v>
      </c>
      <c r="EF375">
        <v>0</v>
      </c>
      <c r="EG375">
        <v>10003.00592592593</v>
      </c>
      <c r="EH375">
        <v>0</v>
      </c>
      <c r="EI375">
        <v>11.0167</v>
      </c>
      <c r="EJ375">
        <v>-34.00675925925926</v>
      </c>
      <c r="EK375">
        <v>1136.905185185185</v>
      </c>
      <c r="EL375">
        <v>1170.833333333333</v>
      </c>
      <c r="EM375">
        <v>0.7307583703703705</v>
      </c>
      <c r="EN375">
        <v>1144.873703703704</v>
      </c>
      <c r="EO375">
        <v>22.17027037037037</v>
      </c>
      <c r="EP375">
        <v>2.067386666666667</v>
      </c>
      <c r="EQ375">
        <v>2.001417777777778</v>
      </c>
      <c r="ER375">
        <v>17.9701037037037</v>
      </c>
      <c r="ES375">
        <v>17.45555555555556</v>
      </c>
      <c r="ET375">
        <v>2000.022962962963</v>
      </c>
      <c r="EU375">
        <v>0.9800042222222222</v>
      </c>
      <c r="EV375">
        <v>0.01999607777777778</v>
      </c>
      <c r="EW375">
        <v>0</v>
      </c>
      <c r="EX375">
        <v>188.8339629629629</v>
      </c>
      <c r="EY375">
        <v>5.00097</v>
      </c>
      <c r="EZ375">
        <v>3851.899259259259</v>
      </c>
      <c r="FA375">
        <v>16707.78518518518</v>
      </c>
      <c r="FB375">
        <v>40.31199999999999</v>
      </c>
      <c r="FC375">
        <v>40.69166666666666</v>
      </c>
      <c r="FD375">
        <v>40.25</v>
      </c>
      <c r="FE375">
        <v>40.31199999999999</v>
      </c>
      <c r="FF375">
        <v>40.87033333333333</v>
      </c>
      <c r="FG375">
        <v>1955.132962962963</v>
      </c>
      <c r="FH375">
        <v>39.89000000000001</v>
      </c>
      <c r="FI375">
        <v>0</v>
      </c>
      <c r="FJ375">
        <v>1758479545.4</v>
      </c>
      <c r="FK375">
        <v>0</v>
      </c>
      <c r="FL375">
        <v>188.8302692307693</v>
      </c>
      <c r="FM375">
        <v>-0.2796239354142934</v>
      </c>
      <c r="FN375">
        <v>-1.60170939960183</v>
      </c>
      <c r="FO375">
        <v>3851.925769230769</v>
      </c>
      <c r="FP375">
        <v>15</v>
      </c>
      <c r="FQ375">
        <v>0</v>
      </c>
      <c r="FR375" t="s">
        <v>441</v>
      </c>
      <c r="FS375">
        <v>1747247426.5</v>
      </c>
      <c r="FT375">
        <v>1747247420.5</v>
      </c>
      <c r="FU375">
        <v>0</v>
      </c>
      <c r="FV375">
        <v>1.027</v>
      </c>
      <c r="FW375">
        <v>0.031</v>
      </c>
      <c r="FX375">
        <v>0.02</v>
      </c>
      <c r="FY375">
        <v>0.05</v>
      </c>
      <c r="FZ375">
        <v>420</v>
      </c>
      <c r="GA375">
        <v>16</v>
      </c>
      <c r="GB375">
        <v>0.01</v>
      </c>
      <c r="GC375">
        <v>0.1</v>
      </c>
      <c r="GD375">
        <v>-33.9233475</v>
      </c>
      <c r="GE375">
        <v>-1.158323076923037</v>
      </c>
      <c r="GF375">
        <v>0.2388513690430729</v>
      </c>
      <c r="GG375">
        <v>0</v>
      </c>
      <c r="GH375">
        <v>188.8082647058824</v>
      </c>
      <c r="GI375">
        <v>0.4054851059580683</v>
      </c>
      <c r="GJ375">
        <v>0.2220573996837872</v>
      </c>
      <c r="GK375">
        <v>-1</v>
      </c>
      <c r="GL375">
        <v>0.7332715000000001</v>
      </c>
      <c r="GM375">
        <v>-0.05673485178236724</v>
      </c>
      <c r="GN375">
        <v>0.006176367330397375</v>
      </c>
      <c r="GO375">
        <v>1</v>
      </c>
      <c r="GP375">
        <v>1</v>
      </c>
      <c r="GQ375">
        <v>2</v>
      </c>
      <c r="GR375" t="s">
        <v>442</v>
      </c>
      <c r="GS375">
        <v>3.13621</v>
      </c>
      <c r="GT375">
        <v>2.71486</v>
      </c>
      <c r="GU375">
        <v>0.186319</v>
      </c>
      <c r="GV375">
        <v>0.18796</v>
      </c>
      <c r="GW375">
        <v>0.102733</v>
      </c>
      <c r="GX375">
        <v>0.0992068</v>
      </c>
      <c r="GY375">
        <v>25892.5</v>
      </c>
      <c r="GZ375">
        <v>25869.9</v>
      </c>
      <c r="HA375">
        <v>29581.3</v>
      </c>
      <c r="HB375">
        <v>29441.2</v>
      </c>
      <c r="HC375">
        <v>35076.3</v>
      </c>
      <c r="HD375">
        <v>35130</v>
      </c>
      <c r="HE375">
        <v>41634.7</v>
      </c>
      <c r="HF375">
        <v>41830.2</v>
      </c>
      <c r="HG375">
        <v>1.92502</v>
      </c>
      <c r="HH375">
        <v>1.87563</v>
      </c>
      <c r="HI375">
        <v>0.09676070000000001</v>
      </c>
      <c r="HJ375">
        <v>0</v>
      </c>
      <c r="HK375">
        <v>28.4348</v>
      </c>
      <c r="HL375">
        <v>999.9</v>
      </c>
      <c r="HM375">
        <v>52.4</v>
      </c>
      <c r="HN375">
        <v>31.2</v>
      </c>
      <c r="HO375">
        <v>26.4874</v>
      </c>
      <c r="HP375">
        <v>62.0395</v>
      </c>
      <c r="HQ375">
        <v>27.7324</v>
      </c>
      <c r="HR375">
        <v>1</v>
      </c>
      <c r="HS375">
        <v>0.0738999</v>
      </c>
      <c r="HT375">
        <v>-0.009112200000000001</v>
      </c>
      <c r="HU375">
        <v>20.3399</v>
      </c>
      <c r="HV375">
        <v>5.21624</v>
      </c>
      <c r="HW375">
        <v>12.0104</v>
      </c>
      <c r="HX375">
        <v>4.98795</v>
      </c>
      <c r="HY375">
        <v>3.28763</v>
      </c>
      <c r="HZ375">
        <v>9999</v>
      </c>
      <c r="IA375">
        <v>9999</v>
      </c>
      <c r="IB375">
        <v>9999</v>
      </c>
      <c r="IC375">
        <v>999.9</v>
      </c>
      <c r="ID375">
        <v>1.86759</v>
      </c>
      <c r="IE375">
        <v>1.86676</v>
      </c>
      <c r="IF375">
        <v>1.86603</v>
      </c>
      <c r="IG375">
        <v>1.866</v>
      </c>
      <c r="IH375">
        <v>1.86783</v>
      </c>
      <c r="II375">
        <v>1.87027</v>
      </c>
      <c r="IJ375">
        <v>1.86891</v>
      </c>
      <c r="IK375">
        <v>1.87042</v>
      </c>
      <c r="IL375">
        <v>0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-0.76</v>
      </c>
      <c r="IZ375">
        <v>0.1229</v>
      </c>
      <c r="JA375">
        <v>-0.08705980112953694</v>
      </c>
      <c r="JB375">
        <v>-0.0002224285535733669</v>
      </c>
      <c r="JC375">
        <v>-3.124052291438484E-07</v>
      </c>
      <c r="JD375">
        <v>-1.20421793702977E-11</v>
      </c>
      <c r="JE375">
        <v>-0.06546867123436634</v>
      </c>
      <c r="JF375">
        <v>-0.004605065362839568</v>
      </c>
      <c r="JG375">
        <v>0.0008613744513886047</v>
      </c>
      <c r="JH375">
        <v>-1.299212498533341E-05</v>
      </c>
      <c r="JI375">
        <v>3</v>
      </c>
      <c r="JJ375">
        <v>2327</v>
      </c>
      <c r="JK375">
        <v>1</v>
      </c>
      <c r="JL375">
        <v>27</v>
      </c>
      <c r="JM375">
        <v>187202</v>
      </c>
      <c r="JN375">
        <v>187202.1</v>
      </c>
      <c r="JO375">
        <v>2.37915</v>
      </c>
      <c r="JP375">
        <v>2.24731</v>
      </c>
      <c r="JQ375">
        <v>1.39771</v>
      </c>
      <c r="JR375">
        <v>2.35229</v>
      </c>
      <c r="JS375">
        <v>1.49536</v>
      </c>
      <c r="JT375">
        <v>2.57324</v>
      </c>
      <c r="JU375">
        <v>36.4814</v>
      </c>
      <c r="JV375">
        <v>24.07</v>
      </c>
      <c r="JW375">
        <v>18</v>
      </c>
      <c r="JX375">
        <v>488.561</v>
      </c>
      <c r="JY375">
        <v>447.511</v>
      </c>
      <c r="JZ375">
        <v>27.6388</v>
      </c>
      <c r="KA375">
        <v>28.5107</v>
      </c>
      <c r="KB375">
        <v>30.0005</v>
      </c>
      <c r="KC375">
        <v>28.2999</v>
      </c>
      <c r="KD375">
        <v>28.2281</v>
      </c>
      <c r="KE375">
        <v>47.6515</v>
      </c>
      <c r="KF375">
        <v>23.3516</v>
      </c>
      <c r="KG375">
        <v>66.95699999999999</v>
      </c>
      <c r="KH375">
        <v>27.6337</v>
      </c>
      <c r="KI375">
        <v>1189.11</v>
      </c>
      <c r="KJ375">
        <v>22.2135</v>
      </c>
      <c r="KK375">
        <v>101.112</v>
      </c>
      <c r="KL375">
        <v>100.585</v>
      </c>
    </row>
    <row r="376" spans="1:298">
      <c r="A376">
        <v>360</v>
      </c>
      <c r="B376">
        <v>1758479550</v>
      </c>
      <c r="C376">
        <v>10674.5</v>
      </c>
      <c r="D376" t="s">
        <v>1167</v>
      </c>
      <c r="E376" t="s">
        <v>1168</v>
      </c>
      <c r="F376">
        <v>5</v>
      </c>
      <c r="G376" t="s">
        <v>1026</v>
      </c>
      <c r="H376" t="s">
        <v>437</v>
      </c>
      <c r="I376" t="s">
        <v>438</v>
      </c>
      <c r="J376">
        <v>1758479542.214286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1203.03717979952</v>
      </c>
      <c r="AL376">
        <v>1178.193333333333</v>
      </c>
      <c r="AM376">
        <v>3.395991869727287</v>
      </c>
      <c r="AN376">
        <v>65.31745882491474</v>
      </c>
      <c r="AO376">
        <f>(AQ376 - AP376 + DZ376*1E3/(8.314*(EB376+273.15)) * AS376/DY376 * AR376) * DY376/(100*DM376) * 1000/(1000 - AQ376)</f>
        <v>0</v>
      </c>
      <c r="AP376">
        <v>22.17245551589171</v>
      </c>
      <c r="AQ376">
        <v>22.88474303030303</v>
      </c>
      <c r="AR376">
        <v>-9.91408284874398E-05</v>
      </c>
      <c r="AS376">
        <v>111.8298273701579</v>
      </c>
      <c r="AT376">
        <v>2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2.18</v>
      </c>
      <c r="DN376">
        <v>0.5</v>
      </c>
      <c r="DO376" t="s">
        <v>440</v>
      </c>
      <c r="DP376">
        <v>2</v>
      </c>
      <c r="DQ376" t="b">
        <v>1</v>
      </c>
      <c r="DR376">
        <v>1758479542.214286</v>
      </c>
      <c r="DS376">
        <v>1126.751428571429</v>
      </c>
      <c r="DT376">
        <v>1160.577857142857</v>
      </c>
      <c r="DU376">
        <v>22.89499642857142</v>
      </c>
      <c r="DV376">
        <v>22.17136785714286</v>
      </c>
      <c r="DW376">
        <v>1127.504642857143</v>
      </c>
      <c r="DX376">
        <v>22.772075</v>
      </c>
      <c r="DY376">
        <v>499.9971785714285</v>
      </c>
      <c r="DZ376">
        <v>90.27332142857144</v>
      </c>
      <c r="EA376">
        <v>0.05464388571428571</v>
      </c>
      <c r="EB376">
        <v>29.55083928571429</v>
      </c>
      <c r="EC376">
        <v>30.006325</v>
      </c>
      <c r="ED376">
        <v>999.9000000000002</v>
      </c>
      <c r="EE376">
        <v>0</v>
      </c>
      <c r="EF376">
        <v>0</v>
      </c>
      <c r="EG376">
        <v>10001.00107142857</v>
      </c>
      <c r="EH376">
        <v>0</v>
      </c>
      <c r="EI376">
        <v>11.0167</v>
      </c>
      <c r="EJ376">
        <v>-33.8269</v>
      </c>
      <c r="EK376">
        <v>1153.153214285714</v>
      </c>
      <c r="EL376">
        <v>1186.893928571428</v>
      </c>
      <c r="EM376">
        <v>0.7236294285714285</v>
      </c>
      <c r="EN376">
        <v>1160.577857142857</v>
      </c>
      <c r="EO376">
        <v>22.17136785714286</v>
      </c>
      <c r="EP376">
        <v>2.066806428571428</v>
      </c>
      <c r="EQ376">
        <v>2.0014825</v>
      </c>
      <c r="ER376">
        <v>17.96563928571429</v>
      </c>
      <c r="ES376">
        <v>17.45606428571428</v>
      </c>
      <c r="ET376">
        <v>2000.009285714286</v>
      </c>
      <c r="EU376">
        <v>0.9800041428571428</v>
      </c>
      <c r="EV376">
        <v>0.01999615714285715</v>
      </c>
      <c r="EW376">
        <v>0</v>
      </c>
      <c r="EX376">
        <v>188.8748214285715</v>
      </c>
      <c r="EY376">
        <v>5.00097</v>
      </c>
      <c r="EZ376">
        <v>3851.725714285716</v>
      </c>
      <c r="FA376">
        <v>16707.68571428571</v>
      </c>
      <c r="FB376">
        <v>40.31199999999999</v>
      </c>
      <c r="FC376">
        <v>40.69599999999999</v>
      </c>
      <c r="FD376">
        <v>40.25</v>
      </c>
      <c r="FE376">
        <v>40.31199999999999</v>
      </c>
      <c r="FF376">
        <v>40.8705</v>
      </c>
      <c r="FG376">
        <v>1955.119285714286</v>
      </c>
      <c r="FH376">
        <v>39.89000000000001</v>
      </c>
      <c r="FI376">
        <v>0</v>
      </c>
      <c r="FJ376">
        <v>1758479550.2</v>
      </c>
      <c r="FK376">
        <v>0</v>
      </c>
      <c r="FL376">
        <v>188.8740000000001</v>
      </c>
      <c r="FM376">
        <v>0.7715555585712973</v>
      </c>
      <c r="FN376">
        <v>-2.450598305945368</v>
      </c>
      <c r="FO376">
        <v>3851.752307692308</v>
      </c>
      <c r="FP376">
        <v>15</v>
      </c>
      <c r="FQ376">
        <v>0</v>
      </c>
      <c r="FR376" t="s">
        <v>441</v>
      </c>
      <c r="FS376">
        <v>1747247426.5</v>
      </c>
      <c r="FT376">
        <v>1747247420.5</v>
      </c>
      <c r="FU376">
        <v>0</v>
      </c>
      <c r="FV376">
        <v>1.027</v>
      </c>
      <c r="FW376">
        <v>0.031</v>
      </c>
      <c r="FX376">
        <v>0.02</v>
      </c>
      <c r="FY376">
        <v>0.05</v>
      </c>
      <c r="FZ376">
        <v>420</v>
      </c>
      <c r="GA376">
        <v>16</v>
      </c>
      <c r="GB376">
        <v>0.01</v>
      </c>
      <c r="GC376">
        <v>0.1</v>
      </c>
      <c r="GD376">
        <v>-33.90987073170731</v>
      </c>
      <c r="GE376">
        <v>1.613642508710761</v>
      </c>
      <c r="GF376">
        <v>0.2452955859962035</v>
      </c>
      <c r="GG376">
        <v>0</v>
      </c>
      <c r="GH376">
        <v>188.8668235294118</v>
      </c>
      <c r="GI376">
        <v>0.3239419394297111</v>
      </c>
      <c r="GJ376">
        <v>0.2190032863825702</v>
      </c>
      <c r="GK376">
        <v>-1</v>
      </c>
      <c r="GL376">
        <v>0.7275545609756098</v>
      </c>
      <c r="GM376">
        <v>-0.09021685714285746</v>
      </c>
      <c r="GN376">
        <v>0.00895128045629549</v>
      </c>
      <c r="GO376">
        <v>1</v>
      </c>
      <c r="GP376">
        <v>1</v>
      </c>
      <c r="GQ376">
        <v>2</v>
      </c>
      <c r="GR376" t="s">
        <v>442</v>
      </c>
      <c r="GS376">
        <v>3.13613</v>
      </c>
      <c r="GT376">
        <v>2.71463</v>
      </c>
      <c r="GU376">
        <v>0.188036</v>
      </c>
      <c r="GV376">
        <v>0.189636</v>
      </c>
      <c r="GW376">
        <v>0.10271</v>
      </c>
      <c r="GX376">
        <v>0.0992088</v>
      </c>
      <c r="GY376">
        <v>25837.7</v>
      </c>
      <c r="GZ376">
        <v>25815.8</v>
      </c>
      <c r="HA376">
        <v>29581.1</v>
      </c>
      <c r="HB376">
        <v>29440.5</v>
      </c>
      <c r="HC376">
        <v>35076.8</v>
      </c>
      <c r="HD376">
        <v>35129.2</v>
      </c>
      <c r="HE376">
        <v>41634.2</v>
      </c>
      <c r="HF376">
        <v>41829.3</v>
      </c>
      <c r="HG376">
        <v>1.92542</v>
      </c>
      <c r="HH376">
        <v>1.87582</v>
      </c>
      <c r="HI376">
        <v>0.09577720000000001</v>
      </c>
      <c r="HJ376">
        <v>0</v>
      </c>
      <c r="HK376">
        <v>28.4378</v>
      </c>
      <c r="HL376">
        <v>999.9</v>
      </c>
      <c r="HM376">
        <v>52.4</v>
      </c>
      <c r="HN376">
        <v>31.2</v>
      </c>
      <c r="HO376">
        <v>26.4884</v>
      </c>
      <c r="HP376">
        <v>61.7795</v>
      </c>
      <c r="HQ376">
        <v>27.8205</v>
      </c>
      <c r="HR376">
        <v>1</v>
      </c>
      <c r="HS376">
        <v>0.0740905</v>
      </c>
      <c r="HT376">
        <v>-0.00698529</v>
      </c>
      <c r="HU376">
        <v>20.3398</v>
      </c>
      <c r="HV376">
        <v>5.21624</v>
      </c>
      <c r="HW376">
        <v>12.0104</v>
      </c>
      <c r="HX376">
        <v>4.98765</v>
      </c>
      <c r="HY376">
        <v>3.28763</v>
      </c>
      <c r="HZ376">
        <v>9999</v>
      </c>
      <c r="IA376">
        <v>9999</v>
      </c>
      <c r="IB376">
        <v>9999</v>
      </c>
      <c r="IC376">
        <v>999.9</v>
      </c>
      <c r="ID376">
        <v>1.86756</v>
      </c>
      <c r="IE376">
        <v>1.86676</v>
      </c>
      <c r="IF376">
        <v>1.86603</v>
      </c>
      <c r="IG376">
        <v>1.866</v>
      </c>
      <c r="IH376">
        <v>1.86783</v>
      </c>
      <c r="II376">
        <v>1.87028</v>
      </c>
      <c r="IJ376">
        <v>1.86892</v>
      </c>
      <c r="IK376">
        <v>1.87042</v>
      </c>
      <c r="IL376">
        <v>0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-0.78</v>
      </c>
      <c r="IZ376">
        <v>0.1228</v>
      </c>
      <c r="JA376">
        <v>-0.08705980112953694</v>
      </c>
      <c r="JB376">
        <v>-0.0002224285535733669</v>
      </c>
      <c r="JC376">
        <v>-3.124052291438484E-07</v>
      </c>
      <c r="JD376">
        <v>-1.20421793702977E-11</v>
      </c>
      <c r="JE376">
        <v>-0.06546867123436634</v>
      </c>
      <c r="JF376">
        <v>-0.004605065362839568</v>
      </c>
      <c r="JG376">
        <v>0.0008613744513886047</v>
      </c>
      <c r="JH376">
        <v>-1.299212498533341E-05</v>
      </c>
      <c r="JI376">
        <v>3</v>
      </c>
      <c r="JJ376">
        <v>2327</v>
      </c>
      <c r="JK376">
        <v>1</v>
      </c>
      <c r="JL376">
        <v>27</v>
      </c>
      <c r="JM376">
        <v>187202.1</v>
      </c>
      <c r="JN376">
        <v>187202.2</v>
      </c>
      <c r="JO376">
        <v>2.40601</v>
      </c>
      <c r="JP376">
        <v>2.24731</v>
      </c>
      <c r="JQ376">
        <v>1.39648</v>
      </c>
      <c r="JR376">
        <v>2.35107</v>
      </c>
      <c r="JS376">
        <v>1.49536</v>
      </c>
      <c r="JT376">
        <v>2.61841</v>
      </c>
      <c r="JU376">
        <v>36.4814</v>
      </c>
      <c r="JV376">
        <v>24.07</v>
      </c>
      <c r="JW376">
        <v>18</v>
      </c>
      <c r="JX376">
        <v>488.842</v>
      </c>
      <c r="JY376">
        <v>447.658</v>
      </c>
      <c r="JZ376">
        <v>27.6301</v>
      </c>
      <c r="KA376">
        <v>28.5149</v>
      </c>
      <c r="KB376">
        <v>30.0003</v>
      </c>
      <c r="KC376">
        <v>28.3034</v>
      </c>
      <c r="KD376">
        <v>28.231</v>
      </c>
      <c r="KE376">
        <v>48.1566</v>
      </c>
      <c r="KF376">
        <v>23.3516</v>
      </c>
      <c r="KG376">
        <v>66.95699999999999</v>
      </c>
      <c r="KH376">
        <v>27.6251</v>
      </c>
      <c r="KI376">
        <v>1209.14</v>
      </c>
      <c r="KJ376">
        <v>22.2299</v>
      </c>
      <c r="KK376">
        <v>101.111</v>
      </c>
      <c r="KL376">
        <v>100.583</v>
      </c>
    </row>
    <row r="377" spans="1:298">
      <c r="A377">
        <v>361</v>
      </c>
      <c r="B377">
        <v>1758479555</v>
      </c>
      <c r="C377">
        <v>10679.5</v>
      </c>
      <c r="D377" t="s">
        <v>1169</v>
      </c>
      <c r="E377" t="s">
        <v>1170</v>
      </c>
      <c r="F377">
        <v>5</v>
      </c>
      <c r="G377" t="s">
        <v>1026</v>
      </c>
      <c r="H377" t="s">
        <v>437</v>
      </c>
      <c r="I377" t="s">
        <v>438</v>
      </c>
      <c r="J377">
        <v>1758479547.5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1220.315971245739</v>
      </c>
      <c r="AL377">
        <v>1195.193272727272</v>
      </c>
      <c r="AM377">
        <v>3.406024792804878</v>
      </c>
      <c r="AN377">
        <v>65.31745882491474</v>
      </c>
      <c r="AO377">
        <f>(AQ377 - AP377 + DZ377*1E3/(8.314*(EB377+273.15)) * AS377/DY377 * AR377) * DY377/(100*DM377) * 1000/(1000 - AQ377)</f>
        <v>0</v>
      </c>
      <c r="AP377">
        <v>22.17137786839839</v>
      </c>
      <c r="AQ377">
        <v>22.87625515151514</v>
      </c>
      <c r="AR377">
        <v>-8.415985599517232E-05</v>
      </c>
      <c r="AS377">
        <v>111.8298273701579</v>
      </c>
      <c r="AT377">
        <v>3</v>
      </c>
      <c r="AU377">
        <v>1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2.18</v>
      </c>
      <c r="DN377">
        <v>0.5</v>
      </c>
      <c r="DO377" t="s">
        <v>440</v>
      </c>
      <c r="DP377">
        <v>2</v>
      </c>
      <c r="DQ377" t="b">
        <v>1</v>
      </c>
      <c r="DR377">
        <v>1758479547.5</v>
      </c>
      <c r="DS377">
        <v>1144.496296296296</v>
      </c>
      <c r="DT377">
        <v>1178.322222222222</v>
      </c>
      <c r="DU377">
        <v>22.88700370370371</v>
      </c>
      <c r="DV377">
        <v>22.1718</v>
      </c>
      <c r="DW377">
        <v>1145.265925925926</v>
      </c>
      <c r="DX377">
        <v>22.76419629629629</v>
      </c>
      <c r="DY377">
        <v>500.0145555555555</v>
      </c>
      <c r="DZ377">
        <v>90.27226296296297</v>
      </c>
      <c r="EA377">
        <v>0.05450622222222221</v>
      </c>
      <c r="EB377">
        <v>29.54907407407407</v>
      </c>
      <c r="EC377">
        <v>30.00685925925925</v>
      </c>
      <c r="ED377">
        <v>999.9000000000001</v>
      </c>
      <c r="EE377">
        <v>0</v>
      </c>
      <c r="EF377">
        <v>0</v>
      </c>
      <c r="EG377">
        <v>9996.317777777778</v>
      </c>
      <c r="EH377">
        <v>0</v>
      </c>
      <c r="EI377">
        <v>11.0167</v>
      </c>
      <c r="EJ377">
        <v>-33.8270962962963</v>
      </c>
      <c r="EK377">
        <v>1171.303703703704</v>
      </c>
      <c r="EL377">
        <v>1205.041111111111</v>
      </c>
      <c r="EM377">
        <v>0.7152052222222222</v>
      </c>
      <c r="EN377">
        <v>1178.322222222222</v>
      </c>
      <c r="EO377">
        <v>22.1718</v>
      </c>
      <c r="EP377">
        <v>2.066061481481481</v>
      </c>
      <c r="EQ377">
        <v>2.001497777777778</v>
      </c>
      <c r="ER377">
        <v>17.95991111111111</v>
      </c>
      <c r="ES377">
        <v>17.45619629629629</v>
      </c>
      <c r="ET377">
        <v>1999.96962962963</v>
      </c>
      <c r="EU377">
        <v>0.9800037777777777</v>
      </c>
      <c r="EV377">
        <v>0.01999651111111111</v>
      </c>
      <c r="EW377">
        <v>0</v>
      </c>
      <c r="EX377">
        <v>188.8963333333333</v>
      </c>
      <c r="EY377">
        <v>5.00097</v>
      </c>
      <c r="EZ377">
        <v>3851.394444444444</v>
      </c>
      <c r="FA377">
        <v>16707.33703703704</v>
      </c>
      <c r="FB377">
        <v>40.31199999999999</v>
      </c>
      <c r="FC377">
        <v>40.708</v>
      </c>
      <c r="FD377">
        <v>40.25</v>
      </c>
      <c r="FE377">
        <v>40.31199999999999</v>
      </c>
      <c r="FF377">
        <v>40.875</v>
      </c>
      <c r="FG377">
        <v>1955.07962962963</v>
      </c>
      <c r="FH377">
        <v>39.89000000000001</v>
      </c>
      <c r="FI377">
        <v>0</v>
      </c>
      <c r="FJ377">
        <v>1758479555</v>
      </c>
      <c r="FK377">
        <v>0</v>
      </c>
      <c r="FL377">
        <v>188.9049615384615</v>
      </c>
      <c r="FM377">
        <v>0.152376066104051</v>
      </c>
      <c r="FN377">
        <v>-2.858119669636876</v>
      </c>
      <c r="FO377">
        <v>3851.488461538462</v>
      </c>
      <c r="FP377">
        <v>15</v>
      </c>
      <c r="FQ377">
        <v>0</v>
      </c>
      <c r="FR377" t="s">
        <v>441</v>
      </c>
      <c r="FS377">
        <v>1747247426.5</v>
      </c>
      <c r="FT377">
        <v>1747247420.5</v>
      </c>
      <c r="FU377">
        <v>0</v>
      </c>
      <c r="FV377">
        <v>1.027</v>
      </c>
      <c r="FW377">
        <v>0.031</v>
      </c>
      <c r="FX377">
        <v>0.02</v>
      </c>
      <c r="FY377">
        <v>0.05</v>
      </c>
      <c r="FZ377">
        <v>420</v>
      </c>
      <c r="GA377">
        <v>16</v>
      </c>
      <c r="GB377">
        <v>0.01</v>
      </c>
      <c r="GC377">
        <v>0.1</v>
      </c>
      <c r="GD377">
        <v>-33.84380731707317</v>
      </c>
      <c r="GE377">
        <v>0.5411644599302855</v>
      </c>
      <c r="GF377">
        <v>0.2117620228858434</v>
      </c>
      <c r="GG377">
        <v>0</v>
      </c>
      <c r="GH377">
        <v>188.8874411764706</v>
      </c>
      <c r="GI377">
        <v>0.364721158978616</v>
      </c>
      <c r="GJ377">
        <v>0.2093823116267113</v>
      </c>
      <c r="GK377">
        <v>-1</v>
      </c>
      <c r="GL377">
        <v>0.7200170975609755</v>
      </c>
      <c r="GM377">
        <v>-0.09542744947735149</v>
      </c>
      <c r="GN377">
        <v>0.009430030030743579</v>
      </c>
      <c r="GO377">
        <v>1</v>
      </c>
      <c r="GP377">
        <v>1</v>
      </c>
      <c r="GQ377">
        <v>2</v>
      </c>
      <c r="GR377" t="s">
        <v>442</v>
      </c>
      <c r="GS377">
        <v>3.13612</v>
      </c>
      <c r="GT377">
        <v>2.71474</v>
      </c>
      <c r="GU377">
        <v>0.189741</v>
      </c>
      <c r="GV377">
        <v>0.191319</v>
      </c>
      <c r="GW377">
        <v>0.102685</v>
      </c>
      <c r="GX377">
        <v>0.099208</v>
      </c>
      <c r="GY377">
        <v>25782.9</v>
      </c>
      <c r="GZ377">
        <v>25762</v>
      </c>
      <c r="HA377">
        <v>29580.6</v>
      </c>
      <c r="HB377">
        <v>29440.2</v>
      </c>
      <c r="HC377">
        <v>35077.6</v>
      </c>
      <c r="HD377">
        <v>35129</v>
      </c>
      <c r="HE377">
        <v>41633.9</v>
      </c>
      <c r="HF377">
        <v>41828.9</v>
      </c>
      <c r="HG377">
        <v>1.92512</v>
      </c>
      <c r="HH377">
        <v>1.87585</v>
      </c>
      <c r="HI377">
        <v>0.0961721</v>
      </c>
      <c r="HJ377">
        <v>0</v>
      </c>
      <c r="HK377">
        <v>28.4403</v>
      </c>
      <c r="HL377">
        <v>999.9</v>
      </c>
      <c r="HM377">
        <v>52.4</v>
      </c>
      <c r="HN377">
        <v>31.2</v>
      </c>
      <c r="HO377">
        <v>26.4871</v>
      </c>
      <c r="HP377">
        <v>62.1795</v>
      </c>
      <c r="HQ377">
        <v>27.6803</v>
      </c>
      <c r="HR377">
        <v>1</v>
      </c>
      <c r="HS377">
        <v>0.0744665</v>
      </c>
      <c r="HT377">
        <v>-0.0206808</v>
      </c>
      <c r="HU377">
        <v>20.3399</v>
      </c>
      <c r="HV377">
        <v>5.21639</v>
      </c>
      <c r="HW377">
        <v>12.0111</v>
      </c>
      <c r="HX377">
        <v>4.98825</v>
      </c>
      <c r="HY377">
        <v>3.28755</v>
      </c>
      <c r="HZ377">
        <v>9999</v>
      </c>
      <c r="IA377">
        <v>9999</v>
      </c>
      <c r="IB377">
        <v>9999</v>
      </c>
      <c r="IC377">
        <v>999.9</v>
      </c>
      <c r="ID377">
        <v>1.86757</v>
      </c>
      <c r="IE377">
        <v>1.86674</v>
      </c>
      <c r="IF377">
        <v>1.86603</v>
      </c>
      <c r="IG377">
        <v>1.866</v>
      </c>
      <c r="IH377">
        <v>1.86784</v>
      </c>
      <c r="II377">
        <v>1.87027</v>
      </c>
      <c r="IJ377">
        <v>1.86893</v>
      </c>
      <c r="IK377">
        <v>1.87042</v>
      </c>
      <c r="IL377">
        <v>0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-0.79</v>
      </c>
      <c r="IZ377">
        <v>0.1226</v>
      </c>
      <c r="JA377">
        <v>-0.08705980112953694</v>
      </c>
      <c r="JB377">
        <v>-0.0002224285535733669</v>
      </c>
      <c r="JC377">
        <v>-3.124052291438484E-07</v>
      </c>
      <c r="JD377">
        <v>-1.20421793702977E-11</v>
      </c>
      <c r="JE377">
        <v>-0.06546867123436634</v>
      </c>
      <c r="JF377">
        <v>-0.004605065362839568</v>
      </c>
      <c r="JG377">
        <v>0.0008613744513886047</v>
      </c>
      <c r="JH377">
        <v>-1.299212498533341E-05</v>
      </c>
      <c r="JI377">
        <v>3</v>
      </c>
      <c r="JJ377">
        <v>2327</v>
      </c>
      <c r="JK377">
        <v>1</v>
      </c>
      <c r="JL377">
        <v>27</v>
      </c>
      <c r="JM377">
        <v>187202.1</v>
      </c>
      <c r="JN377">
        <v>187202.2</v>
      </c>
      <c r="JO377">
        <v>2.43408</v>
      </c>
      <c r="JP377">
        <v>2.24976</v>
      </c>
      <c r="JQ377">
        <v>1.39648</v>
      </c>
      <c r="JR377">
        <v>2.35352</v>
      </c>
      <c r="JS377">
        <v>1.49536</v>
      </c>
      <c r="JT377">
        <v>2.67822</v>
      </c>
      <c r="JU377">
        <v>36.4814</v>
      </c>
      <c r="JV377">
        <v>24.07</v>
      </c>
      <c r="JW377">
        <v>18</v>
      </c>
      <c r="JX377">
        <v>488.687</v>
      </c>
      <c r="JY377">
        <v>447.706</v>
      </c>
      <c r="JZ377">
        <v>27.6221</v>
      </c>
      <c r="KA377">
        <v>28.5187</v>
      </c>
      <c r="KB377">
        <v>30.0004</v>
      </c>
      <c r="KC377">
        <v>28.3077</v>
      </c>
      <c r="KD377">
        <v>28.2352</v>
      </c>
      <c r="KE377">
        <v>48.737</v>
      </c>
      <c r="KF377">
        <v>23.3516</v>
      </c>
      <c r="KG377">
        <v>66.95699999999999</v>
      </c>
      <c r="KH377">
        <v>27.6246</v>
      </c>
      <c r="KI377">
        <v>1222.51</v>
      </c>
      <c r="KJ377">
        <v>22.256</v>
      </c>
      <c r="KK377">
        <v>101.11</v>
      </c>
      <c r="KL377">
        <v>100.582</v>
      </c>
    </row>
    <row r="378" spans="1:298">
      <c r="A378">
        <v>362</v>
      </c>
      <c r="B378">
        <v>1758479560</v>
      </c>
      <c r="C378">
        <v>10684.5</v>
      </c>
      <c r="D378" t="s">
        <v>1171</v>
      </c>
      <c r="E378" t="s">
        <v>1172</v>
      </c>
      <c r="F378">
        <v>5</v>
      </c>
      <c r="G378" t="s">
        <v>1026</v>
      </c>
      <c r="H378" t="s">
        <v>437</v>
      </c>
      <c r="I378" t="s">
        <v>438</v>
      </c>
      <c r="J378">
        <v>1758479552.214286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1237.29323558059</v>
      </c>
      <c r="AL378">
        <v>1212.242242424242</v>
      </c>
      <c r="AM378">
        <v>3.406147684864073</v>
      </c>
      <c r="AN378">
        <v>65.31745882491474</v>
      </c>
      <c r="AO378">
        <f>(AQ378 - AP378 + DZ378*1E3/(8.314*(EB378+273.15)) * AS378/DY378 * AR378) * DY378/(100*DM378) * 1000/(1000 - AQ378)</f>
        <v>0</v>
      </c>
      <c r="AP378">
        <v>22.17294148021806</v>
      </c>
      <c r="AQ378">
        <v>22.86696303030302</v>
      </c>
      <c r="AR378">
        <v>-8.548604335246425E-05</v>
      </c>
      <c r="AS378">
        <v>111.8298273701579</v>
      </c>
      <c r="AT378">
        <v>3</v>
      </c>
      <c r="AU378">
        <v>1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2.18</v>
      </c>
      <c r="DN378">
        <v>0.5</v>
      </c>
      <c r="DO378" t="s">
        <v>440</v>
      </c>
      <c r="DP378">
        <v>2</v>
      </c>
      <c r="DQ378" t="b">
        <v>1</v>
      </c>
      <c r="DR378">
        <v>1758479552.214286</v>
      </c>
      <c r="DS378">
        <v>1160.2425</v>
      </c>
      <c r="DT378">
        <v>1194.017142857143</v>
      </c>
      <c r="DU378">
        <v>22.87943214285714</v>
      </c>
      <c r="DV378">
        <v>22.17226071428572</v>
      </c>
      <c r="DW378">
        <v>1161.028571428571</v>
      </c>
      <c r="DX378">
        <v>22.75673214285715</v>
      </c>
      <c r="DY378">
        <v>499.9886785714286</v>
      </c>
      <c r="DZ378">
        <v>90.27235714285713</v>
      </c>
      <c r="EA378">
        <v>0.05457710714285714</v>
      </c>
      <c r="EB378">
        <v>29.54617142857143</v>
      </c>
      <c r="EC378">
        <v>30.00162142857143</v>
      </c>
      <c r="ED378">
        <v>999.9000000000002</v>
      </c>
      <c r="EE378">
        <v>0</v>
      </c>
      <c r="EF378">
        <v>0</v>
      </c>
      <c r="EG378">
        <v>9998.293571428572</v>
      </c>
      <c r="EH378">
        <v>0</v>
      </c>
      <c r="EI378">
        <v>11.0167</v>
      </c>
      <c r="EJ378">
        <v>-33.77425357142857</v>
      </c>
      <c r="EK378">
        <v>1187.41</v>
      </c>
      <c r="EL378">
        <v>1221.091785714286</v>
      </c>
      <c r="EM378">
        <v>0.7071687857142858</v>
      </c>
      <c r="EN378">
        <v>1194.017142857143</v>
      </c>
      <c r="EO378">
        <v>22.17226071428572</v>
      </c>
      <c r="EP378">
        <v>2.06538</v>
      </c>
      <c r="EQ378">
        <v>2.001542857142857</v>
      </c>
      <c r="ER378">
        <v>17.95466785714286</v>
      </c>
      <c r="ES378">
        <v>17.45654285714286</v>
      </c>
      <c r="ET378">
        <v>1999.96</v>
      </c>
      <c r="EU378">
        <v>0.9800037142857142</v>
      </c>
      <c r="EV378">
        <v>0.01999657142857143</v>
      </c>
      <c r="EW378">
        <v>0</v>
      </c>
      <c r="EX378">
        <v>188.9013928571428</v>
      </c>
      <c r="EY378">
        <v>5.00097</v>
      </c>
      <c r="EZ378">
        <v>3851.325357142857</v>
      </c>
      <c r="FA378">
        <v>16707.25357142857</v>
      </c>
      <c r="FB378">
        <v>40.31199999999999</v>
      </c>
      <c r="FC378">
        <v>40.72525</v>
      </c>
      <c r="FD378">
        <v>40.25</v>
      </c>
      <c r="FE378">
        <v>40.31199999999999</v>
      </c>
      <c r="FF378">
        <v>40.875</v>
      </c>
      <c r="FG378">
        <v>1955.07</v>
      </c>
      <c r="FH378">
        <v>39.89000000000001</v>
      </c>
      <c r="FI378">
        <v>0</v>
      </c>
      <c r="FJ378">
        <v>1758479560.4</v>
      </c>
      <c r="FK378">
        <v>0</v>
      </c>
      <c r="FL378">
        <v>188.92192</v>
      </c>
      <c r="FM378">
        <v>-0.7654615433960089</v>
      </c>
      <c r="FN378">
        <v>-0.8684615539472279</v>
      </c>
      <c r="FO378">
        <v>3851.329999999999</v>
      </c>
      <c r="FP378">
        <v>15</v>
      </c>
      <c r="FQ378">
        <v>0</v>
      </c>
      <c r="FR378" t="s">
        <v>441</v>
      </c>
      <c r="FS378">
        <v>1747247426.5</v>
      </c>
      <c r="FT378">
        <v>1747247420.5</v>
      </c>
      <c r="FU378">
        <v>0</v>
      </c>
      <c r="FV378">
        <v>1.027</v>
      </c>
      <c r="FW378">
        <v>0.031</v>
      </c>
      <c r="FX378">
        <v>0.02</v>
      </c>
      <c r="FY378">
        <v>0.05</v>
      </c>
      <c r="FZ378">
        <v>420</v>
      </c>
      <c r="GA378">
        <v>16</v>
      </c>
      <c r="GB378">
        <v>0.01</v>
      </c>
      <c r="GC378">
        <v>0.1</v>
      </c>
      <c r="GD378">
        <v>-33.85204634146341</v>
      </c>
      <c r="GE378">
        <v>0.6996167247385886</v>
      </c>
      <c r="GF378">
        <v>0.2065411363946674</v>
      </c>
      <c r="GG378">
        <v>0</v>
      </c>
      <c r="GH378">
        <v>188.8990882352941</v>
      </c>
      <c r="GI378">
        <v>0.199404122145936</v>
      </c>
      <c r="GJ378">
        <v>0.2076193303432521</v>
      </c>
      <c r="GK378">
        <v>-1</v>
      </c>
      <c r="GL378">
        <v>0.7132193658536585</v>
      </c>
      <c r="GM378">
        <v>-0.09752811846689957</v>
      </c>
      <c r="GN378">
        <v>0.009652182426677314</v>
      </c>
      <c r="GO378">
        <v>1</v>
      </c>
      <c r="GP378">
        <v>1</v>
      </c>
      <c r="GQ378">
        <v>2</v>
      </c>
      <c r="GR378" t="s">
        <v>442</v>
      </c>
      <c r="GS378">
        <v>3.13623</v>
      </c>
      <c r="GT378">
        <v>2.71496</v>
      </c>
      <c r="GU378">
        <v>0.191437</v>
      </c>
      <c r="GV378">
        <v>0.192981</v>
      </c>
      <c r="GW378">
        <v>0.102658</v>
      </c>
      <c r="GX378">
        <v>0.0992121</v>
      </c>
      <c r="GY378">
        <v>25728.7</v>
      </c>
      <c r="GZ378">
        <v>25709.2</v>
      </c>
      <c r="HA378">
        <v>29580.4</v>
      </c>
      <c r="HB378">
        <v>29440.5</v>
      </c>
      <c r="HC378">
        <v>35078.4</v>
      </c>
      <c r="HD378">
        <v>35129.1</v>
      </c>
      <c r="HE378">
        <v>41633.5</v>
      </c>
      <c r="HF378">
        <v>41829.2</v>
      </c>
      <c r="HG378">
        <v>1.9253</v>
      </c>
      <c r="HH378">
        <v>1.87535</v>
      </c>
      <c r="HI378">
        <v>0.0948831</v>
      </c>
      <c r="HJ378">
        <v>0</v>
      </c>
      <c r="HK378">
        <v>28.4427</v>
      </c>
      <c r="HL378">
        <v>999.9</v>
      </c>
      <c r="HM378">
        <v>52.4</v>
      </c>
      <c r="HN378">
        <v>31.2</v>
      </c>
      <c r="HO378">
        <v>26.4855</v>
      </c>
      <c r="HP378">
        <v>62.0395</v>
      </c>
      <c r="HQ378">
        <v>27.6242</v>
      </c>
      <c r="HR378">
        <v>1</v>
      </c>
      <c r="HS378">
        <v>0.07477640000000001</v>
      </c>
      <c r="HT378">
        <v>-0.0272576</v>
      </c>
      <c r="HU378">
        <v>20.34</v>
      </c>
      <c r="HV378">
        <v>5.21654</v>
      </c>
      <c r="HW378">
        <v>12.0114</v>
      </c>
      <c r="HX378">
        <v>4.988</v>
      </c>
      <c r="HY378">
        <v>3.2876</v>
      </c>
      <c r="HZ378">
        <v>9999</v>
      </c>
      <c r="IA378">
        <v>9999</v>
      </c>
      <c r="IB378">
        <v>9999</v>
      </c>
      <c r="IC378">
        <v>999.9</v>
      </c>
      <c r="ID378">
        <v>1.86754</v>
      </c>
      <c r="IE378">
        <v>1.86675</v>
      </c>
      <c r="IF378">
        <v>1.86602</v>
      </c>
      <c r="IG378">
        <v>1.866</v>
      </c>
      <c r="IH378">
        <v>1.86785</v>
      </c>
      <c r="II378">
        <v>1.87027</v>
      </c>
      <c r="IJ378">
        <v>1.86893</v>
      </c>
      <c r="IK378">
        <v>1.87041</v>
      </c>
      <c r="IL378">
        <v>0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-0.8100000000000001</v>
      </c>
      <c r="IZ378">
        <v>0.1226</v>
      </c>
      <c r="JA378">
        <v>-0.08705980112953694</v>
      </c>
      <c r="JB378">
        <v>-0.0002224285535733669</v>
      </c>
      <c r="JC378">
        <v>-3.124052291438484E-07</v>
      </c>
      <c r="JD378">
        <v>-1.20421793702977E-11</v>
      </c>
      <c r="JE378">
        <v>-0.06546867123436634</v>
      </c>
      <c r="JF378">
        <v>-0.004605065362839568</v>
      </c>
      <c r="JG378">
        <v>0.0008613744513886047</v>
      </c>
      <c r="JH378">
        <v>-1.299212498533341E-05</v>
      </c>
      <c r="JI378">
        <v>3</v>
      </c>
      <c r="JJ378">
        <v>2327</v>
      </c>
      <c r="JK378">
        <v>1</v>
      </c>
      <c r="JL378">
        <v>27</v>
      </c>
      <c r="JM378">
        <v>187202.2</v>
      </c>
      <c r="JN378">
        <v>187202.3</v>
      </c>
      <c r="JO378">
        <v>2.45972</v>
      </c>
      <c r="JP378">
        <v>2.24976</v>
      </c>
      <c r="JQ378">
        <v>1.39648</v>
      </c>
      <c r="JR378">
        <v>2.35474</v>
      </c>
      <c r="JS378">
        <v>1.49536</v>
      </c>
      <c r="JT378">
        <v>2.52563</v>
      </c>
      <c r="JU378">
        <v>36.4814</v>
      </c>
      <c r="JV378">
        <v>24.0787</v>
      </c>
      <c r="JW378">
        <v>18</v>
      </c>
      <c r="JX378">
        <v>488.826</v>
      </c>
      <c r="JY378">
        <v>447.425</v>
      </c>
      <c r="JZ378">
        <v>27.6216</v>
      </c>
      <c r="KA378">
        <v>28.5235</v>
      </c>
      <c r="KB378">
        <v>30.0004</v>
      </c>
      <c r="KC378">
        <v>28.3113</v>
      </c>
      <c r="KD378">
        <v>28.2392</v>
      </c>
      <c r="KE378">
        <v>49.2307</v>
      </c>
      <c r="KF378">
        <v>23.0747</v>
      </c>
      <c r="KG378">
        <v>66.95699999999999</v>
      </c>
      <c r="KH378">
        <v>27.6213</v>
      </c>
      <c r="KI378">
        <v>1242.54</v>
      </c>
      <c r="KJ378">
        <v>22.2764</v>
      </c>
      <c r="KK378">
        <v>101.109</v>
      </c>
      <c r="KL378">
        <v>100.582</v>
      </c>
    </row>
    <row r="379" spans="1:298">
      <c r="A379">
        <v>363</v>
      </c>
      <c r="B379">
        <v>1758479565</v>
      </c>
      <c r="C379">
        <v>10689.5</v>
      </c>
      <c r="D379" t="s">
        <v>1173</v>
      </c>
      <c r="E379" t="s">
        <v>1174</v>
      </c>
      <c r="F379">
        <v>5</v>
      </c>
      <c r="G379" t="s">
        <v>1026</v>
      </c>
      <c r="H379" t="s">
        <v>437</v>
      </c>
      <c r="I379" t="s">
        <v>438</v>
      </c>
      <c r="J379">
        <v>1758479557.5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1254.419678822797</v>
      </c>
      <c r="AL379">
        <v>1229.320363636363</v>
      </c>
      <c r="AM379">
        <v>3.396748505375396</v>
      </c>
      <c r="AN379">
        <v>65.31745882491474</v>
      </c>
      <c r="AO379">
        <f>(AQ379 - AP379 + DZ379*1E3/(8.314*(EB379+273.15)) * AS379/DY379 * AR379) * DY379/(100*DM379) * 1000/(1000 - AQ379)</f>
        <v>0</v>
      </c>
      <c r="AP379">
        <v>22.19279750893781</v>
      </c>
      <c r="AQ379">
        <v>22.86059696969695</v>
      </c>
      <c r="AR379">
        <v>-5.33653000524953E-05</v>
      </c>
      <c r="AS379">
        <v>111.8298273701579</v>
      </c>
      <c r="AT379">
        <v>2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2.18</v>
      </c>
      <c r="DN379">
        <v>0.5</v>
      </c>
      <c r="DO379" t="s">
        <v>440</v>
      </c>
      <c r="DP379">
        <v>2</v>
      </c>
      <c r="DQ379" t="b">
        <v>1</v>
      </c>
      <c r="DR379">
        <v>1758479557.5</v>
      </c>
      <c r="DS379">
        <v>1177.864444444444</v>
      </c>
      <c r="DT379">
        <v>1211.700740740741</v>
      </c>
      <c r="DU379">
        <v>22.8707</v>
      </c>
      <c r="DV379">
        <v>22.17761481481482</v>
      </c>
      <c r="DW379">
        <v>1178.668888888889</v>
      </c>
      <c r="DX379">
        <v>22.74812962962963</v>
      </c>
      <c r="DY379">
        <v>500.0004074074074</v>
      </c>
      <c r="DZ379">
        <v>90.27271481481483</v>
      </c>
      <c r="EA379">
        <v>0.05463023703703704</v>
      </c>
      <c r="EB379">
        <v>29.5421037037037</v>
      </c>
      <c r="EC379">
        <v>29.99821481481481</v>
      </c>
      <c r="ED379">
        <v>999.9000000000001</v>
      </c>
      <c r="EE379">
        <v>0</v>
      </c>
      <c r="EF379">
        <v>0</v>
      </c>
      <c r="EG379">
        <v>9997.307777777778</v>
      </c>
      <c r="EH379">
        <v>0</v>
      </c>
      <c r="EI379">
        <v>11.0167</v>
      </c>
      <c r="EJ379">
        <v>-33.8357</v>
      </c>
      <c r="EK379">
        <v>1205.434814814815</v>
      </c>
      <c r="EL379">
        <v>1239.183703703704</v>
      </c>
      <c r="EM379">
        <v>0.6930876296296297</v>
      </c>
      <c r="EN379">
        <v>1211.700740740741</v>
      </c>
      <c r="EO379">
        <v>22.17761481481482</v>
      </c>
      <c r="EP379">
        <v>2.0646</v>
      </c>
      <c r="EQ379">
        <v>2.002034074074074</v>
      </c>
      <c r="ER379">
        <v>17.94866666666666</v>
      </c>
      <c r="ES379">
        <v>17.46044074074074</v>
      </c>
      <c r="ET379">
        <v>1999.974074074074</v>
      </c>
      <c r="EU379">
        <v>0.9800038888888887</v>
      </c>
      <c r="EV379">
        <v>0.0199963962962963</v>
      </c>
      <c r="EW379">
        <v>0</v>
      </c>
      <c r="EX379">
        <v>188.8774074074074</v>
      </c>
      <c r="EY379">
        <v>5.00097</v>
      </c>
      <c r="EZ379">
        <v>3851.226666666666</v>
      </c>
      <c r="FA379">
        <v>16707.36666666667</v>
      </c>
      <c r="FB379">
        <v>40.31199999999999</v>
      </c>
      <c r="FC379">
        <v>40.73833333333333</v>
      </c>
      <c r="FD379">
        <v>40.25</v>
      </c>
      <c r="FE379">
        <v>40.31199999999999</v>
      </c>
      <c r="FF379">
        <v>40.875</v>
      </c>
      <c r="FG379">
        <v>1955.084074074075</v>
      </c>
      <c r="FH379">
        <v>39.89000000000001</v>
      </c>
      <c r="FI379">
        <v>0</v>
      </c>
      <c r="FJ379">
        <v>1758479565.2</v>
      </c>
      <c r="FK379">
        <v>0</v>
      </c>
      <c r="FL379">
        <v>188.88152</v>
      </c>
      <c r="FM379">
        <v>-0.3216153918774619</v>
      </c>
      <c r="FN379">
        <v>0.5269230726515919</v>
      </c>
      <c r="FO379">
        <v>3851.266000000001</v>
      </c>
      <c r="FP379">
        <v>15</v>
      </c>
      <c r="FQ379">
        <v>0</v>
      </c>
      <c r="FR379" t="s">
        <v>441</v>
      </c>
      <c r="FS379">
        <v>1747247426.5</v>
      </c>
      <c r="FT379">
        <v>1747247420.5</v>
      </c>
      <c r="FU379">
        <v>0</v>
      </c>
      <c r="FV379">
        <v>1.027</v>
      </c>
      <c r="FW379">
        <v>0.031</v>
      </c>
      <c r="FX379">
        <v>0.02</v>
      </c>
      <c r="FY379">
        <v>0.05</v>
      </c>
      <c r="FZ379">
        <v>420</v>
      </c>
      <c r="GA379">
        <v>16</v>
      </c>
      <c r="GB379">
        <v>0.01</v>
      </c>
      <c r="GC379">
        <v>0.1</v>
      </c>
      <c r="GD379">
        <v>-33.7744075</v>
      </c>
      <c r="GE379">
        <v>-0.6630697936209202</v>
      </c>
      <c r="GF379">
        <v>0.1308981978246836</v>
      </c>
      <c r="GG379">
        <v>0</v>
      </c>
      <c r="GH379">
        <v>188.89</v>
      </c>
      <c r="GI379">
        <v>-0.1449350669597873</v>
      </c>
      <c r="GJ379">
        <v>0.178837422060966</v>
      </c>
      <c r="GK379">
        <v>-1</v>
      </c>
      <c r="GL379">
        <v>0.7010253000000001</v>
      </c>
      <c r="GM379">
        <v>-0.1458914071294569</v>
      </c>
      <c r="GN379">
        <v>0.0149319182997363</v>
      </c>
      <c r="GO379">
        <v>0</v>
      </c>
      <c r="GP379">
        <v>0</v>
      </c>
      <c r="GQ379">
        <v>2</v>
      </c>
      <c r="GR379" t="s">
        <v>452</v>
      </c>
      <c r="GS379">
        <v>3.13619</v>
      </c>
      <c r="GT379">
        <v>2.71504</v>
      </c>
      <c r="GU379">
        <v>0.193123</v>
      </c>
      <c r="GV379">
        <v>0.194615</v>
      </c>
      <c r="GW379">
        <v>0.102641</v>
      </c>
      <c r="GX379">
        <v>0.09932050000000001</v>
      </c>
      <c r="GY379">
        <v>25674.9</v>
      </c>
      <c r="GZ379">
        <v>25656.8</v>
      </c>
      <c r="HA379">
        <v>29580.3</v>
      </c>
      <c r="HB379">
        <v>29440.2</v>
      </c>
      <c r="HC379">
        <v>35078.7</v>
      </c>
      <c r="HD379">
        <v>35124.5</v>
      </c>
      <c r="HE379">
        <v>41633.1</v>
      </c>
      <c r="HF379">
        <v>41828.9</v>
      </c>
      <c r="HG379">
        <v>1.92523</v>
      </c>
      <c r="HH379">
        <v>1.87553</v>
      </c>
      <c r="HI379">
        <v>0.0947677</v>
      </c>
      <c r="HJ379">
        <v>0</v>
      </c>
      <c r="HK379">
        <v>28.444</v>
      </c>
      <c r="HL379">
        <v>999.9</v>
      </c>
      <c r="HM379">
        <v>52.4</v>
      </c>
      <c r="HN379">
        <v>31.2</v>
      </c>
      <c r="HO379">
        <v>26.4855</v>
      </c>
      <c r="HP379">
        <v>62.0195</v>
      </c>
      <c r="HQ379">
        <v>27.6522</v>
      </c>
      <c r="HR379">
        <v>1</v>
      </c>
      <c r="HS379">
        <v>0.07516009999999999</v>
      </c>
      <c r="HT379">
        <v>-0.268829</v>
      </c>
      <c r="HU379">
        <v>20.3393</v>
      </c>
      <c r="HV379">
        <v>5.21714</v>
      </c>
      <c r="HW379">
        <v>12.0116</v>
      </c>
      <c r="HX379">
        <v>4.9886</v>
      </c>
      <c r="HY379">
        <v>3.28772</v>
      </c>
      <c r="HZ379">
        <v>9999</v>
      </c>
      <c r="IA379">
        <v>9999</v>
      </c>
      <c r="IB379">
        <v>9999</v>
      </c>
      <c r="IC379">
        <v>999.9</v>
      </c>
      <c r="ID379">
        <v>1.86757</v>
      </c>
      <c r="IE379">
        <v>1.86676</v>
      </c>
      <c r="IF379">
        <v>1.86602</v>
      </c>
      <c r="IG379">
        <v>1.866</v>
      </c>
      <c r="IH379">
        <v>1.86786</v>
      </c>
      <c r="II379">
        <v>1.87027</v>
      </c>
      <c r="IJ379">
        <v>1.86893</v>
      </c>
      <c r="IK379">
        <v>1.87042</v>
      </c>
      <c r="IL379">
        <v>0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-0.83</v>
      </c>
      <c r="IZ379">
        <v>0.1224</v>
      </c>
      <c r="JA379">
        <v>-0.08705980112953694</v>
      </c>
      <c r="JB379">
        <v>-0.0002224285535733669</v>
      </c>
      <c r="JC379">
        <v>-3.124052291438484E-07</v>
      </c>
      <c r="JD379">
        <v>-1.20421793702977E-11</v>
      </c>
      <c r="JE379">
        <v>-0.06546867123436634</v>
      </c>
      <c r="JF379">
        <v>-0.004605065362839568</v>
      </c>
      <c r="JG379">
        <v>0.0008613744513886047</v>
      </c>
      <c r="JH379">
        <v>-1.299212498533341E-05</v>
      </c>
      <c r="JI379">
        <v>3</v>
      </c>
      <c r="JJ379">
        <v>2327</v>
      </c>
      <c r="JK379">
        <v>1</v>
      </c>
      <c r="JL379">
        <v>27</v>
      </c>
      <c r="JM379">
        <v>187202.3</v>
      </c>
      <c r="JN379">
        <v>187202.4</v>
      </c>
      <c r="JO379">
        <v>2.48657</v>
      </c>
      <c r="JP379">
        <v>2.25464</v>
      </c>
      <c r="JQ379">
        <v>1.39648</v>
      </c>
      <c r="JR379">
        <v>2.35352</v>
      </c>
      <c r="JS379">
        <v>1.49536</v>
      </c>
      <c r="JT379">
        <v>2.59521</v>
      </c>
      <c r="JU379">
        <v>36.4814</v>
      </c>
      <c r="JV379">
        <v>24.0612</v>
      </c>
      <c r="JW379">
        <v>18</v>
      </c>
      <c r="JX379">
        <v>488.809</v>
      </c>
      <c r="JY379">
        <v>447.559</v>
      </c>
      <c r="JZ379">
        <v>27.6263</v>
      </c>
      <c r="KA379">
        <v>28.5278</v>
      </c>
      <c r="KB379">
        <v>30.0004</v>
      </c>
      <c r="KC379">
        <v>28.315</v>
      </c>
      <c r="KD379">
        <v>28.2424</v>
      </c>
      <c r="KE379">
        <v>49.8138</v>
      </c>
      <c r="KF379">
        <v>23.0747</v>
      </c>
      <c r="KG379">
        <v>66.95699999999999</v>
      </c>
      <c r="KH379">
        <v>27.7197</v>
      </c>
      <c r="KI379">
        <v>1255.9</v>
      </c>
      <c r="KJ379">
        <v>22.2966</v>
      </c>
      <c r="KK379">
        <v>101.108</v>
      </c>
      <c r="KL379">
        <v>100.582</v>
      </c>
    </row>
    <row r="380" spans="1:298">
      <c r="A380">
        <v>364</v>
      </c>
      <c r="B380">
        <v>1758479570</v>
      </c>
      <c r="C380">
        <v>10694.5</v>
      </c>
      <c r="D380" t="s">
        <v>1175</v>
      </c>
      <c r="E380" t="s">
        <v>1176</v>
      </c>
      <c r="F380">
        <v>5</v>
      </c>
      <c r="G380" t="s">
        <v>1026</v>
      </c>
      <c r="H380" t="s">
        <v>437</v>
      </c>
      <c r="I380" t="s">
        <v>438</v>
      </c>
      <c r="J380">
        <v>1758479562.214286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1271.685574130239</v>
      </c>
      <c r="AL380">
        <v>1246.438121212121</v>
      </c>
      <c r="AM380">
        <v>3.42528965922256</v>
      </c>
      <c r="AN380">
        <v>65.31745882491474</v>
      </c>
      <c r="AO380">
        <f>(AQ380 - AP380 + DZ380*1E3/(8.314*(EB380+273.15)) * AS380/DY380 * AR380) * DY380/(100*DM380) * 1000/(1000 - AQ380)</f>
        <v>0</v>
      </c>
      <c r="AP380">
        <v>22.21587785477483</v>
      </c>
      <c r="AQ380">
        <v>22.87021030303029</v>
      </c>
      <c r="AR380">
        <v>8.541131997445379E-05</v>
      </c>
      <c r="AS380">
        <v>111.8298273701579</v>
      </c>
      <c r="AT380">
        <v>2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2.18</v>
      </c>
      <c r="DN380">
        <v>0.5</v>
      </c>
      <c r="DO380" t="s">
        <v>440</v>
      </c>
      <c r="DP380">
        <v>2</v>
      </c>
      <c r="DQ380" t="b">
        <v>1</v>
      </c>
      <c r="DR380">
        <v>1758479562.214286</v>
      </c>
      <c r="DS380">
        <v>1193.6025</v>
      </c>
      <c r="DT380">
        <v>1227.480714285714</v>
      </c>
      <c r="DU380">
        <v>22.86668928571428</v>
      </c>
      <c r="DV380">
        <v>22.19116071428572</v>
      </c>
      <c r="DW380">
        <v>1194.4225</v>
      </c>
      <c r="DX380">
        <v>22.74417142857143</v>
      </c>
      <c r="DY380">
        <v>499.9818571428572</v>
      </c>
      <c r="DZ380">
        <v>90.27353571428573</v>
      </c>
      <c r="EA380">
        <v>0.05476671428571428</v>
      </c>
      <c r="EB380">
        <v>29.54137142857143</v>
      </c>
      <c r="EC380">
        <v>29.99515</v>
      </c>
      <c r="ED380">
        <v>999.9000000000002</v>
      </c>
      <c r="EE380">
        <v>0</v>
      </c>
      <c r="EF380">
        <v>0</v>
      </c>
      <c r="EG380">
        <v>9999.478571428572</v>
      </c>
      <c r="EH380">
        <v>0</v>
      </c>
      <c r="EI380">
        <v>11.0167</v>
      </c>
      <c r="EJ380">
        <v>-33.877625</v>
      </c>
      <c r="EK380">
        <v>1221.536071428571</v>
      </c>
      <c r="EL380">
        <v>1255.34</v>
      </c>
      <c r="EM380">
        <v>0.6755367142857143</v>
      </c>
      <c r="EN380">
        <v>1227.480714285714</v>
      </c>
      <c r="EO380">
        <v>22.19116071428572</v>
      </c>
      <c r="EP380">
        <v>2.064256785714286</v>
      </c>
      <c r="EQ380">
        <v>2.003275</v>
      </c>
      <c r="ER380">
        <v>17.94602142857143</v>
      </c>
      <c r="ES380">
        <v>17.47024285714286</v>
      </c>
      <c r="ET380">
        <v>1999.971071428571</v>
      </c>
      <c r="EU380">
        <v>0.9800039285714285</v>
      </c>
      <c r="EV380">
        <v>0.01999636428571429</v>
      </c>
      <c r="EW380">
        <v>0</v>
      </c>
      <c r="EX380">
        <v>188.8399285714286</v>
      </c>
      <c r="EY380">
        <v>5.00097</v>
      </c>
      <c r="EZ380">
        <v>3851.167499999999</v>
      </c>
      <c r="FA380">
        <v>16707.35714285714</v>
      </c>
      <c r="FB380">
        <v>40.31199999999999</v>
      </c>
      <c r="FC380">
        <v>40.741</v>
      </c>
      <c r="FD380">
        <v>40.25</v>
      </c>
      <c r="FE380">
        <v>40.32100000000001</v>
      </c>
      <c r="FF380">
        <v>40.875</v>
      </c>
      <c r="FG380">
        <v>1955.081071428571</v>
      </c>
      <c r="FH380">
        <v>39.89000000000001</v>
      </c>
      <c r="FI380">
        <v>0</v>
      </c>
      <c r="FJ380">
        <v>1758479570.6</v>
      </c>
      <c r="FK380">
        <v>0</v>
      </c>
      <c r="FL380">
        <v>188.8398076923077</v>
      </c>
      <c r="FM380">
        <v>-0.7624957249062346</v>
      </c>
      <c r="FN380">
        <v>-1.705982914143544</v>
      </c>
      <c r="FO380">
        <v>3851.2</v>
      </c>
      <c r="FP380">
        <v>15</v>
      </c>
      <c r="FQ380">
        <v>0</v>
      </c>
      <c r="FR380" t="s">
        <v>441</v>
      </c>
      <c r="FS380">
        <v>1747247426.5</v>
      </c>
      <c r="FT380">
        <v>1747247420.5</v>
      </c>
      <c r="FU380">
        <v>0</v>
      </c>
      <c r="FV380">
        <v>1.027</v>
      </c>
      <c r="FW380">
        <v>0.031</v>
      </c>
      <c r="FX380">
        <v>0.02</v>
      </c>
      <c r="FY380">
        <v>0.05</v>
      </c>
      <c r="FZ380">
        <v>420</v>
      </c>
      <c r="GA380">
        <v>16</v>
      </c>
      <c r="GB380">
        <v>0.01</v>
      </c>
      <c r="GC380">
        <v>0.1</v>
      </c>
      <c r="GD380">
        <v>-33.86458536585366</v>
      </c>
      <c r="GE380">
        <v>-0.4955916376307396</v>
      </c>
      <c r="GF380">
        <v>0.1195016513019408</v>
      </c>
      <c r="GG380">
        <v>0</v>
      </c>
      <c r="GH380">
        <v>188.8700588235294</v>
      </c>
      <c r="GI380">
        <v>-0.570022920268946</v>
      </c>
      <c r="GJ380">
        <v>0.1525855480737589</v>
      </c>
      <c r="GK380">
        <v>-1</v>
      </c>
      <c r="GL380">
        <v>0.6841498780487805</v>
      </c>
      <c r="GM380">
        <v>-0.2205708501742161</v>
      </c>
      <c r="GN380">
        <v>0.02266615197009561</v>
      </c>
      <c r="GO380">
        <v>0</v>
      </c>
      <c r="GP380">
        <v>0</v>
      </c>
      <c r="GQ380">
        <v>2</v>
      </c>
      <c r="GR380" t="s">
        <v>452</v>
      </c>
      <c r="GS380">
        <v>3.1362</v>
      </c>
      <c r="GT380">
        <v>2.71509</v>
      </c>
      <c r="GU380">
        <v>0.194795</v>
      </c>
      <c r="GV380">
        <v>0.196283</v>
      </c>
      <c r="GW380">
        <v>0.102671</v>
      </c>
      <c r="GX380">
        <v>0.0993566</v>
      </c>
      <c r="GY380">
        <v>25621</v>
      </c>
      <c r="GZ380">
        <v>25603.4</v>
      </c>
      <c r="HA380">
        <v>29579.5</v>
      </c>
      <c r="HB380">
        <v>29439.9</v>
      </c>
      <c r="HC380">
        <v>35077</v>
      </c>
      <c r="HD380">
        <v>35122.7</v>
      </c>
      <c r="HE380">
        <v>41632.4</v>
      </c>
      <c r="HF380">
        <v>41828.3</v>
      </c>
      <c r="HG380">
        <v>1.92528</v>
      </c>
      <c r="HH380">
        <v>1.87567</v>
      </c>
      <c r="HI380">
        <v>0.09458510000000001</v>
      </c>
      <c r="HJ380">
        <v>0</v>
      </c>
      <c r="HK380">
        <v>28.4458</v>
      </c>
      <c r="HL380">
        <v>999.9</v>
      </c>
      <c r="HM380">
        <v>52.4</v>
      </c>
      <c r="HN380">
        <v>31.2</v>
      </c>
      <c r="HO380">
        <v>26.4857</v>
      </c>
      <c r="HP380">
        <v>61.9395</v>
      </c>
      <c r="HQ380">
        <v>27.6803</v>
      </c>
      <c r="HR380">
        <v>1</v>
      </c>
      <c r="HS380">
        <v>0.07571650000000001</v>
      </c>
      <c r="HT380">
        <v>-0.286348</v>
      </c>
      <c r="HU380">
        <v>20.3395</v>
      </c>
      <c r="HV380">
        <v>5.21744</v>
      </c>
      <c r="HW380">
        <v>12.0123</v>
      </c>
      <c r="HX380">
        <v>4.9885</v>
      </c>
      <c r="HY380">
        <v>3.2877</v>
      </c>
      <c r="HZ380">
        <v>9999</v>
      </c>
      <c r="IA380">
        <v>9999</v>
      </c>
      <c r="IB380">
        <v>9999</v>
      </c>
      <c r="IC380">
        <v>999.9</v>
      </c>
      <c r="ID380">
        <v>1.86756</v>
      </c>
      <c r="IE380">
        <v>1.86676</v>
      </c>
      <c r="IF380">
        <v>1.86602</v>
      </c>
      <c r="IG380">
        <v>1.866</v>
      </c>
      <c r="IH380">
        <v>1.86785</v>
      </c>
      <c r="II380">
        <v>1.87027</v>
      </c>
      <c r="IJ380">
        <v>1.86893</v>
      </c>
      <c r="IK380">
        <v>1.87042</v>
      </c>
      <c r="IL380">
        <v>0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-0.84</v>
      </c>
      <c r="IZ380">
        <v>0.1226</v>
      </c>
      <c r="JA380">
        <v>-0.08705980112953694</v>
      </c>
      <c r="JB380">
        <v>-0.0002224285535733669</v>
      </c>
      <c r="JC380">
        <v>-3.124052291438484E-07</v>
      </c>
      <c r="JD380">
        <v>-1.20421793702977E-11</v>
      </c>
      <c r="JE380">
        <v>-0.06546867123436634</v>
      </c>
      <c r="JF380">
        <v>-0.004605065362839568</v>
      </c>
      <c r="JG380">
        <v>0.0008613744513886047</v>
      </c>
      <c r="JH380">
        <v>-1.299212498533341E-05</v>
      </c>
      <c r="JI380">
        <v>3</v>
      </c>
      <c r="JJ380">
        <v>2327</v>
      </c>
      <c r="JK380">
        <v>1</v>
      </c>
      <c r="JL380">
        <v>27</v>
      </c>
      <c r="JM380">
        <v>187202.4</v>
      </c>
      <c r="JN380">
        <v>187202.5</v>
      </c>
      <c r="JO380">
        <v>2.51221</v>
      </c>
      <c r="JP380">
        <v>2.23877</v>
      </c>
      <c r="JQ380">
        <v>1.39648</v>
      </c>
      <c r="JR380">
        <v>2.34741</v>
      </c>
      <c r="JS380">
        <v>1.49536</v>
      </c>
      <c r="JT380">
        <v>2.60864</v>
      </c>
      <c r="JU380">
        <v>36.4814</v>
      </c>
      <c r="JV380">
        <v>24.07</v>
      </c>
      <c r="JW380">
        <v>18</v>
      </c>
      <c r="JX380">
        <v>488.874</v>
      </c>
      <c r="JY380">
        <v>447.683</v>
      </c>
      <c r="JZ380">
        <v>27.713</v>
      </c>
      <c r="KA380">
        <v>28.532</v>
      </c>
      <c r="KB380">
        <v>30.0006</v>
      </c>
      <c r="KC380">
        <v>28.3191</v>
      </c>
      <c r="KD380">
        <v>28.2465</v>
      </c>
      <c r="KE380">
        <v>50.3014</v>
      </c>
      <c r="KF380">
        <v>22.8017</v>
      </c>
      <c r="KG380">
        <v>66.95699999999999</v>
      </c>
      <c r="KH380">
        <v>27.7246</v>
      </c>
      <c r="KI380">
        <v>1275.94</v>
      </c>
      <c r="KJ380">
        <v>22.3113</v>
      </c>
      <c r="KK380">
        <v>101.106</v>
      </c>
      <c r="KL380">
        <v>100.58</v>
      </c>
    </row>
    <row r="381" spans="1:298">
      <c r="A381">
        <v>365</v>
      </c>
      <c r="B381">
        <v>1758479575</v>
      </c>
      <c r="C381">
        <v>10699.5</v>
      </c>
      <c r="D381" t="s">
        <v>1177</v>
      </c>
      <c r="E381" t="s">
        <v>1178</v>
      </c>
      <c r="F381">
        <v>5</v>
      </c>
      <c r="G381" t="s">
        <v>1026</v>
      </c>
      <c r="H381" t="s">
        <v>437</v>
      </c>
      <c r="I381" t="s">
        <v>438</v>
      </c>
      <c r="J381">
        <v>1758479567.5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1288.735194607305</v>
      </c>
      <c r="AL381">
        <v>1263.605212121212</v>
      </c>
      <c r="AM381">
        <v>3.435972720430374</v>
      </c>
      <c r="AN381">
        <v>65.31745882491474</v>
      </c>
      <c r="AO381">
        <f>(AQ381 - AP381 + DZ381*1E3/(8.314*(EB381+273.15)) * AS381/DY381 * AR381) * DY381/(100*DM381) * 1000/(1000 - AQ381)</f>
        <v>0</v>
      </c>
      <c r="AP381">
        <v>22.24105239386573</v>
      </c>
      <c r="AQ381">
        <v>22.8801509090909</v>
      </c>
      <c r="AR381">
        <v>9.753895950373487E-05</v>
      </c>
      <c r="AS381">
        <v>111.8298273701579</v>
      </c>
      <c r="AT381">
        <v>2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2.18</v>
      </c>
      <c r="DN381">
        <v>0.5</v>
      </c>
      <c r="DO381" t="s">
        <v>440</v>
      </c>
      <c r="DP381">
        <v>2</v>
      </c>
      <c r="DQ381" t="b">
        <v>1</v>
      </c>
      <c r="DR381">
        <v>1758479567.5</v>
      </c>
      <c r="DS381">
        <v>1211.270370370371</v>
      </c>
      <c r="DT381">
        <v>1245.171111111111</v>
      </c>
      <c r="DU381">
        <v>22.86784074074074</v>
      </c>
      <c r="DV381">
        <v>22.21297037037037</v>
      </c>
      <c r="DW381">
        <v>1212.108148148148</v>
      </c>
      <c r="DX381">
        <v>22.74530000000001</v>
      </c>
      <c r="DY381">
        <v>500.0227407407408</v>
      </c>
      <c r="DZ381">
        <v>90.27496666666667</v>
      </c>
      <c r="EA381">
        <v>0.05471456666666666</v>
      </c>
      <c r="EB381">
        <v>29.54115925925926</v>
      </c>
      <c r="EC381">
        <v>29.99123703703704</v>
      </c>
      <c r="ED381">
        <v>999.9000000000001</v>
      </c>
      <c r="EE381">
        <v>0</v>
      </c>
      <c r="EF381">
        <v>0</v>
      </c>
      <c r="EG381">
        <v>9997.037777777778</v>
      </c>
      <c r="EH381">
        <v>0</v>
      </c>
      <c r="EI381">
        <v>11.0167</v>
      </c>
      <c r="EJ381">
        <v>-33.90094814814815</v>
      </c>
      <c r="EK381">
        <v>1239.618148148148</v>
      </c>
      <c r="EL381">
        <v>1273.46</v>
      </c>
      <c r="EM381">
        <v>0.6548761111111112</v>
      </c>
      <c r="EN381">
        <v>1245.171111111111</v>
      </c>
      <c r="EO381">
        <v>22.21297037037037</v>
      </c>
      <c r="EP381">
        <v>2.064392962962963</v>
      </c>
      <c r="EQ381">
        <v>2.005275185185185</v>
      </c>
      <c r="ER381">
        <v>17.94707037037037</v>
      </c>
      <c r="ES381">
        <v>17.48605185185185</v>
      </c>
      <c r="ET381">
        <v>1999.982222222222</v>
      </c>
      <c r="EU381">
        <v>0.9800041111111111</v>
      </c>
      <c r="EV381">
        <v>0.01999618518518519</v>
      </c>
      <c r="EW381">
        <v>0</v>
      </c>
      <c r="EX381">
        <v>188.8292962962963</v>
      </c>
      <c r="EY381">
        <v>5.00097</v>
      </c>
      <c r="EZ381">
        <v>3851.038148148148</v>
      </c>
      <c r="FA381">
        <v>16707.46296296296</v>
      </c>
      <c r="FB381">
        <v>40.31199999999999</v>
      </c>
      <c r="FC381">
        <v>40.743</v>
      </c>
      <c r="FD381">
        <v>40.25</v>
      </c>
      <c r="FE381">
        <v>40.32600000000001</v>
      </c>
      <c r="FF381">
        <v>40.875</v>
      </c>
      <c r="FG381">
        <v>1955.092222222223</v>
      </c>
      <c r="FH381">
        <v>39.89000000000001</v>
      </c>
      <c r="FI381">
        <v>0</v>
      </c>
      <c r="FJ381">
        <v>1758479575.4</v>
      </c>
      <c r="FK381">
        <v>0</v>
      </c>
      <c r="FL381">
        <v>188.8146538461538</v>
      </c>
      <c r="FM381">
        <v>-0.2247863269993392</v>
      </c>
      <c r="FN381">
        <v>-1.102222234709985</v>
      </c>
      <c r="FO381">
        <v>3851.09923076923</v>
      </c>
      <c r="FP381">
        <v>15</v>
      </c>
      <c r="FQ381">
        <v>0</v>
      </c>
      <c r="FR381" t="s">
        <v>441</v>
      </c>
      <c r="FS381">
        <v>1747247426.5</v>
      </c>
      <c r="FT381">
        <v>1747247420.5</v>
      </c>
      <c r="FU381">
        <v>0</v>
      </c>
      <c r="FV381">
        <v>1.027</v>
      </c>
      <c r="FW381">
        <v>0.031</v>
      </c>
      <c r="FX381">
        <v>0.02</v>
      </c>
      <c r="FY381">
        <v>0.05</v>
      </c>
      <c r="FZ381">
        <v>420</v>
      </c>
      <c r="GA381">
        <v>16</v>
      </c>
      <c r="GB381">
        <v>0.01</v>
      </c>
      <c r="GC381">
        <v>0.1</v>
      </c>
      <c r="GD381">
        <v>-33.89237804878049</v>
      </c>
      <c r="GE381">
        <v>-0.507788153310256</v>
      </c>
      <c r="GF381">
        <v>0.1076614669664291</v>
      </c>
      <c r="GG381">
        <v>0</v>
      </c>
      <c r="GH381">
        <v>188.8461176470588</v>
      </c>
      <c r="GI381">
        <v>-0.1147135223402503</v>
      </c>
      <c r="GJ381">
        <v>0.163931614993765</v>
      </c>
      <c r="GK381">
        <v>-1</v>
      </c>
      <c r="GL381">
        <v>0.6673668536585367</v>
      </c>
      <c r="GM381">
        <v>-0.2369305505226467</v>
      </c>
      <c r="GN381">
        <v>0.02402242182360611</v>
      </c>
      <c r="GO381">
        <v>0</v>
      </c>
      <c r="GP381">
        <v>0</v>
      </c>
      <c r="GQ381">
        <v>2</v>
      </c>
      <c r="GR381" t="s">
        <v>452</v>
      </c>
      <c r="GS381">
        <v>3.13624</v>
      </c>
      <c r="GT381">
        <v>2.71478</v>
      </c>
      <c r="GU381">
        <v>0.196467</v>
      </c>
      <c r="GV381">
        <v>0.197912</v>
      </c>
      <c r="GW381">
        <v>0.102709</v>
      </c>
      <c r="GX381">
        <v>0.09944799999999999</v>
      </c>
      <c r="GY381">
        <v>25567.8</v>
      </c>
      <c r="GZ381">
        <v>25551.5</v>
      </c>
      <c r="HA381">
        <v>29579.6</v>
      </c>
      <c r="HB381">
        <v>29440</v>
      </c>
      <c r="HC381">
        <v>35075.6</v>
      </c>
      <c r="HD381">
        <v>35119.1</v>
      </c>
      <c r="HE381">
        <v>41632.4</v>
      </c>
      <c r="HF381">
        <v>41828.3</v>
      </c>
      <c r="HG381">
        <v>1.92537</v>
      </c>
      <c r="HH381">
        <v>1.8757</v>
      </c>
      <c r="HI381">
        <v>0.0950545</v>
      </c>
      <c r="HJ381">
        <v>0</v>
      </c>
      <c r="HK381">
        <v>28.4482</v>
      </c>
      <c r="HL381">
        <v>999.9</v>
      </c>
      <c r="HM381">
        <v>52.4</v>
      </c>
      <c r="HN381">
        <v>31.2</v>
      </c>
      <c r="HO381">
        <v>26.4875</v>
      </c>
      <c r="HP381">
        <v>61.9795</v>
      </c>
      <c r="HQ381">
        <v>27.6843</v>
      </c>
      <c r="HR381">
        <v>1</v>
      </c>
      <c r="HS381">
        <v>0.07622710000000001</v>
      </c>
      <c r="HT381">
        <v>-0.201144</v>
      </c>
      <c r="HU381">
        <v>20.3396</v>
      </c>
      <c r="HV381">
        <v>5.21819</v>
      </c>
      <c r="HW381">
        <v>12.011</v>
      </c>
      <c r="HX381">
        <v>4.98865</v>
      </c>
      <c r="HY381">
        <v>3.28778</v>
      </c>
      <c r="HZ381">
        <v>9999</v>
      </c>
      <c r="IA381">
        <v>9999</v>
      </c>
      <c r="IB381">
        <v>9999</v>
      </c>
      <c r="IC381">
        <v>999.9</v>
      </c>
      <c r="ID381">
        <v>1.86755</v>
      </c>
      <c r="IE381">
        <v>1.86676</v>
      </c>
      <c r="IF381">
        <v>1.86603</v>
      </c>
      <c r="IG381">
        <v>1.866</v>
      </c>
      <c r="IH381">
        <v>1.86785</v>
      </c>
      <c r="II381">
        <v>1.87027</v>
      </c>
      <c r="IJ381">
        <v>1.86891</v>
      </c>
      <c r="IK381">
        <v>1.87042</v>
      </c>
      <c r="IL381">
        <v>0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-0.86</v>
      </c>
      <c r="IZ381">
        <v>0.1228</v>
      </c>
      <c r="JA381">
        <v>-0.08705980112953694</v>
      </c>
      <c r="JB381">
        <v>-0.0002224285535733669</v>
      </c>
      <c r="JC381">
        <v>-3.124052291438484E-07</v>
      </c>
      <c r="JD381">
        <v>-1.20421793702977E-11</v>
      </c>
      <c r="JE381">
        <v>-0.06546867123436634</v>
      </c>
      <c r="JF381">
        <v>-0.004605065362839568</v>
      </c>
      <c r="JG381">
        <v>0.0008613744513886047</v>
      </c>
      <c r="JH381">
        <v>-1.299212498533341E-05</v>
      </c>
      <c r="JI381">
        <v>3</v>
      </c>
      <c r="JJ381">
        <v>2327</v>
      </c>
      <c r="JK381">
        <v>1</v>
      </c>
      <c r="JL381">
        <v>27</v>
      </c>
      <c r="JM381">
        <v>187202.5</v>
      </c>
      <c r="JN381">
        <v>187202.6</v>
      </c>
      <c r="JO381">
        <v>2.54028</v>
      </c>
      <c r="JP381">
        <v>2.24243</v>
      </c>
      <c r="JQ381">
        <v>1.39771</v>
      </c>
      <c r="JR381">
        <v>2.34985</v>
      </c>
      <c r="JS381">
        <v>1.49536</v>
      </c>
      <c r="JT381">
        <v>2.70874</v>
      </c>
      <c r="JU381">
        <v>36.4814</v>
      </c>
      <c r="JV381">
        <v>24.07</v>
      </c>
      <c r="JW381">
        <v>18</v>
      </c>
      <c r="JX381">
        <v>488.972</v>
      </c>
      <c r="JY381">
        <v>447.727</v>
      </c>
      <c r="JZ381">
        <v>27.736</v>
      </c>
      <c r="KA381">
        <v>28.5369</v>
      </c>
      <c r="KB381">
        <v>30.0005</v>
      </c>
      <c r="KC381">
        <v>28.3234</v>
      </c>
      <c r="KD381">
        <v>28.2501</v>
      </c>
      <c r="KE381">
        <v>50.8729</v>
      </c>
      <c r="KF381">
        <v>22.8017</v>
      </c>
      <c r="KG381">
        <v>66.95699999999999</v>
      </c>
      <c r="KH381">
        <v>27.7342</v>
      </c>
      <c r="KI381">
        <v>1289.31</v>
      </c>
      <c r="KJ381">
        <v>22.3146</v>
      </c>
      <c r="KK381">
        <v>101.106</v>
      </c>
      <c r="KL381">
        <v>100.58</v>
      </c>
    </row>
    <row r="382" spans="1:298">
      <c r="A382">
        <v>366</v>
      </c>
      <c r="B382">
        <v>1758479580</v>
      </c>
      <c r="C382">
        <v>10704.5</v>
      </c>
      <c r="D382" t="s">
        <v>1179</v>
      </c>
      <c r="E382" t="s">
        <v>1180</v>
      </c>
      <c r="F382">
        <v>5</v>
      </c>
      <c r="G382" t="s">
        <v>1026</v>
      </c>
      <c r="H382" t="s">
        <v>437</v>
      </c>
      <c r="I382" t="s">
        <v>438</v>
      </c>
      <c r="J382">
        <v>1758479572.214286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1305.902910683308</v>
      </c>
      <c r="AL382">
        <v>1280.68496969697</v>
      </c>
      <c r="AM382">
        <v>3.419926291563606</v>
      </c>
      <c r="AN382">
        <v>65.31745882491474</v>
      </c>
      <c r="AO382">
        <f>(AQ382 - AP382 + DZ382*1E3/(8.314*(EB382+273.15)) * AS382/DY382 * AR382) * DY382/(100*DM382) * 1000/(1000 - AQ382)</f>
        <v>0</v>
      </c>
      <c r="AP382">
        <v>22.25247766772309</v>
      </c>
      <c r="AQ382">
        <v>22.88849818181817</v>
      </c>
      <c r="AR382">
        <v>2.691279682965829E-05</v>
      </c>
      <c r="AS382">
        <v>111.8298273701579</v>
      </c>
      <c r="AT382">
        <v>2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2.18</v>
      </c>
      <c r="DN382">
        <v>0.5</v>
      </c>
      <c r="DO382" t="s">
        <v>440</v>
      </c>
      <c r="DP382">
        <v>2</v>
      </c>
      <c r="DQ382" t="b">
        <v>1</v>
      </c>
      <c r="DR382">
        <v>1758479572.214286</v>
      </c>
      <c r="DS382">
        <v>1227.011785714286</v>
      </c>
      <c r="DT382">
        <v>1260.97</v>
      </c>
      <c r="DU382">
        <v>22.87537857142857</v>
      </c>
      <c r="DV382">
        <v>22.23310000000001</v>
      </c>
      <c r="DW382">
        <v>1227.864285714286</v>
      </c>
      <c r="DX382">
        <v>22.75272857142857</v>
      </c>
      <c r="DY382">
        <v>500.0094642857143</v>
      </c>
      <c r="DZ382">
        <v>90.27616428571426</v>
      </c>
      <c r="EA382">
        <v>0.05471339285714286</v>
      </c>
      <c r="EB382">
        <v>29.545125</v>
      </c>
      <c r="EC382">
        <v>29.99625357142857</v>
      </c>
      <c r="ED382">
        <v>999.9000000000002</v>
      </c>
      <c r="EE382">
        <v>0</v>
      </c>
      <c r="EF382">
        <v>0</v>
      </c>
      <c r="EG382">
        <v>9996.654642857142</v>
      </c>
      <c r="EH382">
        <v>0</v>
      </c>
      <c r="EI382">
        <v>11.0167</v>
      </c>
      <c r="EJ382">
        <v>-33.95864642857143</v>
      </c>
      <c r="EK382">
        <v>1255.736428571428</v>
      </c>
      <c r="EL382">
        <v>1289.643214285714</v>
      </c>
      <c r="EM382">
        <v>0.6422792857142859</v>
      </c>
      <c r="EN382">
        <v>1260.97</v>
      </c>
      <c r="EO382">
        <v>22.23310000000001</v>
      </c>
      <c r="EP382">
        <v>2.065101071428571</v>
      </c>
      <c r="EQ382">
        <v>2.007118928571428</v>
      </c>
      <c r="ER382">
        <v>17.95251785714286</v>
      </c>
      <c r="ES382">
        <v>17.50060357142857</v>
      </c>
      <c r="ET382">
        <v>1999.969642857143</v>
      </c>
      <c r="EU382">
        <v>0.9800040357142856</v>
      </c>
      <c r="EV382">
        <v>0.01999626071428572</v>
      </c>
      <c r="EW382">
        <v>0</v>
      </c>
      <c r="EX382">
        <v>188.8045714285715</v>
      </c>
      <c r="EY382">
        <v>5.00097</v>
      </c>
      <c r="EZ382">
        <v>3850.859285714286</v>
      </c>
      <c r="FA382">
        <v>16707.35357142857</v>
      </c>
      <c r="FB382">
        <v>40.3165</v>
      </c>
      <c r="FC382">
        <v>40.7455</v>
      </c>
      <c r="FD382">
        <v>40.25</v>
      </c>
      <c r="FE382">
        <v>40.33449999999999</v>
      </c>
      <c r="FF382">
        <v>40.875</v>
      </c>
      <c r="FG382">
        <v>1955.079642857143</v>
      </c>
      <c r="FH382">
        <v>39.89000000000001</v>
      </c>
      <c r="FI382">
        <v>0</v>
      </c>
      <c r="FJ382">
        <v>1758479580.2</v>
      </c>
      <c r="FK382">
        <v>0</v>
      </c>
      <c r="FL382">
        <v>188.7996153846154</v>
      </c>
      <c r="FM382">
        <v>0.213538466444283</v>
      </c>
      <c r="FN382">
        <v>-2.195555571101014</v>
      </c>
      <c r="FO382">
        <v>3850.900769230769</v>
      </c>
      <c r="FP382">
        <v>15</v>
      </c>
      <c r="FQ382">
        <v>0</v>
      </c>
      <c r="FR382" t="s">
        <v>441</v>
      </c>
      <c r="FS382">
        <v>1747247426.5</v>
      </c>
      <c r="FT382">
        <v>1747247420.5</v>
      </c>
      <c r="FU382">
        <v>0</v>
      </c>
      <c r="FV382">
        <v>1.027</v>
      </c>
      <c r="FW382">
        <v>0.031</v>
      </c>
      <c r="FX382">
        <v>0.02</v>
      </c>
      <c r="FY382">
        <v>0.05</v>
      </c>
      <c r="FZ382">
        <v>420</v>
      </c>
      <c r="GA382">
        <v>16</v>
      </c>
      <c r="GB382">
        <v>0.01</v>
      </c>
      <c r="GC382">
        <v>0.1</v>
      </c>
      <c r="GD382">
        <v>-33.919945</v>
      </c>
      <c r="GE382">
        <v>-0.5714994371482144</v>
      </c>
      <c r="GF382">
        <v>0.114630124640079</v>
      </c>
      <c r="GG382">
        <v>0</v>
      </c>
      <c r="GH382">
        <v>188.8175</v>
      </c>
      <c r="GI382">
        <v>-0.09902215235871463</v>
      </c>
      <c r="GJ382">
        <v>0.1829659643694596</v>
      </c>
      <c r="GK382">
        <v>-1</v>
      </c>
      <c r="GL382">
        <v>0.6521654000000001</v>
      </c>
      <c r="GM382">
        <v>-0.1768716247654796</v>
      </c>
      <c r="GN382">
        <v>0.01858721436202854</v>
      </c>
      <c r="GO382">
        <v>0</v>
      </c>
      <c r="GP382">
        <v>0</v>
      </c>
      <c r="GQ382">
        <v>2</v>
      </c>
      <c r="GR382" t="s">
        <v>452</v>
      </c>
      <c r="GS382">
        <v>3.136</v>
      </c>
      <c r="GT382">
        <v>2.71511</v>
      </c>
      <c r="GU382">
        <v>0.198117</v>
      </c>
      <c r="GV382">
        <v>0.19952</v>
      </c>
      <c r="GW382">
        <v>0.102726</v>
      </c>
      <c r="GX382">
        <v>0.0994612</v>
      </c>
      <c r="GY382">
        <v>25515.3</v>
      </c>
      <c r="GZ382">
        <v>25500.1</v>
      </c>
      <c r="HA382">
        <v>29579.6</v>
      </c>
      <c r="HB382">
        <v>29439.9</v>
      </c>
      <c r="HC382">
        <v>35074.7</v>
      </c>
      <c r="HD382">
        <v>35118.5</v>
      </c>
      <c r="HE382">
        <v>41632.2</v>
      </c>
      <c r="HF382">
        <v>41828.2</v>
      </c>
      <c r="HG382">
        <v>1.9251</v>
      </c>
      <c r="HH382">
        <v>1.87577</v>
      </c>
      <c r="HI382">
        <v>0.0962988</v>
      </c>
      <c r="HJ382">
        <v>0</v>
      </c>
      <c r="HK382">
        <v>28.45</v>
      </c>
      <c r="HL382">
        <v>999.9</v>
      </c>
      <c r="HM382">
        <v>52.4</v>
      </c>
      <c r="HN382">
        <v>31.2</v>
      </c>
      <c r="HO382">
        <v>26.4859</v>
      </c>
      <c r="HP382">
        <v>61.9895</v>
      </c>
      <c r="HQ382">
        <v>27.8446</v>
      </c>
      <c r="HR382">
        <v>1</v>
      </c>
      <c r="HS382">
        <v>0.0765295</v>
      </c>
      <c r="HT382">
        <v>-0.134902</v>
      </c>
      <c r="HU382">
        <v>20.3396</v>
      </c>
      <c r="HV382">
        <v>5.21759</v>
      </c>
      <c r="HW382">
        <v>12.0113</v>
      </c>
      <c r="HX382">
        <v>4.9886</v>
      </c>
      <c r="HY382">
        <v>3.28775</v>
      </c>
      <c r="HZ382">
        <v>9999</v>
      </c>
      <c r="IA382">
        <v>9999</v>
      </c>
      <c r="IB382">
        <v>9999</v>
      </c>
      <c r="IC382">
        <v>999.9</v>
      </c>
      <c r="ID382">
        <v>1.86755</v>
      </c>
      <c r="IE382">
        <v>1.86676</v>
      </c>
      <c r="IF382">
        <v>1.86602</v>
      </c>
      <c r="IG382">
        <v>1.866</v>
      </c>
      <c r="IH382">
        <v>1.86784</v>
      </c>
      <c r="II382">
        <v>1.87027</v>
      </c>
      <c r="IJ382">
        <v>1.86891</v>
      </c>
      <c r="IK382">
        <v>1.87042</v>
      </c>
      <c r="IL382">
        <v>0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-0.88</v>
      </c>
      <c r="IZ382">
        <v>0.1229</v>
      </c>
      <c r="JA382">
        <v>-0.08705980112953694</v>
      </c>
      <c r="JB382">
        <v>-0.0002224285535733669</v>
      </c>
      <c r="JC382">
        <v>-3.124052291438484E-07</v>
      </c>
      <c r="JD382">
        <v>-1.20421793702977E-11</v>
      </c>
      <c r="JE382">
        <v>-0.06546867123436634</v>
      </c>
      <c r="JF382">
        <v>-0.004605065362839568</v>
      </c>
      <c r="JG382">
        <v>0.0008613744513886047</v>
      </c>
      <c r="JH382">
        <v>-1.299212498533341E-05</v>
      </c>
      <c r="JI382">
        <v>3</v>
      </c>
      <c r="JJ382">
        <v>2327</v>
      </c>
      <c r="JK382">
        <v>1</v>
      </c>
      <c r="JL382">
        <v>27</v>
      </c>
      <c r="JM382">
        <v>187202.6</v>
      </c>
      <c r="JN382">
        <v>187202.7</v>
      </c>
      <c r="JO382">
        <v>2.56714</v>
      </c>
      <c r="JP382">
        <v>2.23511</v>
      </c>
      <c r="JQ382">
        <v>1.39648</v>
      </c>
      <c r="JR382">
        <v>2.35474</v>
      </c>
      <c r="JS382">
        <v>1.49536</v>
      </c>
      <c r="JT382">
        <v>2.70508</v>
      </c>
      <c r="JU382">
        <v>36.4814</v>
      </c>
      <c r="JV382">
        <v>24.0787</v>
      </c>
      <c r="JW382">
        <v>18</v>
      </c>
      <c r="JX382">
        <v>488.826</v>
      </c>
      <c r="JY382">
        <v>447.8</v>
      </c>
      <c r="JZ382">
        <v>27.7455</v>
      </c>
      <c r="KA382">
        <v>28.5405</v>
      </c>
      <c r="KB382">
        <v>30.0004</v>
      </c>
      <c r="KC382">
        <v>28.3269</v>
      </c>
      <c r="KD382">
        <v>28.2536</v>
      </c>
      <c r="KE382">
        <v>51.3664</v>
      </c>
      <c r="KF382">
        <v>22.8017</v>
      </c>
      <c r="KG382">
        <v>66.95699999999999</v>
      </c>
      <c r="KH382">
        <v>27.7315</v>
      </c>
      <c r="KI382">
        <v>1309.35</v>
      </c>
      <c r="KJ382">
        <v>22.3287</v>
      </c>
      <c r="KK382">
        <v>101.106</v>
      </c>
      <c r="KL382">
        <v>100.58</v>
      </c>
    </row>
    <row r="383" spans="1:298">
      <c r="A383">
        <v>367</v>
      </c>
      <c r="B383">
        <v>1758479585</v>
      </c>
      <c r="C383">
        <v>10709.5</v>
      </c>
      <c r="D383" t="s">
        <v>1181</v>
      </c>
      <c r="E383" t="s">
        <v>1182</v>
      </c>
      <c r="F383">
        <v>5</v>
      </c>
      <c r="G383" t="s">
        <v>1026</v>
      </c>
      <c r="H383" t="s">
        <v>437</v>
      </c>
      <c r="I383" t="s">
        <v>438</v>
      </c>
      <c r="J383">
        <v>1758479577.5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1323.211302784706</v>
      </c>
      <c r="AL383">
        <v>1297.834</v>
      </c>
      <c r="AM383">
        <v>3.416956392887148</v>
      </c>
      <c r="AN383">
        <v>65.31745882491474</v>
      </c>
      <c r="AO383">
        <f>(AQ383 - AP383 + DZ383*1E3/(8.314*(EB383+273.15)) * AS383/DY383 * AR383) * DY383/(100*DM383) * 1000/(1000 - AQ383)</f>
        <v>0</v>
      </c>
      <c r="AP383">
        <v>22.25357261665393</v>
      </c>
      <c r="AQ383">
        <v>22.88892181818181</v>
      </c>
      <c r="AR383">
        <v>3.717657435030043E-06</v>
      </c>
      <c r="AS383">
        <v>111.8298273701579</v>
      </c>
      <c r="AT383">
        <v>2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2.18</v>
      </c>
      <c r="DN383">
        <v>0.5</v>
      </c>
      <c r="DO383" t="s">
        <v>440</v>
      </c>
      <c r="DP383">
        <v>2</v>
      </c>
      <c r="DQ383" t="b">
        <v>1</v>
      </c>
      <c r="DR383">
        <v>1758479577.5</v>
      </c>
      <c r="DS383">
        <v>1244.699259259259</v>
      </c>
      <c r="DT383">
        <v>1278.692592592593</v>
      </c>
      <c r="DU383">
        <v>22.88345925925926</v>
      </c>
      <c r="DV383">
        <v>22.24721851851852</v>
      </c>
      <c r="DW383">
        <v>1245.57037037037</v>
      </c>
      <c r="DX383">
        <v>22.76069259259259</v>
      </c>
      <c r="DY383">
        <v>500.0186666666667</v>
      </c>
      <c r="DZ383">
        <v>90.27701481481482</v>
      </c>
      <c r="EA383">
        <v>0.05475042592592592</v>
      </c>
      <c r="EB383">
        <v>29.54834074074074</v>
      </c>
      <c r="EC383">
        <v>30.0039962962963</v>
      </c>
      <c r="ED383">
        <v>999.9000000000001</v>
      </c>
      <c r="EE383">
        <v>0</v>
      </c>
      <c r="EF383">
        <v>0</v>
      </c>
      <c r="EG383">
        <v>9997.246666666668</v>
      </c>
      <c r="EH383">
        <v>0</v>
      </c>
      <c r="EI383">
        <v>11.0167</v>
      </c>
      <c r="EJ383">
        <v>-33.99362962962963</v>
      </c>
      <c r="EK383">
        <v>1273.848518518519</v>
      </c>
      <c r="EL383">
        <v>1307.786296296296</v>
      </c>
      <c r="EM383">
        <v>0.6362332222222222</v>
      </c>
      <c r="EN383">
        <v>1278.692592592593</v>
      </c>
      <c r="EO383">
        <v>22.24721851851852</v>
      </c>
      <c r="EP383">
        <v>2.065848888888889</v>
      </c>
      <c r="EQ383">
        <v>2.008413333333333</v>
      </c>
      <c r="ER383">
        <v>17.95827777777778</v>
      </c>
      <c r="ES383">
        <v>17.51081111111111</v>
      </c>
      <c r="ET383">
        <v>1999.984814814815</v>
      </c>
      <c r="EU383">
        <v>0.9800042222222222</v>
      </c>
      <c r="EV383">
        <v>0.01999607777777778</v>
      </c>
      <c r="EW383">
        <v>0</v>
      </c>
      <c r="EX383">
        <v>188.8027037037037</v>
      </c>
      <c r="EY383">
        <v>5.00097</v>
      </c>
      <c r="EZ383">
        <v>3850.658518518518</v>
      </c>
      <c r="FA383">
        <v>16707.48148148148</v>
      </c>
      <c r="FB383">
        <v>40.31666666666666</v>
      </c>
      <c r="FC383">
        <v>40.75</v>
      </c>
      <c r="FD383">
        <v>40.25459259259259</v>
      </c>
      <c r="FE383">
        <v>40.33533333333334</v>
      </c>
      <c r="FF383">
        <v>40.875</v>
      </c>
      <c r="FG383">
        <v>1955.094814814815</v>
      </c>
      <c r="FH383">
        <v>39.89000000000001</v>
      </c>
      <c r="FI383">
        <v>0</v>
      </c>
      <c r="FJ383">
        <v>1758479585</v>
      </c>
      <c r="FK383">
        <v>0</v>
      </c>
      <c r="FL383">
        <v>188.8106923076923</v>
      </c>
      <c r="FM383">
        <v>0.4559316295620259</v>
      </c>
      <c r="FN383">
        <v>-4.498119661273058</v>
      </c>
      <c r="FO383">
        <v>3850.711923076923</v>
      </c>
      <c r="FP383">
        <v>15</v>
      </c>
      <c r="FQ383">
        <v>0</v>
      </c>
      <c r="FR383" t="s">
        <v>441</v>
      </c>
      <c r="FS383">
        <v>1747247426.5</v>
      </c>
      <c r="FT383">
        <v>1747247420.5</v>
      </c>
      <c r="FU383">
        <v>0</v>
      </c>
      <c r="FV383">
        <v>1.027</v>
      </c>
      <c r="FW383">
        <v>0.031</v>
      </c>
      <c r="FX383">
        <v>0.02</v>
      </c>
      <c r="FY383">
        <v>0.05</v>
      </c>
      <c r="FZ383">
        <v>420</v>
      </c>
      <c r="GA383">
        <v>16</v>
      </c>
      <c r="GB383">
        <v>0.01</v>
      </c>
      <c r="GC383">
        <v>0.1</v>
      </c>
      <c r="GD383">
        <v>-33.98796</v>
      </c>
      <c r="GE383">
        <v>-0.4593523452157333</v>
      </c>
      <c r="GF383">
        <v>0.1018785153994697</v>
      </c>
      <c r="GG383">
        <v>0</v>
      </c>
      <c r="GH383">
        <v>188.7968235294118</v>
      </c>
      <c r="GI383">
        <v>-0.1251031292705589</v>
      </c>
      <c r="GJ383">
        <v>0.183483685857294</v>
      </c>
      <c r="GK383">
        <v>-1</v>
      </c>
      <c r="GL383">
        <v>0.6409394</v>
      </c>
      <c r="GM383">
        <v>-0.06991521951219513</v>
      </c>
      <c r="GN383">
        <v>0.007976798821582498</v>
      </c>
      <c r="GO383">
        <v>1</v>
      </c>
      <c r="GP383">
        <v>1</v>
      </c>
      <c r="GQ383">
        <v>2</v>
      </c>
      <c r="GR383" t="s">
        <v>442</v>
      </c>
      <c r="GS383">
        <v>3.13625</v>
      </c>
      <c r="GT383">
        <v>2.71534</v>
      </c>
      <c r="GU383">
        <v>0.199761</v>
      </c>
      <c r="GV383">
        <v>0.201122</v>
      </c>
      <c r="GW383">
        <v>0.102725</v>
      </c>
      <c r="GX383">
        <v>0.0994647</v>
      </c>
      <c r="GY383">
        <v>25462.8</v>
      </c>
      <c r="GZ383">
        <v>25448.6</v>
      </c>
      <c r="HA383">
        <v>29579.5</v>
      </c>
      <c r="HB383">
        <v>29439.4</v>
      </c>
      <c r="HC383">
        <v>35074.6</v>
      </c>
      <c r="HD383">
        <v>35117.7</v>
      </c>
      <c r="HE383">
        <v>41632</v>
      </c>
      <c r="HF383">
        <v>41827.4</v>
      </c>
      <c r="HG383">
        <v>1.92528</v>
      </c>
      <c r="HH383">
        <v>1.87593</v>
      </c>
      <c r="HI383">
        <v>0.0955351</v>
      </c>
      <c r="HJ383">
        <v>0</v>
      </c>
      <c r="HK383">
        <v>28.4531</v>
      </c>
      <c r="HL383">
        <v>999.9</v>
      </c>
      <c r="HM383">
        <v>52.4</v>
      </c>
      <c r="HN383">
        <v>31.2</v>
      </c>
      <c r="HO383">
        <v>26.4842</v>
      </c>
      <c r="HP383">
        <v>61.9695</v>
      </c>
      <c r="HQ383">
        <v>27.6883</v>
      </c>
      <c r="HR383">
        <v>1</v>
      </c>
      <c r="HS383">
        <v>0.076659</v>
      </c>
      <c r="HT383">
        <v>-0.058317</v>
      </c>
      <c r="HU383">
        <v>20.3398</v>
      </c>
      <c r="HV383">
        <v>5.21684</v>
      </c>
      <c r="HW383">
        <v>12.0102</v>
      </c>
      <c r="HX383">
        <v>4.9884</v>
      </c>
      <c r="HY383">
        <v>3.28768</v>
      </c>
      <c r="HZ383">
        <v>9999</v>
      </c>
      <c r="IA383">
        <v>9999</v>
      </c>
      <c r="IB383">
        <v>9999</v>
      </c>
      <c r="IC383">
        <v>999.9</v>
      </c>
      <c r="ID383">
        <v>1.86756</v>
      </c>
      <c r="IE383">
        <v>1.86675</v>
      </c>
      <c r="IF383">
        <v>1.86602</v>
      </c>
      <c r="IG383">
        <v>1.866</v>
      </c>
      <c r="IH383">
        <v>1.86784</v>
      </c>
      <c r="II383">
        <v>1.87027</v>
      </c>
      <c r="IJ383">
        <v>1.86891</v>
      </c>
      <c r="IK383">
        <v>1.87042</v>
      </c>
      <c r="IL383">
        <v>0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-0.9</v>
      </c>
      <c r="IZ383">
        <v>0.1228</v>
      </c>
      <c r="JA383">
        <v>-0.08705980112953694</v>
      </c>
      <c r="JB383">
        <v>-0.0002224285535733669</v>
      </c>
      <c r="JC383">
        <v>-3.124052291438484E-07</v>
      </c>
      <c r="JD383">
        <v>-1.20421793702977E-11</v>
      </c>
      <c r="JE383">
        <v>-0.06546867123436634</v>
      </c>
      <c r="JF383">
        <v>-0.004605065362839568</v>
      </c>
      <c r="JG383">
        <v>0.0008613744513886047</v>
      </c>
      <c r="JH383">
        <v>-1.299212498533341E-05</v>
      </c>
      <c r="JI383">
        <v>3</v>
      </c>
      <c r="JJ383">
        <v>2327</v>
      </c>
      <c r="JK383">
        <v>1</v>
      </c>
      <c r="JL383">
        <v>27</v>
      </c>
      <c r="JM383">
        <v>187202.6</v>
      </c>
      <c r="JN383">
        <v>187202.7</v>
      </c>
      <c r="JO383">
        <v>2.59277</v>
      </c>
      <c r="JP383">
        <v>2.24487</v>
      </c>
      <c r="JQ383">
        <v>1.39648</v>
      </c>
      <c r="JR383">
        <v>2.35474</v>
      </c>
      <c r="JS383">
        <v>1.49536</v>
      </c>
      <c r="JT383">
        <v>2.55005</v>
      </c>
      <c r="JU383">
        <v>36.4814</v>
      </c>
      <c r="JV383">
        <v>24.07</v>
      </c>
      <c r="JW383">
        <v>18</v>
      </c>
      <c r="JX383">
        <v>488.966</v>
      </c>
      <c r="JY383">
        <v>447.921</v>
      </c>
      <c r="JZ383">
        <v>27.7389</v>
      </c>
      <c r="KA383">
        <v>28.5455</v>
      </c>
      <c r="KB383">
        <v>30.0003</v>
      </c>
      <c r="KC383">
        <v>28.3306</v>
      </c>
      <c r="KD383">
        <v>28.2573</v>
      </c>
      <c r="KE383">
        <v>51.9361</v>
      </c>
      <c r="KF383">
        <v>22.5193</v>
      </c>
      <c r="KG383">
        <v>66.95699999999999</v>
      </c>
      <c r="KH383">
        <v>27.7142</v>
      </c>
      <c r="KI383">
        <v>1322.71</v>
      </c>
      <c r="KJ383">
        <v>22.343</v>
      </c>
      <c r="KK383">
        <v>101.105</v>
      </c>
      <c r="KL383">
        <v>100.578</v>
      </c>
    </row>
    <row r="384" spans="1:298">
      <c r="A384">
        <v>368</v>
      </c>
      <c r="B384">
        <v>1758479590</v>
      </c>
      <c r="C384">
        <v>10714.5</v>
      </c>
      <c r="D384" t="s">
        <v>1183</v>
      </c>
      <c r="E384" t="s">
        <v>1184</v>
      </c>
      <c r="F384">
        <v>5</v>
      </c>
      <c r="G384" t="s">
        <v>1026</v>
      </c>
      <c r="H384" t="s">
        <v>437</v>
      </c>
      <c r="I384" t="s">
        <v>438</v>
      </c>
      <c r="J384">
        <v>1758479582.214286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1340.045596788373</v>
      </c>
      <c r="AL384">
        <v>1314.910787878788</v>
      </c>
      <c r="AM384">
        <v>3.40626231265531</v>
      </c>
      <c r="AN384">
        <v>65.31745882491474</v>
      </c>
      <c r="AO384">
        <f>(AQ384 - AP384 + DZ384*1E3/(8.314*(EB384+273.15)) * AS384/DY384 * AR384) * DY384/(100*DM384) * 1000/(1000 - AQ384)</f>
        <v>0</v>
      </c>
      <c r="AP384">
        <v>22.27301039216342</v>
      </c>
      <c r="AQ384">
        <v>22.88933333333333</v>
      </c>
      <c r="AR384">
        <v>9.74515800730963E-06</v>
      </c>
      <c r="AS384">
        <v>111.8298273701579</v>
      </c>
      <c r="AT384">
        <v>3</v>
      </c>
      <c r="AU384">
        <v>1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2.18</v>
      </c>
      <c r="DN384">
        <v>0.5</v>
      </c>
      <c r="DO384" t="s">
        <v>440</v>
      </c>
      <c r="DP384">
        <v>2</v>
      </c>
      <c r="DQ384" t="b">
        <v>1</v>
      </c>
      <c r="DR384">
        <v>1758479582.214286</v>
      </c>
      <c r="DS384">
        <v>1260.469285714286</v>
      </c>
      <c r="DT384">
        <v>1294.457142857143</v>
      </c>
      <c r="DU384">
        <v>22.8878</v>
      </c>
      <c r="DV384">
        <v>22.25762142857143</v>
      </c>
      <c r="DW384">
        <v>1261.357857142857</v>
      </c>
      <c r="DX384">
        <v>22.76497857142857</v>
      </c>
      <c r="DY384">
        <v>500.0092500000001</v>
      </c>
      <c r="DZ384">
        <v>90.27755714285716</v>
      </c>
      <c r="EA384">
        <v>0.05491376785714286</v>
      </c>
      <c r="EB384">
        <v>29.55156785714286</v>
      </c>
      <c r="EC384">
        <v>30.01065714285715</v>
      </c>
      <c r="ED384">
        <v>999.9000000000002</v>
      </c>
      <c r="EE384">
        <v>0</v>
      </c>
      <c r="EF384">
        <v>0</v>
      </c>
      <c r="EG384">
        <v>9997.077499999999</v>
      </c>
      <c r="EH384">
        <v>0</v>
      </c>
      <c r="EI384">
        <v>11.0167</v>
      </c>
      <c r="EJ384">
        <v>-33.98646785714286</v>
      </c>
      <c r="EK384">
        <v>1289.994285714286</v>
      </c>
      <c r="EL384">
        <v>1323.9225</v>
      </c>
      <c r="EM384">
        <v>0.6301796785714286</v>
      </c>
      <c r="EN384">
        <v>1294.457142857143</v>
      </c>
      <c r="EO384">
        <v>22.25762142857143</v>
      </c>
      <c r="EP384">
        <v>2.066254285714286</v>
      </c>
      <c r="EQ384">
        <v>2.009364285714286</v>
      </c>
      <c r="ER384">
        <v>17.96138928571428</v>
      </c>
      <c r="ES384">
        <v>17.51831071428571</v>
      </c>
      <c r="ET384">
        <v>1999.982857142857</v>
      </c>
      <c r="EU384">
        <v>0.9800042499999998</v>
      </c>
      <c r="EV384">
        <v>0.01999605</v>
      </c>
      <c r="EW384">
        <v>0</v>
      </c>
      <c r="EX384">
        <v>188.7441428571428</v>
      </c>
      <c r="EY384">
        <v>5.00097</v>
      </c>
      <c r="EZ384">
        <v>3850.453571428572</v>
      </c>
      <c r="FA384">
        <v>16707.45714285714</v>
      </c>
      <c r="FB384">
        <v>40.32099999999999</v>
      </c>
      <c r="FC384">
        <v>40.75</v>
      </c>
      <c r="FD384">
        <v>40.25442857142857</v>
      </c>
      <c r="FE384">
        <v>40.34575</v>
      </c>
      <c r="FF384">
        <v>40.875</v>
      </c>
      <c r="FG384">
        <v>1955.092857142858</v>
      </c>
      <c r="FH384">
        <v>39.89000000000001</v>
      </c>
      <c r="FI384">
        <v>0</v>
      </c>
      <c r="FJ384">
        <v>1758479590.4</v>
      </c>
      <c r="FK384">
        <v>0</v>
      </c>
      <c r="FL384">
        <v>188.75508</v>
      </c>
      <c r="FM384">
        <v>-0.5476922957046173</v>
      </c>
      <c r="FN384">
        <v>-1.710769228837969</v>
      </c>
      <c r="FO384">
        <v>3850.453199999999</v>
      </c>
      <c r="FP384">
        <v>15</v>
      </c>
      <c r="FQ384">
        <v>0</v>
      </c>
      <c r="FR384" t="s">
        <v>441</v>
      </c>
      <c r="FS384">
        <v>1747247426.5</v>
      </c>
      <c r="FT384">
        <v>1747247420.5</v>
      </c>
      <c r="FU384">
        <v>0</v>
      </c>
      <c r="FV384">
        <v>1.027</v>
      </c>
      <c r="FW384">
        <v>0.031</v>
      </c>
      <c r="FX384">
        <v>0.02</v>
      </c>
      <c r="FY384">
        <v>0.05</v>
      </c>
      <c r="FZ384">
        <v>420</v>
      </c>
      <c r="GA384">
        <v>16</v>
      </c>
      <c r="GB384">
        <v>0.01</v>
      </c>
      <c r="GC384">
        <v>0.1</v>
      </c>
      <c r="GD384">
        <v>-33.98106829268293</v>
      </c>
      <c r="GE384">
        <v>0.07878188153303538</v>
      </c>
      <c r="GF384">
        <v>0.09176357861646241</v>
      </c>
      <c r="GG384">
        <v>1</v>
      </c>
      <c r="GH384">
        <v>188.7786176470588</v>
      </c>
      <c r="GI384">
        <v>-0.1770053438949242</v>
      </c>
      <c r="GJ384">
        <v>0.2285115539241195</v>
      </c>
      <c r="GK384">
        <v>-1</v>
      </c>
      <c r="GL384">
        <v>0.6333151463414635</v>
      </c>
      <c r="GM384">
        <v>-0.07591381881533035</v>
      </c>
      <c r="GN384">
        <v>0.009820255514436889</v>
      </c>
      <c r="GO384">
        <v>1</v>
      </c>
      <c r="GP384">
        <v>2</v>
      </c>
      <c r="GQ384">
        <v>2</v>
      </c>
      <c r="GR384" t="s">
        <v>736</v>
      </c>
      <c r="GS384">
        <v>3.1361</v>
      </c>
      <c r="GT384">
        <v>2.71536</v>
      </c>
      <c r="GU384">
        <v>0.201386</v>
      </c>
      <c r="GV384">
        <v>0.202721</v>
      </c>
      <c r="GW384">
        <v>0.10273</v>
      </c>
      <c r="GX384">
        <v>0.0995819</v>
      </c>
      <c r="GY384">
        <v>25411.2</v>
      </c>
      <c r="GZ384">
        <v>25397.3</v>
      </c>
      <c r="HA384">
        <v>29579.7</v>
      </c>
      <c r="HB384">
        <v>29439</v>
      </c>
      <c r="HC384">
        <v>35074.7</v>
      </c>
      <c r="HD384">
        <v>35112.9</v>
      </c>
      <c r="HE384">
        <v>41632.3</v>
      </c>
      <c r="HF384">
        <v>41827.1</v>
      </c>
      <c r="HG384">
        <v>1.92467</v>
      </c>
      <c r="HH384">
        <v>1.87615</v>
      </c>
      <c r="HI384">
        <v>0.0952706</v>
      </c>
      <c r="HJ384">
        <v>0</v>
      </c>
      <c r="HK384">
        <v>28.4555</v>
      </c>
      <c r="HL384">
        <v>999.9</v>
      </c>
      <c r="HM384">
        <v>52.4</v>
      </c>
      <c r="HN384">
        <v>31.2</v>
      </c>
      <c r="HO384">
        <v>26.486</v>
      </c>
      <c r="HP384">
        <v>62.0695</v>
      </c>
      <c r="HQ384">
        <v>27.8285</v>
      </c>
      <c r="HR384">
        <v>1</v>
      </c>
      <c r="HS384">
        <v>0.0768089</v>
      </c>
      <c r="HT384">
        <v>-0.0289352</v>
      </c>
      <c r="HU384">
        <v>20.3399</v>
      </c>
      <c r="HV384">
        <v>5.21669</v>
      </c>
      <c r="HW384">
        <v>12.0104</v>
      </c>
      <c r="HX384">
        <v>4.9885</v>
      </c>
      <c r="HY384">
        <v>3.28765</v>
      </c>
      <c r="HZ384">
        <v>9999</v>
      </c>
      <c r="IA384">
        <v>9999</v>
      </c>
      <c r="IB384">
        <v>9999</v>
      </c>
      <c r="IC384">
        <v>999.9</v>
      </c>
      <c r="ID384">
        <v>1.86754</v>
      </c>
      <c r="IE384">
        <v>1.86676</v>
      </c>
      <c r="IF384">
        <v>1.86603</v>
      </c>
      <c r="IG384">
        <v>1.866</v>
      </c>
      <c r="IH384">
        <v>1.86784</v>
      </c>
      <c r="II384">
        <v>1.87028</v>
      </c>
      <c r="IJ384">
        <v>1.86892</v>
      </c>
      <c r="IK384">
        <v>1.87042</v>
      </c>
      <c r="IL384">
        <v>0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-0.91</v>
      </c>
      <c r="IZ384">
        <v>0.1229</v>
      </c>
      <c r="JA384">
        <v>-0.08705980112953694</v>
      </c>
      <c r="JB384">
        <v>-0.0002224285535733669</v>
      </c>
      <c r="JC384">
        <v>-3.124052291438484E-07</v>
      </c>
      <c r="JD384">
        <v>-1.20421793702977E-11</v>
      </c>
      <c r="JE384">
        <v>-0.06546867123436634</v>
      </c>
      <c r="JF384">
        <v>-0.004605065362839568</v>
      </c>
      <c r="JG384">
        <v>0.0008613744513886047</v>
      </c>
      <c r="JH384">
        <v>-1.299212498533341E-05</v>
      </c>
      <c r="JI384">
        <v>3</v>
      </c>
      <c r="JJ384">
        <v>2327</v>
      </c>
      <c r="JK384">
        <v>1</v>
      </c>
      <c r="JL384">
        <v>27</v>
      </c>
      <c r="JM384">
        <v>187202.7</v>
      </c>
      <c r="JN384">
        <v>187202.8</v>
      </c>
      <c r="JO384">
        <v>2.61963</v>
      </c>
      <c r="JP384">
        <v>2.23511</v>
      </c>
      <c r="JQ384">
        <v>1.39648</v>
      </c>
      <c r="JR384">
        <v>2.35352</v>
      </c>
      <c r="JS384">
        <v>1.49536</v>
      </c>
      <c r="JT384">
        <v>2.62329</v>
      </c>
      <c r="JU384">
        <v>36.5051</v>
      </c>
      <c r="JV384">
        <v>24.0787</v>
      </c>
      <c r="JW384">
        <v>18</v>
      </c>
      <c r="JX384">
        <v>488.618</v>
      </c>
      <c r="JY384">
        <v>448.092</v>
      </c>
      <c r="JZ384">
        <v>27.7185</v>
      </c>
      <c r="KA384">
        <v>28.5497</v>
      </c>
      <c r="KB384">
        <v>30.0003</v>
      </c>
      <c r="KC384">
        <v>28.3342</v>
      </c>
      <c r="KD384">
        <v>28.2614</v>
      </c>
      <c r="KE384">
        <v>52.4277</v>
      </c>
      <c r="KF384">
        <v>22.5193</v>
      </c>
      <c r="KG384">
        <v>66.95699999999999</v>
      </c>
      <c r="KH384">
        <v>27.7043</v>
      </c>
      <c r="KI384">
        <v>1342.74</v>
      </c>
      <c r="KJ384">
        <v>22.3459</v>
      </c>
      <c r="KK384">
        <v>101.106</v>
      </c>
      <c r="KL384">
        <v>100.577</v>
      </c>
    </row>
    <row r="385" spans="1:298">
      <c r="A385">
        <v>369</v>
      </c>
      <c r="B385">
        <v>1758479595</v>
      </c>
      <c r="C385">
        <v>10719.5</v>
      </c>
      <c r="D385" t="s">
        <v>1185</v>
      </c>
      <c r="E385" t="s">
        <v>1186</v>
      </c>
      <c r="F385">
        <v>5</v>
      </c>
      <c r="G385" t="s">
        <v>1026</v>
      </c>
      <c r="H385" t="s">
        <v>437</v>
      </c>
      <c r="I385" t="s">
        <v>438</v>
      </c>
      <c r="J385">
        <v>1758479587.5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1357.328159509206</v>
      </c>
      <c r="AL385">
        <v>1331.95</v>
      </c>
      <c r="AM385">
        <v>3.397929046319763</v>
      </c>
      <c r="AN385">
        <v>65.31745882491474</v>
      </c>
      <c r="AO385">
        <f>(AQ385 - AP385 + DZ385*1E3/(8.314*(EB385+273.15)) * AS385/DY385 * AR385) * DY385/(100*DM385) * 1000/(1000 - AQ385)</f>
        <v>0</v>
      </c>
      <c r="AP385">
        <v>22.30297514563647</v>
      </c>
      <c r="AQ385">
        <v>22.9008103030303</v>
      </c>
      <c r="AR385">
        <v>6.238626420443202E-05</v>
      </c>
      <c r="AS385">
        <v>111.8298273701579</v>
      </c>
      <c r="AT385">
        <v>3</v>
      </c>
      <c r="AU385">
        <v>1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2.18</v>
      </c>
      <c r="DN385">
        <v>0.5</v>
      </c>
      <c r="DO385" t="s">
        <v>440</v>
      </c>
      <c r="DP385">
        <v>2</v>
      </c>
      <c r="DQ385" t="b">
        <v>1</v>
      </c>
      <c r="DR385">
        <v>1758479587.5</v>
      </c>
      <c r="DS385">
        <v>1278.12962962963</v>
      </c>
      <c r="DT385">
        <v>1312.148518518519</v>
      </c>
      <c r="DU385">
        <v>22.89117037037037</v>
      </c>
      <c r="DV385">
        <v>22.27441481481481</v>
      </c>
      <c r="DW385">
        <v>1279.037407407407</v>
      </c>
      <c r="DX385">
        <v>22.76829629629629</v>
      </c>
      <c r="DY385">
        <v>500.0027407407408</v>
      </c>
      <c r="DZ385">
        <v>90.27756296296296</v>
      </c>
      <c r="EA385">
        <v>0.05500042222222223</v>
      </c>
      <c r="EB385">
        <v>29.55104444444444</v>
      </c>
      <c r="EC385">
        <v>30.00807407407408</v>
      </c>
      <c r="ED385">
        <v>999.9000000000001</v>
      </c>
      <c r="EE385">
        <v>0</v>
      </c>
      <c r="EF385">
        <v>0</v>
      </c>
      <c r="EG385">
        <v>9999.65</v>
      </c>
      <c r="EH385">
        <v>0</v>
      </c>
      <c r="EI385">
        <v>11.0167</v>
      </c>
      <c r="EJ385">
        <v>-34.0182</v>
      </c>
      <c r="EK385">
        <v>1308.073333333333</v>
      </c>
      <c r="EL385">
        <v>1342.040740740741</v>
      </c>
      <c r="EM385">
        <v>0.6167576296296297</v>
      </c>
      <c r="EN385">
        <v>1312.148518518519</v>
      </c>
      <c r="EO385">
        <v>22.27441481481481</v>
      </c>
      <c r="EP385">
        <v>2.066558888888889</v>
      </c>
      <c r="EQ385">
        <v>2.010881111111111</v>
      </c>
      <c r="ER385">
        <v>17.96373333333333</v>
      </c>
      <c r="ES385">
        <v>17.53026296296296</v>
      </c>
      <c r="ET385">
        <v>1999.974074074074</v>
      </c>
      <c r="EU385">
        <v>0.9800042222222222</v>
      </c>
      <c r="EV385">
        <v>0.01999607777777778</v>
      </c>
      <c r="EW385">
        <v>0</v>
      </c>
      <c r="EX385">
        <v>188.7971481481481</v>
      </c>
      <c r="EY385">
        <v>5.00097</v>
      </c>
      <c r="EZ385">
        <v>3850.258518518519</v>
      </c>
      <c r="FA385">
        <v>16707.38148148148</v>
      </c>
      <c r="FB385">
        <v>40.33066666666667</v>
      </c>
      <c r="FC385">
        <v>40.75</v>
      </c>
      <c r="FD385">
        <v>40.25459259259259</v>
      </c>
      <c r="FE385">
        <v>40.35633333333334</v>
      </c>
      <c r="FF385">
        <v>40.875</v>
      </c>
      <c r="FG385">
        <v>1955.084074074074</v>
      </c>
      <c r="FH385">
        <v>39.89000000000001</v>
      </c>
      <c r="FI385">
        <v>0</v>
      </c>
      <c r="FJ385">
        <v>1758479595.2</v>
      </c>
      <c r="FK385">
        <v>0</v>
      </c>
      <c r="FL385">
        <v>188.81096</v>
      </c>
      <c r="FM385">
        <v>1.058999998508477</v>
      </c>
      <c r="FN385">
        <v>-1.133846157034302</v>
      </c>
      <c r="FO385">
        <v>3850.3052</v>
      </c>
      <c r="FP385">
        <v>15</v>
      </c>
      <c r="FQ385">
        <v>0</v>
      </c>
      <c r="FR385" t="s">
        <v>441</v>
      </c>
      <c r="FS385">
        <v>1747247426.5</v>
      </c>
      <c r="FT385">
        <v>1747247420.5</v>
      </c>
      <c r="FU385">
        <v>0</v>
      </c>
      <c r="FV385">
        <v>1.027</v>
      </c>
      <c r="FW385">
        <v>0.031</v>
      </c>
      <c r="FX385">
        <v>0.02</v>
      </c>
      <c r="FY385">
        <v>0.05</v>
      </c>
      <c r="FZ385">
        <v>420</v>
      </c>
      <c r="GA385">
        <v>16</v>
      </c>
      <c r="GB385">
        <v>0.01</v>
      </c>
      <c r="GC385">
        <v>0.1</v>
      </c>
      <c r="GD385">
        <v>-33.992</v>
      </c>
      <c r="GE385">
        <v>-0.1221825783973627</v>
      </c>
      <c r="GF385">
        <v>0.08899902164438972</v>
      </c>
      <c r="GG385">
        <v>0</v>
      </c>
      <c r="GH385">
        <v>188.8085588235294</v>
      </c>
      <c r="GI385">
        <v>0.1141482067137876</v>
      </c>
      <c r="GJ385">
        <v>0.2485707605700635</v>
      </c>
      <c r="GK385">
        <v>-1</v>
      </c>
      <c r="GL385">
        <v>0.6237317317073171</v>
      </c>
      <c r="GM385">
        <v>-0.1345168850174202</v>
      </c>
      <c r="GN385">
        <v>0.01611538988733137</v>
      </c>
      <c r="GO385">
        <v>0</v>
      </c>
      <c r="GP385">
        <v>0</v>
      </c>
      <c r="GQ385">
        <v>2</v>
      </c>
      <c r="GR385" t="s">
        <v>452</v>
      </c>
      <c r="GS385">
        <v>3.13618</v>
      </c>
      <c r="GT385">
        <v>2.71498</v>
      </c>
      <c r="GU385">
        <v>0.202989</v>
      </c>
      <c r="GV385">
        <v>0.2043</v>
      </c>
      <c r="GW385">
        <v>0.102763</v>
      </c>
      <c r="GX385">
        <v>0.0996166</v>
      </c>
      <c r="GY385">
        <v>25359.3</v>
      </c>
      <c r="GZ385">
        <v>25347</v>
      </c>
      <c r="HA385">
        <v>29578.8</v>
      </c>
      <c r="HB385">
        <v>29439</v>
      </c>
      <c r="HC385">
        <v>35072.5</v>
      </c>
      <c r="HD385">
        <v>35111.4</v>
      </c>
      <c r="HE385">
        <v>41631.2</v>
      </c>
      <c r="HF385">
        <v>41827</v>
      </c>
      <c r="HG385">
        <v>1.92482</v>
      </c>
      <c r="HH385">
        <v>1.87615</v>
      </c>
      <c r="HI385">
        <v>0.0948161</v>
      </c>
      <c r="HJ385">
        <v>0</v>
      </c>
      <c r="HK385">
        <v>28.458</v>
      </c>
      <c r="HL385">
        <v>999.9</v>
      </c>
      <c r="HM385">
        <v>52.4</v>
      </c>
      <c r="HN385">
        <v>31.2</v>
      </c>
      <c r="HO385">
        <v>26.4848</v>
      </c>
      <c r="HP385">
        <v>62.0495</v>
      </c>
      <c r="HQ385">
        <v>27.7364</v>
      </c>
      <c r="HR385">
        <v>1</v>
      </c>
      <c r="HS385">
        <v>0.0771189</v>
      </c>
      <c r="HT385">
        <v>-0.0391095</v>
      </c>
      <c r="HU385">
        <v>20.3398</v>
      </c>
      <c r="HV385">
        <v>5.21654</v>
      </c>
      <c r="HW385">
        <v>12.0102</v>
      </c>
      <c r="HX385">
        <v>4.98825</v>
      </c>
      <c r="HY385">
        <v>3.2877</v>
      </c>
      <c r="HZ385">
        <v>9999</v>
      </c>
      <c r="IA385">
        <v>9999</v>
      </c>
      <c r="IB385">
        <v>9999</v>
      </c>
      <c r="IC385">
        <v>999.9</v>
      </c>
      <c r="ID385">
        <v>1.86759</v>
      </c>
      <c r="IE385">
        <v>1.86676</v>
      </c>
      <c r="IF385">
        <v>1.86604</v>
      </c>
      <c r="IG385">
        <v>1.86601</v>
      </c>
      <c r="IH385">
        <v>1.86785</v>
      </c>
      <c r="II385">
        <v>1.87027</v>
      </c>
      <c r="IJ385">
        <v>1.86891</v>
      </c>
      <c r="IK385">
        <v>1.87042</v>
      </c>
      <c r="IL385">
        <v>0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-0.93</v>
      </c>
      <c r="IZ385">
        <v>0.123</v>
      </c>
      <c r="JA385">
        <v>-0.08705980112953694</v>
      </c>
      <c r="JB385">
        <v>-0.0002224285535733669</v>
      </c>
      <c r="JC385">
        <v>-3.124052291438484E-07</v>
      </c>
      <c r="JD385">
        <v>-1.20421793702977E-11</v>
      </c>
      <c r="JE385">
        <v>-0.06546867123436634</v>
      </c>
      <c r="JF385">
        <v>-0.004605065362839568</v>
      </c>
      <c r="JG385">
        <v>0.0008613744513886047</v>
      </c>
      <c r="JH385">
        <v>-1.299212498533341E-05</v>
      </c>
      <c r="JI385">
        <v>3</v>
      </c>
      <c r="JJ385">
        <v>2327</v>
      </c>
      <c r="JK385">
        <v>1</v>
      </c>
      <c r="JL385">
        <v>27</v>
      </c>
      <c r="JM385">
        <v>187202.8</v>
      </c>
      <c r="JN385">
        <v>187202.9</v>
      </c>
      <c r="JO385">
        <v>2.64648</v>
      </c>
      <c r="JP385">
        <v>2.23755</v>
      </c>
      <c r="JQ385">
        <v>1.39771</v>
      </c>
      <c r="JR385">
        <v>2.34985</v>
      </c>
      <c r="JS385">
        <v>1.49536</v>
      </c>
      <c r="JT385">
        <v>2.59766</v>
      </c>
      <c r="JU385">
        <v>36.5051</v>
      </c>
      <c r="JV385">
        <v>24.07</v>
      </c>
      <c r="JW385">
        <v>18</v>
      </c>
      <c r="JX385">
        <v>488.747</v>
      </c>
      <c r="JY385">
        <v>448.124</v>
      </c>
      <c r="JZ385">
        <v>27.7035</v>
      </c>
      <c r="KA385">
        <v>28.554</v>
      </c>
      <c r="KB385">
        <v>30.0002</v>
      </c>
      <c r="KC385">
        <v>28.3384</v>
      </c>
      <c r="KD385">
        <v>28.2656</v>
      </c>
      <c r="KE385">
        <v>52.9945</v>
      </c>
      <c r="KF385">
        <v>22.5193</v>
      </c>
      <c r="KG385">
        <v>66.95699999999999</v>
      </c>
      <c r="KH385">
        <v>27.7005</v>
      </c>
      <c r="KI385">
        <v>1356.12</v>
      </c>
      <c r="KJ385">
        <v>22.3467</v>
      </c>
      <c r="KK385">
        <v>101.103</v>
      </c>
      <c r="KL385">
        <v>100.577</v>
      </c>
    </row>
    <row r="386" spans="1:298">
      <c r="A386">
        <v>370</v>
      </c>
      <c r="B386">
        <v>1758479600</v>
      </c>
      <c r="C386">
        <v>10724.5</v>
      </c>
      <c r="D386" t="s">
        <v>1187</v>
      </c>
      <c r="E386" t="s">
        <v>1188</v>
      </c>
      <c r="F386">
        <v>5</v>
      </c>
      <c r="G386" t="s">
        <v>1026</v>
      </c>
      <c r="H386" t="s">
        <v>437</v>
      </c>
      <c r="I386" t="s">
        <v>438</v>
      </c>
      <c r="J386">
        <v>1758479592.214286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1374.463020588131</v>
      </c>
      <c r="AL386">
        <v>1349.119090909091</v>
      </c>
      <c r="AM386">
        <v>3.434745884615208</v>
      </c>
      <c r="AN386">
        <v>65.31745882491474</v>
      </c>
      <c r="AO386">
        <f>(AQ386 - AP386 + DZ386*1E3/(8.314*(EB386+273.15)) * AS386/DY386 * AR386) * DY386/(100*DM386) * 1000/(1000 - AQ386)</f>
        <v>0</v>
      </c>
      <c r="AP386">
        <v>22.30654719012248</v>
      </c>
      <c r="AQ386">
        <v>22.90556181818182</v>
      </c>
      <c r="AR386">
        <v>1.98277943188503E-05</v>
      </c>
      <c r="AS386">
        <v>111.8298273701579</v>
      </c>
      <c r="AT386">
        <v>2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2.18</v>
      </c>
      <c r="DN386">
        <v>0.5</v>
      </c>
      <c r="DO386" t="s">
        <v>440</v>
      </c>
      <c r="DP386">
        <v>2</v>
      </c>
      <c r="DQ386" t="b">
        <v>1</v>
      </c>
      <c r="DR386">
        <v>1758479592.214286</v>
      </c>
      <c r="DS386">
        <v>1293.866785714286</v>
      </c>
      <c r="DT386">
        <v>1327.909285714286</v>
      </c>
      <c r="DU386">
        <v>22.896025</v>
      </c>
      <c r="DV386">
        <v>22.29049285714286</v>
      </c>
      <c r="DW386">
        <v>1294.7925</v>
      </c>
      <c r="DX386">
        <v>22.77308928571429</v>
      </c>
      <c r="DY386">
        <v>500.0056785714285</v>
      </c>
      <c r="DZ386">
        <v>90.27775714285714</v>
      </c>
      <c r="EA386">
        <v>0.05490759285714286</v>
      </c>
      <c r="EB386">
        <v>29.54918928571428</v>
      </c>
      <c r="EC386">
        <v>30.00266071428571</v>
      </c>
      <c r="ED386">
        <v>999.9000000000002</v>
      </c>
      <c r="EE386">
        <v>0</v>
      </c>
      <c r="EF386">
        <v>0</v>
      </c>
      <c r="EG386">
        <v>10006.16178571428</v>
      </c>
      <c r="EH386">
        <v>0</v>
      </c>
      <c r="EI386">
        <v>11.0167</v>
      </c>
      <c r="EJ386">
        <v>-34.04127857142857</v>
      </c>
      <c r="EK386">
        <v>1324.186785714286</v>
      </c>
      <c r="EL386">
        <v>1358.183571428572</v>
      </c>
      <c r="EM386">
        <v>0.605539</v>
      </c>
      <c r="EN386">
        <v>1327.909285714286</v>
      </c>
      <c r="EO386">
        <v>22.29049285714286</v>
      </c>
      <c r="EP386">
        <v>2.0670025</v>
      </c>
      <c r="EQ386">
        <v>2.012336071428572</v>
      </c>
      <c r="ER386">
        <v>17.96714285714286</v>
      </c>
      <c r="ES386">
        <v>17.54173214285714</v>
      </c>
      <c r="ET386">
        <v>1999.969642857143</v>
      </c>
      <c r="EU386">
        <v>0.9800042499999998</v>
      </c>
      <c r="EV386">
        <v>0.01999604285714286</v>
      </c>
      <c r="EW386">
        <v>0</v>
      </c>
      <c r="EX386">
        <v>188.7777857142857</v>
      </c>
      <c r="EY386">
        <v>5.00097</v>
      </c>
      <c r="EZ386">
        <v>3850.134285714285</v>
      </c>
      <c r="FA386">
        <v>16707.33928571429</v>
      </c>
      <c r="FB386">
        <v>40.35025</v>
      </c>
      <c r="FC386">
        <v>40.75</v>
      </c>
      <c r="FD386">
        <v>40.25</v>
      </c>
      <c r="FE386">
        <v>40.36825</v>
      </c>
      <c r="FF386">
        <v>40.875</v>
      </c>
      <c r="FG386">
        <v>1955.079642857143</v>
      </c>
      <c r="FH386">
        <v>39.89000000000001</v>
      </c>
      <c r="FI386">
        <v>0</v>
      </c>
      <c r="FJ386">
        <v>1758479600.6</v>
      </c>
      <c r="FK386">
        <v>0</v>
      </c>
      <c r="FL386">
        <v>188.7757692307692</v>
      </c>
      <c r="FM386">
        <v>0.32854700371884</v>
      </c>
      <c r="FN386">
        <v>-2.668717954610337</v>
      </c>
      <c r="FO386">
        <v>3850.163846153846</v>
      </c>
      <c r="FP386">
        <v>15</v>
      </c>
      <c r="FQ386">
        <v>0</v>
      </c>
      <c r="FR386" t="s">
        <v>441</v>
      </c>
      <c r="FS386">
        <v>1747247426.5</v>
      </c>
      <c r="FT386">
        <v>1747247420.5</v>
      </c>
      <c r="FU386">
        <v>0</v>
      </c>
      <c r="FV386">
        <v>1.027</v>
      </c>
      <c r="FW386">
        <v>0.031</v>
      </c>
      <c r="FX386">
        <v>0.02</v>
      </c>
      <c r="FY386">
        <v>0.05</v>
      </c>
      <c r="FZ386">
        <v>420</v>
      </c>
      <c r="GA386">
        <v>16</v>
      </c>
      <c r="GB386">
        <v>0.01</v>
      </c>
      <c r="GC386">
        <v>0.1</v>
      </c>
      <c r="GD386">
        <v>-34.0408925</v>
      </c>
      <c r="GE386">
        <v>-0.4706667917448298</v>
      </c>
      <c r="GF386">
        <v>0.1074257636405256</v>
      </c>
      <c r="GG386">
        <v>0</v>
      </c>
      <c r="GH386">
        <v>188.7984117647059</v>
      </c>
      <c r="GI386">
        <v>0.275477464544036</v>
      </c>
      <c r="GJ386">
        <v>0.222836146297871</v>
      </c>
      <c r="GK386">
        <v>-1</v>
      </c>
      <c r="GL386">
        <v>0.61341165</v>
      </c>
      <c r="GM386">
        <v>-0.1649059362101325</v>
      </c>
      <c r="GN386">
        <v>0.01767190966272463</v>
      </c>
      <c r="GO386">
        <v>0</v>
      </c>
      <c r="GP386">
        <v>0</v>
      </c>
      <c r="GQ386">
        <v>2</v>
      </c>
      <c r="GR386" t="s">
        <v>452</v>
      </c>
      <c r="GS386">
        <v>3.13631</v>
      </c>
      <c r="GT386">
        <v>2.71534</v>
      </c>
      <c r="GU386">
        <v>0.204605</v>
      </c>
      <c r="GV386">
        <v>0.205898</v>
      </c>
      <c r="GW386">
        <v>0.102776</v>
      </c>
      <c r="GX386">
        <v>0.0996232</v>
      </c>
      <c r="GY386">
        <v>25307.5</v>
      </c>
      <c r="GZ386">
        <v>25296.1</v>
      </c>
      <c r="HA386">
        <v>29578.4</v>
      </c>
      <c r="HB386">
        <v>29439.1</v>
      </c>
      <c r="HC386">
        <v>35071.5</v>
      </c>
      <c r="HD386">
        <v>35111.1</v>
      </c>
      <c r="HE386">
        <v>41630.6</v>
      </c>
      <c r="HF386">
        <v>41826.9</v>
      </c>
      <c r="HG386">
        <v>1.92512</v>
      </c>
      <c r="HH386">
        <v>1.87605</v>
      </c>
      <c r="HI386">
        <v>0.0944212</v>
      </c>
      <c r="HJ386">
        <v>0</v>
      </c>
      <c r="HK386">
        <v>28.4604</v>
      </c>
      <c r="HL386">
        <v>999.9</v>
      </c>
      <c r="HM386">
        <v>52.4</v>
      </c>
      <c r="HN386">
        <v>31.2</v>
      </c>
      <c r="HO386">
        <v>26.4857</v>
      </c>
      <c r="HP386">
        <v>61.9695</v>
      </c>
      <c r="HQ386">
        <v>27.7925</v>
      </c>
      <c r="HR386">
        <v>1</v>
      </c>
      <c r="HS386">
        <v>0.07767019999999999</v>
      </c>
      <c r="HT386">
        <v>-0.092982</v>
      </c>
      <c r="HU386">
        <v>20.3398</v>
      </c>
      <c r="HV386">
        <v>5.21759</v>
      </c>
      <c r="HW386">
        <v>12.0101</v>
      </c>
      <c r="HX386">
        <v>4.9887</v>
      </c>
      <c r="HY386">
        <v>3.2877</v>
      </c>
      <c r="HZ386">
        <v>9999</v>
      </c>
      <c r="IA386">
        <v>9999</v>
      </c>
      <c r="IB386">
        <v>9999</v>
      </c>
      <c r="IC386">
        <v>999.9</v>
      </c>
      <c r="ID386">
        <v>1.8676</v>
      </c>
      <c r="IE386">
        <v>1.86675</v>
      </c>
      <c r="IF386">
        <v>1.86606</v>
      </c>
      <c r="IG386">
        <v>1.866</v>
      </c>
      <c r="IH386">
        <v>1.86784</v>
      </c>
      <c r="II386">
        <v>1.87027</v>
      </c>
      <c r="IJ386">
        <v>1.86891</v>
      </c>
      <c r="IK386">
        <v>1.87042</v>
      </c>
      <c r="IL386">
        <v>0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-0.95</v>
      </c>
      <c r="IZ386">
        <v>0.1231</v>
      </c>
      <c r="JA386">
        <v>-0.08705980112953694</v>
      </c>
      <c r="JB386">
        <v>-0.0002224285535733669</v>
      </c>
      <c r="JC386">
        <v>-3.124052291438484E-07</v>
      </c>
      <c r="JD386">
        <v>-1.20421793702977E-11</v>
      </c>
      <c r="JE386">
        <v>-0.06546867123436634</v>
      </c>
      <c r="JF386">
        <v>-0.004605065362839568</v>
      </c>
      <c r="JG386">
        <v>0.0008613744513886047</v>
      </c>
      <c r="JH386">
        <v>-1.299212498533341E-05</v>
      </c>
      <c r="JI386">
        <v>3</v>
      </c>
      <c r="JJ386">
        <v>2327</v>
      </c>
      <c r="JK386">
        <v>1</v>
      </c>
      <c r="JL386">
        <v>27</v>
      </c>
      <c r="JM386">
        <v>187202.9</v>
      </c>
      <c r="JN386">
        <v>187203</v>
      </c>
      <c r="JO386">
        <v>2.67212</v>
      </c>
      <c r="JP386">
        <v>2.23267</v>
      </c>
      <c r="JQ386">
        <v>1.39771</v>
      </c>
      <c r="JR386">
        <v>2.34985</v>
      </c>
      <c r="JS386">
        <v>1.49536</v>
      </c>
      <c r="JT386">
        <v>2.6123</v>
      </c>
      <c r="JU386">
        <v>36.4814</v>
      </c>
      <c r="JV386">
        <v>24.0875</v>
      </c>
      <c r="JW386">
        <v>18</v>
      </c>
      <c r="JX386">
        <v>488.97</v>
      </c>
      <c r="JY386">
        <v>448.09</v>
      </c>
      <c r="JZ386">
        <v>27.6983</v>
      </c>
      <c r="KA386">
        <v>28.5589</v>
      </c>
      <c r="KB386">
        <v>30.0006</v>
      </c>
      <c r="KC386">
        <v>28.3426</v>
      </c>
      <c r="KD386">
        <v>28.2692</v>
      </c>
      <c r="KE386">
        <v>53.4764</v>
      </c>
      <c r="KF386">
        <v>22.5193</v>
      </c>
      <c r="KG386">
        <v>66.95699999999999</v>
      </c>
      <c r="KH386">
        <v>27.7153</v>
      </c>
      <c r="KI386">
        <v>1376.15</v>
      </c>
      <c r="KJ386">
        <v>22.354</v>
      </c>
      <c r="KK386">
        <v>101.102</v>
      </c>
      <c r="KL386">
        <v>100.577</v>
      </c>
    </row>
    <row r="387" spans="1:298">
      <c r="A387">
        <v>371</v>
      </c>
      <c r="B387">
        <v>1758479605</v>
      </c>
      <c r="C387">
        <v>10729.5</v>
      </c>
      <c r="D387" t="s">
        <v>1189</v>
      </c>
      <c r="E387" t="s">
        <v>1190</v>
      </c>
      <c r="F387">
        <v>5</v>
      </c>
      <c r="G387" t="s">
        <v>1026</v>
      </c>
      <c r="H387" t="s">
        <v>437</v>
      </c>
      <c r="I387" t="s">
        <v>438</v>
      </c>
      <c r="J387">
        <v>1758479597.5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1391.67460397264</v>
      </c>
      <c r="AL387">
        <v>1366.377272727273</v>
      </c>
      <c r="AM387">
        <v>3.439281260958677</v>
      </c>
      <c r="AN387">
        <v>65.31745882491474</v>
      </c>
      <c r="AO387">
        <f>(AQ387 - AP387 + DZ387*1E3/(8.314*(EB387+273.15)) * AS387/DY387 * AR387) * DY387/(100*DM387) * 1000/(1000 - AQ387)</f>
        <v>0</v>
      </c>
      <c r="AP387">
        <v>22.30826994823071</v>
      </c>
      <c r="AQ387">
        <v>22.90348969696969</v>
      </c>
      <c r="AR387">
        <v>-1.526880410139688E-05</v>
      </c>
      <c r="AS387">
        <v>111.8298273701579</v>
      </c>
      <c r="AT387">
        <v>2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2.18</v>
      </c>
      <c r="DN387">
        <v>0.5</v>
      </c>
      <c r="DO387" t="s">
        <v>440</v>
      </c>
      <c r="DP387">
        <v>2</v>
      </c>
      <c r="DQ387" t="b">
        <v>1</v>
      </c>
      <c r="DR387">
        <v>1758479597.5</v>
      </c>
      <c r="DS387">
        <v>1311.564074074074</v>
      </c>
      <c r="DT387">
        <v>1345.638148148148</v>
      </c>
      <c r="DU387">
        <v>22.90171111111111</v>
      </c>
      <c r="DV387">
        <v>22.30498888888889</v>
      </c>
      <c r="DW387">
        <v>1312.508518518519</v>
      </c>
      <c r="DX387">
        <v>22.7786962962963</v>
      </c>
      <c r="DY387">
        <v>500.015</v>
      </c>
      <c r="DZ387">
        <v>90.27747777777776</v>
      </c>
      <c r="EA387">
        <v>0.05484704444444445</v>
      </c>
      <c r="EB387">
        <v>29.54842592592593</v>
      </c>
      <c r="EC387">
        <v>29.99945925925926</v>
      </c>
      <c r="ED387">
        <v>999.9000000000001</v>
      </c>
      <c r="EE387">
        <v>0</v>
      </c>
      <c r="EF387">
        <v>0</v>
      </c>
      <c r="EG387">
        <v>10009.21481481481</v>
      </c>
      <c r="EH387">
        <v>0</v>
      </c>
      <c r="EI387">
        <v>11.0167</v>
      </c>
      <c r="EJ387">
        <v>-34.07335555555556</v>
      </c>
      <c r="EK387">
        <v>1342.305555555556</v>
      </c>
      <c r="EL387">
        <v>1376.337407407407</v>
      </c>
      <c r="EM387">
        <v>0.5967324814814815</v>
      </c>
      <c r="EN387">
        <v>1345.638148148148</v>
      </c>
      <c r="EO387">
        <v>22.30498888888889</v>
      </c>
      <c r="EP387">
        <v>2.067508888888889</v>
      </c>
      <c r="EQ387">
        <v>2.013637777777778</v>
      </c>
      <c r="ER387">
        <v>17.97105185185185</v>
      </c>
      <c r="ES387">
        <v>17.55198518518518</v>
      </c>
      <c r="ET387">
        <v>1999.994444444444</v>
      </c>
      <c r="EU387">
        <v>0.9800045555555554</v>
      </c>
      <c r="EV387">
        <v>0.01999573703703704</v>
      </c>
      <c r="EW387">
        <v>0</v>
      </c>
      <c r="EX387">
        <v>188.8018888888889</v>
      </c>
      <c r="EY387">
        <v>5.00097</v>
      </c>
      <c r="EZ387">
        <v>3849.988518518519</v>
      </c>
      <c r="FA387">
        <v>16707.55185185185</v>
      </c>
      <c r="FB387">
        <v>40.368</v>
      </c>
      <c r="FC387">
        <v>40.75</v>
      </c>
      <c r="FD387">
        <v>40.25688888888889</v>
      </c>
      <c r="FE387">
        <v>40.375</v>
      </c>
      <c r="FF387">
        <v>40.875</v>
      </c>
      <c r="FG387">
        <v>1955.104444444444</v>
      </c>
      <c r="FH387">
        <v>39.89000000000001</v>
      </c>
      <c r="FI387">
        <v>0</v>
      </c>
      <c r="FJ387">
        <v>1758479605.4</v>
      </c>
      <c r="FK387">
        <v>0</v>
      </c>
      <c r="FL387">
        <v>188.7995769230769</v>
      </c>
      <c r="FM387">
        <v>-0.6435213699296519</v>
      </c>
      <c r="FN387">
        <v>-2.633504282720648</v>
      </c>
      <c r="FO387">
        <v>3849.993461538462</v>
      </c>
      <c r="FP387">
        <v>15</v>
      </c>
      <c r="FQ387">
        <v>0</v>
      </c>
      <c r="FR387" t="s">
        <v>441</v>
      </c>
      <c r="FS387">
        <v>1747247426.5</v>
      </c>
      <c r="FT387">
        <v>1747247420.5</v>
      </c>
      <c r="FU387">
        <v>0</v>
      </c>
      <c r="FV387">
        <v>1.027</v>
      </c>
      <c r="FW387">
        <v>0.031</v>
      </c>
      <c r="FX387">
        <v>0.02</v>
      </c>
      <c r="FY387">
        <v>0.05</v>
      </c>
      <c r="FZ387">
        <v>420</v>
      </c>
      <c r="GA387">
        <v>16</v>
      </c>
      <c r="GB387">
        <v>0.01</v>
      </c>
      <c r="GC387">
        <v>0.1</v>
      </c>
      <c r="GD387">
        <v>-34.04434250000001</v>
      </c>
      <c r="GE387">
        <v>-0.6450607879924354</v>
      </c>
      <c r="GF387">
        <v>0.1301462098708605</v>
      </c>
      <c r="GG387">
        <v>0</v>
      </c>
      <c r="GH387">
        <v>188.7676176470588</v>
      </c>
      <c r="GI387">
        <v>-0.5148815907664379</v>
      </c>
      <c r="GJ387">
        <v>0.2326917949848849</v>
      </c>
      <c r="GK387">
        <v>-1</v>
      </c>
      <c r="GL387">
        <v>0.6039944</v>
      </c>
      <c r="GM387">
        <v>-0.09677536210131529</v>
      </c>
      <c r="GN387">
        <v>0.01299258037843138</v>
      </c>
      <c r="GO387">
        <v>1</v>
      </c>
      <c r="GP387">
        <v>1</v>
      </c>
      <c r="GQ387">
        <v>2</v>
      </c>
      <c r="GR387" t="s">
        <v>442</v>
      </c>
      <c r="GS387">
        <v>3.13623</v>
      </c>
      <c r="GT387">
        <v>2.71523</v>
      </c>
      <c r="GU387">
        <v>0.206209</v>
      </c>
      <c r="GV387">
        <v>0.207425</v>
      </c>
      <c r="GW387">
        <v>0.102767</v>
      </c>
      <c r="GX387">
        <v>0.0996271</v>
      </c>
      <c r="GY387">
        <v>25256.1</v>
      </c>
      <c r="GZ387">
        <v>25247.2</v>
      </c>
      <c r="HA387">
        <v>29578</v>
      </c>
      <c r="HB387">
        <v>29438.9</v>
      </c>
      <c r="HC387">
        <v>35071.7</v>
      </c>
      <c r="HD387">
        <v>35110.6</v>
      </c>
      <c r="HE387">
        <v>41630.3</v>
      </c>
      <c r="HF387">
        <v>41826.4</v>
      </c>
      <c r="HG387">
        <v>1.92482</v>
      </c>
      <c r="HH387">
        <v>1.87612</v>
      </c>
      <c r="HI387">
        <v>0.0949092</v>
      </c>
      <c r="HJ387">
        <v>0</v>
      </c>
      <c r="HK387">
        <v>28.4628</v>
      </c>
      <c r="HL387">
        <v>999.9</v>
      </c>
      <c r="HM387">
        <v>52.4</v>
      </c>
      <c r="HN387">
        <v>31.2</v>
      </c>
      <c r="HO387">
        <v>26.4858</v>
      </c>
      <c r="HP387">
        <v>61.9495</v>
      </c>
      <c r="HQ387">
        <v>27.7925</v>
      </c>
      <c r="HR387">
        <v>1</v>
      </c>
      <c r="HS387">
        <v>0.0780691</v>
      </c>
      <c r="HT387">
        <v>-0.113075</v>
      </c>
      <c r="HU387">
        <v>20.34</v>
      </c>
      <c r="HV387">
        <v>5.21654</v>
      </c>
      <c r="HW387">
        <v>12.0099</v>
      </c>
      <c r="HX387">
        <v>4.9887</v>
      </c>
      <c r="HY387">
        <v>3.2876</v>
      </c>
      <c r="HZ387">
        <v>9999</v>
      </c>
      <c r="IA387">
        <v>9999</v>
      </c>
      <c r="IB387">
        <v>9999</v>
      </c>
      <c r="IC387">
        <v>999.9</v>
      </c>
      <c r="ID387">
        <v>1.86762</v>
      </c>
      <c r="IE387">
        <v>1.86676</v>
      </c>
      <c r="IF387">
        <v>1.86604</v>
      </c>
      <c r="IG387">
        <v>1.86601</v>
      </c>
      <c r="IH387">
        <v>1.86785</v>
      </c>
      <c r="II387">
        <v>1.87029</v>
      </c>
      <c r="IJ387">
        <v>1.86891</v>
      </c>
      <c r="IK387">
        <v>1.87042</v>
      </c>
      <c r="IL387">
        <v>0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-0.97</v>
      </c>
      <c r="IZ387">
        <v>0.1231</v>
      </c>
      <c r="JA387">
        <v>-0.08705980112953694</v>
      </c>
      <c r="JB387">
        <v>-0.0002224285535733669</v>
      </c>
      <c r="JC387">
        <v>-3.124052291438484E-07</v>
      </c>
      <c r="JD387">
        <v>-1.20421793702977E-11</v>
      </c>
      <c r="JE387">
        <v>-0.06546867123436634</v>
      </c>
      <c r="JF387">
        <v>-0.004605065362839568</v>
      </c>
      <c r="JG387">
        <v>0.0008613744513886047</v>
      </c>
      <c r="JH387">
        <v>-1.299212498533341E-05</v>
      </c>
      <c r="JI387">
        <v>3</v>
      </c>
      <c r="JJ387">
        <v>2327</v>
      </c>
      <c r="JK387">
        <v>1</v>
      </c>
      <c r="JL387">
        <v>27</v>
      </c>
      <c r="JM387">
        <v>187203</v>
      </c>
      <c r="JN387">
        <v>187203.1</v>
      </c>
      <c r="JO387">
        <v>2.69897</v>
      </c>
      <c r="JP387">
        <v>2.22412</v>
      </c>
      <c r="JQ387">
        <v>1.39648</v>
      </c>
      <c r="JR387">
        <v>2.35474</v>
      </c>
      <c r="JS387">
        <v>1.49536</v>
      </c>
      <c r="JT387">
        <v>2.68799</v>
      </c>
      <c r="JU387">
        <v>36.5051</v>
      </c>
      <c r="JV387">
        <v>24.0787</v>
      </c>
      <c r="JW387">
        <v>18</v>
      </c>
      <c r="JX387">
        <v>488.81</v>
      </c>
      <c r="JY387">
        <v>448.164</v>
      </c>
      <c r="JZ387">
        <v>27.712</v>
      </c>
      <c r="KA387">
        <v>28.5626</v>
      </c>
      <c r="KB387">
        <v>30.0005</v>
      </c>
      <c r="KC387">
        <v>28.3463</v>
      </c>
      <c r="KD387">
        <v>28.2728</v>
      </c>
      <c r="KE387">
        <v>54.0445</v>
      </c>
      <c r="KF387">
        <v>22.5193</v>
      </c>
      <c r="KG387">
        <v>66.95699999999999</v>
      </c>
      <c r="KH387">
        <v>27.7173</v>
      </c>
      <c r="KI387">
        <v>1389.53</v>
      </c>
      <c r="KJ387">
        <v>22.3633</v>
      </c>
      <c r="KK387">
        <v>101.101</v>
      </c>
      <c r="KL387">
        <v>100.576</v>
      </c>
    </row>
    <row r="388" spans="1:298">
      <c r="A388">
        <v>372</v>
      </c>
      <c r="B388">
        <v>1758479610</v>
      </c>
      <c r="C388">
        <v>10734.5</v>
      </c>
      <c r="D388" t="s">
        <v>1191</v>
      </c>
      <c r="E388" t="s">
        <v>1192</v>
      </c>
      <c r="F388">
        <v>5</v>
      </c>
      <c r="G388" t="s">
        <v>1026</v>
      </c>
      <c r="H388" t="s">
        <v>437</v>
      </c>
      <c r="I388" t="s">
        <v>438</v>
      </c>
      <c r="J388">
        <v>1758479602.214286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1408.701337000332</v>
      </c>
      <c r="AL388">
        <v>1383.498303030303</v>
      </c>
      <c r="AM388">
        <v>3.439926291563497</v>
      </c>
      <c r="AN388">
        <v>65.31745882491474</v>
      </c>
      <c r="AO388">
        <f>(AQ388 - AP388 + DZ388*1E3/(8.314*(EB388+273.15)) * AS388/DY388 * AR388) * DY388/(100*DM388) * 1000/(1000 - AQ388)</f>
        <v>0</v>
      </c>
      <c r="AP388">
        <v>22.30914748984485</v>
      </c>
      <c r="AQ388">
        <v>22.9005909090909</v>
      </c>
      <c r="AR388">
        <v>-4.043397046453012E-06</v>
      </c>
      <c r="AS388">
        <v>111.8298273701579</v>
      </c>
      <c r="AT388">
        <v>2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2.18</v>
      </c>
      <c r="DN388">
        <v>0.5</v>
      </c>
      <c r="DO388" t="s">
        <v>440</v>
      </c>
      <c r="DP388">
        <v>2</v>
      </c>
      <c r="DQ388" t="b">
        <v>1</v>
      </c>
      <c r="DR388">
        <v>1758479602.214286</v>
      </c>
      <c r="DS388">
        <v>1327.365357142857</v>
      </c>
      <c r="DT388">
        <v>1361.425</v>
      </c>
      <c r="DU388">
        <v>22.90315714285714</v>
      </c>
      <c r="DV388">
        <v>22.30741785714286</v>
      </c>
      <c r="DW388">
        <v>1328.328214285714</v>
      </c>
      <c r="DX388">
        <v>22.78012142857143</v>
      </c>
      <c r="DY388">
        <v>500.0106071428572</v>
      </c>
      <c r="DZ388">
        <v>90.27792142857143</v>
      </c>
      <c r="EA388">
        <v>0.05483732857142857</v>
      </c>
      <c r="EB388">
        <v>29.54810357142858</v>
      </c>
      <c r="EC388">
        <v>30.00064642857143</v>
      </c>
      <c r="ED388">
        <v>999.9000000000002</v>
      </c>
      <c r="EE388">
        <v>0</v>
      </c>
      <c r="EF388">
        <v>0</v>
      </c>
      <c r="EG388">
        <v>10006.94357142857</v>
      </c>
      <c r="EH388">
        <v>0</v>
      </c>
      <c r="EI388">
        <v>11.0167</v>
      </c>
      <c r="EJ388">
        <v>-34.05833928571429</v>
      </c>
      <c r="EK388">
        <v>1358.479642857143</v>
      </c>
      <c r="EL388">
        <v>1392.4875</v>
      </c>
      <c r="EM388">
        <v>0.5957404642857143</v>
      </c>
      <c r="EN388">
        <v>1361.425</v>
      </c>
      <c r="EO388">
        <v>22.30741785714286</v>
      </c>
      <c r="EP388">
        <v>2.067648928571429</v>
      </c>
      <c r="EQ388">
        <v>2.013866071428572</v>
      </c>
      <c r="ER388">
        <v>17.97212142857143</v>
      </c>
      <c r="ES388">
        <v>17.55378214285714</v>
      </c>
      <c r="ET388">
        <v>1999.977142857143</v>
      </c>
      <c r="EU388">
        <v>0.9800044642857141</v>
      </c>
      <c r="EV388">
        <v>0.01999582142857143</v>
      </c>
      <c r="EW388">
        <v>0</v>
      </c>
      <c r="EX388">
        <v>188.7601785714286</v>
      </c>
      <c r="EY388">
        <v>5.00097</v>
      </c>
      <c r="EZ388">
        <v>3849.737142857143</v>
      </c>
      <c r="FA388">
        <v>16707.41428571428</v>
      </c>
      <c r="FB388">
        <v>40.375</v>
      </c>
      <c r="FC388">
        <v>40.75</v>
      </c>
      <c r="FD388">
        <v>40.27214285714285</v>
      </c>
      <c r="FE388">
        <v>40.375</v>
      </c>
      <c r="FF388">
        <v>40.875</v>
      </c>
      <c r="FG388">
        <v>1955.087142857143</v>
      </c>
      <c r="FH388">
        <v>39.89000000000001</v>
      </c>
      <c r="FI388">
        <v>0</v>
      </c>
      <c r="FJ388">
        <v>1758479610.2</v>
      </c>
      <c r="FK388">
        <v>0</v>
      </c>
      <c r="FL388">
        <v>188.7596923076923</v>
      </c>
      <c r="FM388">
        <v>0.6581196567707605</v>
      </c>
      <c r="FN388">
        <v>-3.751794874739788</v>
      </c>
      <c r="FO388">
        <v>3849.732307692308</v>
      </c>
      <c r="FP388">
        <v>15</v>
      </c>
      <c r="FQ388">
        <v>0</v>
      </c>
      <c r="FR388" t="s">
        <v>441</v>
      </c>
      <c r="FS388">
        <v>1747247426.5</v>
      </c>
      <c r="FT388">
        <v>1747247420.5</v>
      </c>
      <c r="FU388">
        <v>0</v>
      </c>
      <c r="FV388">
        <v>1.027</v>
      </c>
      <c r="FW388">
        <v>0.031</v>
      </c>
      <c r="FX388">
        <v>0.02</v>
      </c>
      <c r="FY388">
        <v>0.05</v>
      </c>
      <c r="FZ388">
        <v>420</v>
      </c>
      <c r="GA388">
        <v>16</v>
      </c>
      <c r="GB388">
        <v>0.01</v>
      </c>
      <c r="GC388">
        <v>0.1</v>
      </c>
      <c r="GD388">
        <v>-34.05937073170732</v>
      </c>
      <c r="GE388">
        <v>0.324332404181111</v>
      </c>
      <c r="GF388">
        <v>0.1146485110875262</v>
      </c>
      <c r="GG388">
        <v>0</v>
      </c>
      <c r="GH388">
        <v>188.8051470588235</v>
      </c>
      <c r="GI388">
        <v>-0.3202903024759612</v>
      </c>
      <c r="GJ388">
        <v>0.2398226222407071</v>
      </c>
      <c r="GK388">
        <v>-1</v>
      </c>
      <c r="GL388">
        <v>0.5958897317073171</v>
      </c>
      <c r="GM388">
        <v>-0.01405662020905819</v>
      </c>
      <c r="GN388">
        <v>0.002631530464683177</v>
      </c>
      <c r="GO388">
        <v>1</v>
      </c>
      <c r="GP388">
        <v>1</v>
      </c>
      <c r="GQ388">
        <v>2</v>
      </c>
      <c r="GR388" t="s">
        <v>442</v>
      </c>
      <c r="GS388">
        <v>3.13619</v>
      </c>
      <c r="GT388">
        <v>2.7151</v>
      </c>
      <c r="GU388">
        <v>0.207797</v>
      </c>
      <c r="GV388">
        <v>0.20899</v>
      </c>
      <c r="GW388">
        <v>0.10276</v>
      </c>
      <c r="GX388">
        <v>0.0996331</v>
      </c>
      <c r="GY388">
        <v>25205.5</v>
      </c>
      <c r="GZ388">
        <v>25196.7</v>
      </c>
      <c r="HA388">
        <v>29578</v>
      </c>
      <c r="HB388">
        <v>29438.2</v>
      </c>
      <c r="HC388">
        <v>35071.7</v>
      </c>
      <c r="HD388">
        <v>35110</v>
      </c>
      <c r="HE388">
        <v>41629.9</v>
      </c>
      <c r="HF388">
        <v>41825.9</v>
      </c>
      <c r="HG388">
        <v>1.92485</v>
      </c>
      <c r="HH388">
        <v>1.876</v>
      </c>
      <c r="HI388">
        <v>0.09401519999999999</v>
      </c>
      <c r="HJ388">
        <v>0</v>
      </c>
      <c r="HK388">
        <v>28.4652</v>
      </c>
      <c r="HL388">
        <v>999.9</v>
      </c>
      <c r="HM388">
        <v>52.4</v>
      </c>
      <c r="HN388">
        <v>31.2</v>
      </c>
      <c r="HO388">
        <v>26.4858</v>
      </c>
      <c r="HP388">
        <v>61.9895</v>
      </c>
      <c r="HQ388">
        <v>27.7284</v>
      </c>
      <c r="HR388">
        <v>1</v>
      </c>
      <c r="HS388">
        <v>0.0784223</v>
      </c>
      <c r="HT388">
        <v>-0.09690360000000001</v>
      </c>
      <c r="HU388">
        <v>20.3398</v>
      </c>
      <c r="HV388">
        <v>5.21729</v>
      </c>
      <c r="HW388">
        <v>12.0111</v>
      </c>
      <c r="HX388">
        <v>4.9888</v>
      </c>
      <c r="HY388">
        <v>3.28768</v>
      </c>
      <c r="HZ388">
        <v>9999</v>
      </c>
      <c r="IA388">
        <v>9999</v>
      </c>
      <c r="IB388">
        <v>9999</v>
      </c>
      <c r="IC388">
        <v>999.9</v>
      </c>
      <c r="ID388">
        <v>1.86759</v>
      </c>
      <c r="IE388">
        <v>1.86674</v>
      </c>
      <c r="IF388">
        <v>1.86603</v>
      </c>
      <c r="IG388">
        <v>1.866</v>
      </c>
      <c r="IH388">
        <v>1.86784</v>
      </c>
      <c r="II388">
        <v>1.87027</v>
      </c>
      <c r="IJ388">
        <v>1.86892</v>
      </c>
      <c r="IK388">
        <v>1.87042</v>
      </c>
      <c r="IL388">
        <v>0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-0.99</v>
      </c>
      <c r="IZ388">
        <v>0.123</v>
      </c>
      <c r="JA388">
        <v>-0.08705980112953694</v>
      </c>
      <c r="JB388">
        <v>-0.0002224285535733669</v>
      </c>
      <c r="JC388">
        <v>-3.124052291438484E-07</v>
      </c>
      <c r="JD388">
        <v>-1.20421793702977E-11</v>
      </c>
      <c r="JE388">
        <v>-0.06546867123436634</v>
      </c>
      <c r="JF388">
        <v>-0.004605065362839568</v>
      </c>
      <c r="JG388">
        <v>0.0008613744513886047</v>
      </c>
      <c r="JH388">
        <v>-1.299212498533341E-05</v>
      </c>
      <c r="JI388">
        <v>3</v>
      </c>
      <c r="JJ388">
        <v>2327</v>
      </c>
      <c r="JK388">
        <v>1</v>
      </c>
      <c r="JL388">
        <v>27</v>
      </c>
      <c r="JM388">
        <v>187203.1</v>
      </c>
      <c r="JN388">
        <v>187203.2</v>
      </c>
      <c r="JO388">
        <v>2.72461</v>
      </c>
      <c r="JP388">
        <v>2.23267</v>
      </c>
      <c r="JQ388">
        <v>1.39648</v>
      </c>
      <c r="JR388">
        <v>2.35352</v>
      </c>
      <c r="JS388">
        <v>1.49536</v>
      </c>
      <c r="JT388">
        <v>2.72217</v>
      </c>
      <c r="JU388">
        <v>36.5051</v>
      </c>
      <c r="JV388">
        <v>24.0875</v>
      </c>
      <c r="JW388">
        <v>18</v>
      </c>
      <c r="JX388">
        <v>488.855</v>
      </c>
      <c r="JY388">
        <v>448.114</v>
      </c>
      <c r="JZ388">
        <v>27.7174</v>
      </c>
      <c r="KA388">
        <v>28.5669</v>
      </c>
      <c r="KB388">
        <v>30.0004</v>
      </c>
      <c r="KC388">
        <v>28.3498</v>
      </c>
      <c r="KD388">
        <v>28.2764</v>
      </c>
      <c r="KE388">
        <v>54.5274</v>
      </c>
      <c r="KF388">
        <v>22.5193</v>
      </c>
      <c r="KG388">
        <v>66.95699999999999</v>
      </c>
      <c r="KH388">
        <v>27.7156</v>
      </c>
      <c r="KI388">
        <v>1409.56</v>
      </c>
      <c r="KJ388">
        <v>22.3718</v>
      </c>
      <c r="KK388">
        <v>101.1</v>
      </c>
      <c r="KL388">
        <v>100.575</v>
      </c>
    </row>
    <row r="389" spans="1:298">
      <c r="A389">
        <v>373</v>
      </c>
      <c r="B389">
        <v>1758479615</v>
      </c>
      <c r="C389">
        <v>10739.5</v>
      </c>
      <c r="D389" t="s">
        <v>1193</v>
      </c>
      <c r="E389" t="s">
        <v>1194</v>
      </c>
      <c r="F389">
        <v>5</v>
      </c>
      <c r="G389" t="s">
        <v>1026</v>
      </c>
      <c r="H389" t="s">
        <v>437</v>
      </c>
      <c r="I389" t="s">
        <v>438</v>
      </c>
      <c r="J389">
        <v>1758479607.5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1425.917811665681</v>
      </c>
      <c r="AL389">
        <v>1400.556909090909</v>
      </c>
      <c r="AM389">
        <v>3.407308808519455</v>
      </c>
      <c r="AN389">
        <v>65.31745882491474</v>
      </c>
      <c r="AO389">
        <f>(AQ389 - AP389 + DZ389*1E3/(8.314*(EB389+273.15)) * AS389/DY389 * AR389) * DY389/(100*DM389) * 1000/(1000 - AQ389)</f>
        <v>0</v>
      </c>
      <c r="AP389">
        <v>22.31038195117733</v>
      </c>
      <c r="AQ389">
        <v>22.89460424242425</v>
      </c>
      <c r="AR389">
        <v>-3.998933651550264E-05</v>
      </c>
      <c r="AS389">
        <v>111.8298273701579</v>
      </c>
      <c r="AT389">
        <v>2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2.18</v>
      </c>
      <c r="DN389">
        <v>0.5</v>
      </c>
      <c r="DO389" t="s">
        <v>440</v>
      </c>
      <c r="DP389">
        <v>2</v>
      </c>
      <c r="DQ389" t="b">
        <v>1</v>
      </c>
      <c r="DR389">
        <v>1758479607.5</v>
      </c>
      <c r="DS389">
        <v>1345.095185185185</v>
      </c>
      <c r="DT389">
        <v>1379.112222222222</v>
      </c>
      <c r="DU389">
        <v>22.90139259259259</v>
      </c>
      <c r="DV389">
        <v>22.30901111111111</v>
      </c>
      <c r="DW389">
        <v>1346.077777777778</v>
      </c>
      <c r="DX389">
        <v>22.77838148148148</v>
      </c>
      <c r="DY389">
        <v>500.0219629629631</v>
      </c>
      <c r="DZ389">
        <v>90.27818148148147</v>
      </c>
      <c r="EA389">
        <v>0.05490778518518519</v>
      </c>
      <c r="EB389">
        <v>29.54869259259259</v>
      </c>
      <c r="EC389">
        <v>30.00056296296296</v>
      </c>
      <c r="ED389">
        <v>999.9000000000001</v>
      </c>
      <c r="EE389">
        <v>0</v>
      </c>
      <c r="EF389">
        <v>0</v>
      </c>
      <c r="EG389">
        <v>9997.79777777778</v>
      </c>
      <c r="EH389">
        <v>0</v>
      </c>
      <c r="EI389">
        <v>11.0167</v>
      </c>
      <c r="EJ389">
        <v>-34.01592962962963</v>
      </c>
      <c r="EK389">
        <v>1376.621481481481</v>
      </c>
      <c r="EL389">
        <v>1410.58037037037</v>
      </c>
      <c r="EM389">
        <v>0.5923738888888889</v>
      </c>
      <c r="EN389">
        <v>1379.112222222222</v>
      </c>
      <c r="EO389">
        <v>22.30901111111111</v>
      </c>
      <c r="EP389">
        <v>2.067495185185185</v>
      </c>
      <c r="EQ389">
        <v>2.014016296296296</v>
      </c>
      <c r="ER389">
        <v>17.97094444444444</v>
      </c>
      <c r="ES389">
        <v>17.55497037037037</v>
      </c>
      <c r="ET389">
        <v>1999.992962962963</v>
      </c>
      <c r="EU389">
        <v>0.9800046666666665</v>
      </c>
      <c r="EV389">
        <v>0.01999562592592593</v>
      </c>
      <c r="EW389">
        <v>0</v>
      </c>
      <c r="EX389">
        <v>188.7055555555555</v>
      </c>
      <c r="EY389">
        <v>5.00097</v>
      </c>
      <c r="EZ389">
        <v>3849.601851851851</v>
      </c>
      <c r="FA389">
        <v>16707.54814814815</v>
      </c>
      <c r="FB389">
        <v>40.375</v>
      </c>
      <c r="FC389">
        <v>40.75</v>
      </c>
      <c r="FD389">
        <v>40.29362962962963</v>
      </c>
      <c r="FE389">
        <v>40.37033333333333</v>
      </c>
      <c r="FF389">
        <v>40.87959259259259</v>
      </c>
      <c r="FG389">
        <v>1955.102962962963</v>
      </c>
      <c r="FH389">
        <v>39.89000000000001</v>
      </c>
      <c r="FI389">
        <v>0</v>
      </c>
      <c r="FJ389">
        <v>1758479615</v>
      </c>
      <c r="FK389">
        <v>0</v>
      </c>
      <c r="FL389">
        <v>188.7081923076923</v>
      </c>
      <c r="FM389">
        <v>-0.460205129638861</v>
      </c>
      <c r="FN389">
        <v>-1.024273500879312</v>
      </c>
      <c r="FO389">
        <v>3849.606153846153</v>
      </c>
      <c r="FP389">
        <v>15</v>
      </c>
      <c r="FQ389">
        <v>0</v>
      </c>
      <c r="FR389" t="s">
        <v>441</v>
      </c>
      <c r="FS389">
        <v>1747247426.5</v>
      </c>
      <c r="FT389">
        <v>1747247420.5</v>
      </c>
      <c r="FU389">
        <v>0</v>
      </c>
      <c r="FV389">
        <v>1.027</v>
      </c>
      <c r="FW389">
        <v>0.031</v>
      </c>
      <c r="FX389">
        <v>0.02</v>
      </c>
      <c r="FY389">
        <v>0.05</v>
      </c>
      <c r="FZ389">
        <v>420</v>
      </c>
      <c r="GA389">
        <v>16</v>
      </c>
      <c r="GB389">
        <v>0.01</v>
      </c>
      <c r="GC389">
        <v>0.1</v>
      </c>
      <c r="GD389">
        <v>-34.06090243902439</v>
      </c>
      <c r="GE389">
        <v>0.4024975609755232</v>
      </c>
      <c r="GF389">
        <v>0.1153954800818452</v>
      </c>
      <c r="GG389">
        <v>0</v>
      </c>
      <c r="GH389">
        <v>188.7490588235294</v>
      </c>
      <c r="GI389">
        <v>-0.4128036699517646</v>
      </c>
      <c r="GJ389">
        <v>0.2366833254367379</v>
      </c>
      <c r="GK389">
        <v>-1</v>
      </c>
      <c r="GL389">
        <v>0.5946385365853658</v>
      </c>
      <c r="GM389">
        <v>-0.03258252961672328</v>
      </c>
      <c r="GN389">
        <v>0.00357292179470816</v>
      </c>
      <c r="GO389">
        <v>1</v>
      </c>
      <c r="GP389">
        <v>1</v>
      </c>
      <c r="GQ389">
        <v>2</v>
      </c>
      <c r="GR389" t="s">
        <v>442</v>
      </c>
      <c r="GS389">
        <v>3.13604</v>
      </c>
      <c r="GT389">
        <v>2.71511</v>
      </c>
      <c r="GU389">
        <v>0.209364</v>
      </c>
      <c r="GV389">
        <v>0.210525</v>
      </c>
      <c r="GW389">
        <v>0.102736</v>
      </c>
      <c r="GX389">
        <v>0.0996348</v>
      </c>
      <c r="GY389">
        <v>25155.2</v>
      </c>
      <c r="GZ389">
        <v>25147.4</v>
      </c>
      <c r="HA389">
        <v>29577.6</v>
      </c>
      <c r="HB389">
        <v>29437.8</v>
      </c>
      <c r="HC389">
        <v>35072.4</v>
      </c>
      <c r="HD389">
        <v>35109.3</v>
      </c>
      <c r="HE389">
        <v>41629.6</v>
      </c>
      <c r="HF389">
        <v>41825.2</v>
      </c>
      <c r="HG389">
        <v>1.9246</v>
      </c>
      <c r="HH389">
        <v>1.87605</v>
      </c>
      <c r="HI389">
        <v>0.0944473</v>
      </c>
      <c r="HJ389">
        <v>0</v>
      </c>
      <c r="HK389">
        <v>28.4677</v>
      </c>
      <c r="HL389">
        <v>999.9</v>
      </c>
      <c r="HM389">
        <v>52.4</v>
      </c>
      <c r="HN389">
        <v>31.2</v>
      </c>
      <c r="HO389">
        <v>26.4862</v>
      </c>
      <c r="HP389">
        <v>62.0295</v>
      </c>
      <c r="HQ389">
        <v>27.7845</v>
      </c>
      <c r="HR389">
        <v>1</v>
      </c>
      <c r="HS389">
        <v>0.0786916</v>
      </c>
      <c r="HT389">
        <v>-0.0897985</v>
      </c>
      <c r="HU389">
        <v>20.3399</v>
      </c>
      <c r="HV389">
        <v>5.21789</v>
      </c>
      <c r="HW389">
        <v>12.0108</v>
      </c>
      <c r="HX389">
        <v>4.98905</v>
      </c>
      <c r="HY389">
        <v>3.2877</v>
      </c>
      <c r="HZ389">
        <v>9999</v>
      </c>
      <c r="IA389">
        <v>9999</v>
      </c>
      <c r="IB389">
        <v>9999</v>
      </c>
      <c r="IC389">
        <v>999.9</v>
      </c>
      <c r="ID389">
        <v>1.86759</v>
      </c>
      <c r="IE389">
        <v>1.86676</v>
      </c>
      <c r="IF389">
        <v>1.86603</v>
      </c>
      <c r="IG389">
        <v>1.86601</v>
      </c>
      <c r="IH389">
        <v>1.86784</v>
      </c>
      <c r="II389">
        <v>1.87027</v>
      </c>
      <c r="IJ389">
        <v>1.86891</v>
      </c>
      <c r="IK389">
        <v>1.87042</v>
      </c>
      <c r="IL389">
        <v>0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-1.01</v>
      </c>
      <c r="IZ389">
        <v>0.1229</v>
      </c>
      <c r="JA389">
        <v>-0.08705980112953694</v>
      </c>
      <c r="JB389">
        <v>-0.0002224285535733669</v>
      </c>
      <c r="JC389">
        <v>-3.124052291438484E-07</v>
      </c>
      <c r="JD389">
        <v>-1.20421793702977E-11</v>
      </c>
      <c r="JE389">
        <v>-0.06546867123436634</v>
      </c>
      <c r="JF389">
        <v>-0.004605065362839568</v>
      </c>
      <c r="JG389">
        <v>0.0008613744513886047</v>
      </c>
      <c r="JH389">
        <v>-1.299212498533341E-05</v>
      </c>
      <c r="JI389">
        <v>3</v>
      </c>
      <c r="JJ389">
        <v>2327</v>
      </c>
      <c r="JK389">
        <v>1</v>
      </c>
      <c r="JL389">
        <v>27</v>
      </c>
      <c r="JM389">
        <v>187203.1</v>
      </c>
      <c r="JN389">
        <v>187203.2</v>
      </c>
      <c r="JO389">
        <v>2.75146</v>
      </c>
      <c r="JP389">
        <v>2.22778</v>
      </c>
      <c r="JQ389">
        <v>1.39648</v>
      </c>
      <c r="JR389">
        <v>2.35474</v>
      </c>
      <c r="JS389">
        <v>1.49536</v>
      </c>
      <c r="JT389">
        <v>2.65259</v>
      </c>
      <c r="JU389">
        <v>36.5051</v>
      </c>
      <c r="JV389">
        <v>24.07</v>
      </c>
      <c r="JW389">
        <v>18</v>
      </c>
      <c r="JX389">
        <v>488.727</v>
      </c>
      <c r="JY389">
        <v>448.177</v>
      </c>
      <c r="JZ389">
        <v>27.717</v>
      </c>
      <c r="KA389">
        <v>28.5717</v>
      </c>
      <c r="KB389">
        <v>30.0005</v>
      </c>
      <c r="KC389">
        <v>28.3535</v>
      </c>
      <c r="KD389">
        <v>28.2806</v>
      </c>
      <c r="KE389">
        <v>55.0868</v>
      </c>
      <c r="KF389">
        <v>22.5193</v>
      </c>
      <c r="KG389">
        <v>66.95699999999999</v>
      </c>
      <c r="KH389">
        <v>27.7164</v>
      </c>
      <c r="KI389">
        <v>1422.94</v>
      </c>
      <c r="KJ389">
        <v>22.3844</v>
      </c>
      <c r="KK389">
        <v>101.099</v>
      </c>
      <c r="KL389">
        <v>100.573</v>
      </c>
    </row>
    <row r="390" spans="1:298">
      <c r="A390">
        <v>374</v>
      </c>
      <c r="B390">
        <v>1758479620</v>
      </c>
      <c r="C390">
        <v>10744.5</v>
      </c>
      <c r="D390" t="s">
        <v>1195</v>
      </c>
      <c r="E390" t="s">
        <v>1196</v>
      </c>
      <c r="F390">
        <v>5</v>
      </c>
      <c r="G390" t="s">
        <v>1026</v>
      </c>
      <c r="H390" t="s">
        <v>437</v>
      </c>
      <c r="I390" t="s">
        <v>438</v>
      </c>
      <c r="J390">
        <v>1758479612.214286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1443.127531830044</v>
      </c>
      <c r="AL390">
        <v>1417.681575757576</v>
      </c>
      <c r="AM390">
        <v>3.432390848222396</v>
      </c>
      <c r="AN390">
        <v>65.31745882491474</v>
      </c>
      <c r="AO390">
        <f>(AQ390 - AP390 + DZ390*1E3/(8.314*(EB390+273.15)) * AS390/DY390 * AR390) * DY390/(100*DM390) * 1000/(1000 - AQ390)</f>
        <v>0</v>
      </c>
      <c r="AP390">
        <v>22.3106791474556</v>
      </c>
      <c r="AQ390">
        <v>22.88853515151514</v>
      </c>
      <c r="AR390">
        <v>-2.412277269335993E-05</v>
      </c>
      <c r="AS390">
        <v>111.8298273701579</v>
      </c>
      <c r="AT390">
        <v>2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2.18</v>
      </c>
      <c r="DN390">
        <v>0.5</v>
      </c>
      <c r="DO390" t="s">
        <v>440</v>
      </c>
      <c r="DP390">
        <v>2</v>
      </c>
      <c r="DQ390" t="b">
        <v>1</v>
      </c>
      <c r="DR390">
        <v>1758479612.214286</v>
      </c>
      <c r="DS390">
        <v>1360.846785714286</v>
      </c>
      <c r="DT390">
        <v>1394.918214285714</v>
      </c>
      <c r="DU390">
        <v>22.89700357142857</v>
      </c>
      <c r="DV390">
        <v>22.30985</v>
      </c>
      <c r="DW390">
        <v>1361.847142857143</v>
      </c>
      <c r="DX390">
        <v>22.77405357142857</v>
      </c>
      <c r="DY390">
        <v>499.9989285714285</v>
      </c>
      <c r="DZ390">
        <v>90.27815714285713</v>
      </c>
      <c r="EA390">
        <v>0.05483645714285713</v>
      </c>
      <c r="EB390">
        <v>29.54926785714286</v>
      </c>
      <c r="EC390">
        <v>30.000075</v>
      </c>
      <c r="ED390">
        <v>999.9000000000002</v>
      </c>
      <c r="EE390">
        <v>0</v>
      </c>
      <c r="EF390">
        <v>0</v>
      </c>
      <c r="EG390">
        <v>9997.343214285715</v>
      </c>
      <c r="EH390">
        <v>0</v>
      </c>
      <c r="EI390">
        <v>11.0167</v>
      </c>
      <c r="EJ390">
        <v>-34.07080357142857</v>
      </c>
      <c r="EK390">
        <v>1392.736071428571</v>
      </c>
      <c r="EL390">
        <v>1426.747857142857</v>
      </c>
      <c r="EM390">
        <v>0.5871391428571429</v>
      </c>
      <c r="EN390">
        <v>1394.918214285714</v>
      </c>
      <c r="EO390">
        <v>22.30985</v>
      </c>
      <c r="EP390">
        <v>2.067098571428572</v>
      </c>
      <c r="EQ390">
        <v>2.014092142857143</v>
      </c>
      <c r="ER390">
        <v>17.96788571428571</v>
      </c>
      <c r="ES390">
        <v>17.55555714285714</v>
      </c>
      <c r="ET390">
        <v>1999.9675</v>
      </c>
      <c r="EU390">
        <v>0.9800044642857141</v>
      </c>
      <c r="EV390">
        <v>0.01999582857142857</v>
      </c>
      <c r="EW390">
        <v>0</v>
      </c>
      <c r="EX390">
        <v>188.73475</v>
      </c>
      <c r="EY390">
        <v>5.00097</v>
      </c>
      <c r="EZ390">
        <v>3849.377857142857</v>
      </c>
      <c r="FA390">
        <v>16707.32857142857</v>
      </c>
      <c r="FB390">
        <v>40.375</v>
      </c>
      <c r="FC390">
        <v>40.75</v>
      </c>
      <c r="FD390">
        <v>40.30535714285713</v>
      </c>
      <c r="FE390">
        <v>40.3705</v>
      </c>
      <c r="FF390">
        <v>40.88385714285715</v>
      </c>
      <c r="FG390">
        <v>1955.0775</v>
      </c>
      <c r="FH390">
        <v>39.89000000000001</v>
      </c>
      <c r="FI390">
        <v>0</v>
      </c>
      <c r="FJ390">
        <v>1758479620.4</v>
      </c>
      <c r="FK390">
        <v>0</v>
      </c>
      <c r="FL390">
        <v>188.73044</v>
      </c>
      <c r="FM390">
        <v>-0.1888461582448022</v>
      </c>
      <c r="FN390">
        <v>-0.749230781106732</v>
      </c>
      <c r="FO390">
        <v>3849.394</v>
      </c>
      <c r="FP390">
        <v>15</v>
      </c>
      <c r="FQ390">
        <v>0</v>
      </c>
      <c r="FR390" t="s">
        <v>441</v>
      </c>
      <c r="FS390">
        <v>1747247426.5</v>
      </c>
      <c r="FT390">
        <v>1747247420.5</v>
      </c>
      <c r="FU390">
        <v>0</v>
      </c>
      <c r="FV390">
        <v>1.027</v>
      </c>
      <c r="FW390">
        <v>0.031</v>
      </c>
      <c r="FX390">
        <v>0.02</v>
      </c>
      <c r="FY390">
        <v>0.05</v>
      </c>
      <c r="FZ390">
        <v>420</v>
      </c>
      <c r="GA390">
        <v>16</v>
      </c>
      <c r="GB390">
        <v>0.01</v>
      </c>
      <c r="GC390">
        <v>0.1</v>
      </c>
      <c r="GD390">
        <v>-34.0646525</v>
      </c>
      <c r="GE390">
        <v>-0.3444596622888639</v>
      </c>
      <c r="GF390">
        <v>0.1259912695140029</v>
      </c>
      <c r="GG390">
        <v>0</v>
      </c>
      <c r="GH390">
        <v>188.7214411764706</v>
      </c>
      <c r="GI390">
        <v>-0.07179526441392696</v>
      </c>
      <c r="GJ390">
        <v>0.2468306386712376</v>
      </c>
      <c r="GK390">
        <v>-1</v>
      </c>
      <c r="GL390">
        <v>0.5901674</v>
      </c>
      <c r="GM390">
        <v>-0.06304718949343353</v>
      </c>
      <c r="GN390">
        <v>0.006160759303040491</v>
      </c>
      <c r="GO390">
        <v>1</v>
      </c>
      <c r="GP390">
        <v>1</v>
      </c>
      <c r="GQ390">
        <v>2</v>
      </c>
      <c r="GR390" t="s">
        <v>442</v>
      </c>
      <c r="GS390">
        <v>3.1362</v>
      </c>
      <c r="GT390">
        <v>2.71502</v>
      </c>
      <c r="GU390">
        <v>0.210932</v>
      </c>
      <c r="GV390">
        <v>0.212064</v>
      </c>
      <c r="GW390">
        <v>0.102717</v>
      </c>
      <c r="GX390">
        <v>0.0996382</v>
      </c>
      <c r="GY390">
        <v>25105.5</v>
      </c>
      <c r="GZ390">
        <v>25098.3</v>
      </c>
      <c r="HA390">
        <v>29577.8</v>
      </c>
      <c r="HB390">
        <v>29437.8</v>
      </c>
      <c r="HC390">
        <v>35073.5</v>
      </c>
      <c r="HD390">
        <v>35109.4</v>
      </c>
      <c r="HE390">
        <v>41630</v>
      </c>
      <c r="HF390">
        <v>41825.4</v>
      </c>
      <c r="HG390">
        <v>1.92488</v>
      </c>
      <c r="HH390">
        <v>1.87582</v>
      </c>
      <c r="HI390">
        <v>0.0938512</v>
      </c>
      <c r="HJ390">
        <v>0</v>
      </c>
      <c r="HK390">
        <v>28.4702</v>
      </c>
      <c r="HL390">
        <v>999.9</v>
      </c>
      <c r="HM390">
        <v>52.4</v>
      </c>
      <c r="HN390">
        <v>31.2</v>
      </c>
      <c r="HO390">
        <v>26.4861</v>
      </c>
      <c r="HP390">
        <v>61.9495</v>
      </c>
      <c r="HQ390">
        <v>27.6723</v>
      </c>
      <c r="HR390">
        <v>1</v>
      </c>
      <c r="HS390">
        <v>0.0789888</v>
      </c>
      <c r="HT390">
        <v>-0.08632629999999999</v>
      </c>
      <c r="HU390">
        <v>20.3399</v>
      </c>
      <c r="HV390">
        <v>5.21789</v>
      </c>
      <c r="HW390">
        <v>12.011</v>
      </c>
      <c r="HX390">
        <v>4.98875</v>
      </c>
      <c r="HY390">
        <v>3.28775</v>
      </c>
      <c r="HZ390">
        <v>9999</v>
      </c>
      <c r="IA390">
        <v>9999</v>
      </c>
      <c r="IB390">
        <v>9999</v>
      </c>
      <c r="IC390">
        <v>999.9</v>
      </c>
      <c r="ID390">
        <v>1.86756</v>
      </c>
      <c r="IE390">
        <v>1.86676</v>
      </c>
      <c r="IF390">
        <v>1.86603</v>
      </c>
      <c r="IG390">
        <v>1.86602</v>
      </c>
      <c r="IH390">
        <v>1.86784</v>
      </c>
      <c r="II390">
        <v>1.87028</v>
      </c>
      <c r="IJ390">
        <v>1.86895</v>
      </c>
      <c r="IK390">
        <v>1.87042</v>
      </c>
      <c r="IL390">
        <v>0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-1.03</v>
      </c>
      <c r="IZ390">
        <v>0.1229</v>
      </c>
      <c r="JA390">
        <v>-0.08705980112953694</v>
      </c>
      <c r="JB390">
        <v>-0.0002224285535733669</v>
      </c>
      <c r="JC390">
        <v>-3.124052291438484E-07</v>
      </c>
      <c r="JD390">
        <v>-1.20421793702977E-11</v>
      </c>
      <c r="JE390">
        <v>-0.06546867123436634</v>
      </c>
      <c r="JF390">
        <v>-0.004605065362839568</v>
      </c>
      <c r="JG390">
        <v>0.0008613744513886047</v>
      </c>
      <c r="JH390">
        <v>-1.299212498533341E-05</v>
      </c>
      <c r="JI390">
        <v>3</v>
      </c>
      <c r="JJ390">
        <v>2327</v>
      </c>
      <c r="JK390">
        <v>1</v>
      </c>
      <c r="JL390">
        <v>27</v>
      </c>
      <c r="JM390">
        <v>187203.2</v>
      </c>
      <c r="JN390">
        <v>187203.3</v>
      </c>
      <c r="JO390">
        <v>2.77588</v>
      </c>
      <c r="JP390">
        <v>2.23755</v>
      </c>
      <c r="JQ390">
        <v>1.39771</v>
      </c>
      <c r="JR390">
        <v>2.35474</v>
      </c>
      <c r="JS390">
        <v>1.49536</v>
      </c>
      <c r="JT390">
        <v>2.68921</v>
      </c>
      <c r="JU390">
        <v>36.5051</v>
      </c>
      <c r="JV390">
        <v>24.07</v>
      </c>
      <c r="JW390">
        <v>18</v>
      </c>
      <c r="JX390">
        <v>488.933</v>
      </c>
      <c r="JY390">
        <v>448.069</v>
      </c>
      <c r="JZ390">
        <v>27.7174</v>
      </c>
      <c r="KA390">
        <v>28.5759</v>
      </c>
      <c r="KB390">
        <v>30.0003</v>
      </c>
      <c r="KC390">
        <v>28.3576</v>
      </c>
      <c r="KD390">
        <v>28.2847</v>
      </c>
      <c r="KE390">
        <v>55.5621</v>
      </c>
      <c r="KF390">
        <v>22.2455</v>
      </c>
      <c r="KG390">
        <v>66.95699999999999</v>
      </c>
      <c r="KH390">
        <v>27.7169</v>
      </c>
      <c r="KI390">
        <v>1436.3</v>
      </c>
      <c r="KJ390">
        <v>22.4036</v>
      </c>
      <c r="KK390">
        <v>101.1</v>
      </c>
      <c r="KL390">
        <v>100.573</v>
      </c>
    </row>
    <row r="391" spans="1:298">
      <c r="A391">
        <v>375</v>
      </c>
      <c r="B391">
        <v>1758479625</v>
      </c>
      <c r="C391">
        <v>10749.5</v>
      </c>
      <c r="D391" t="s">
        <v>1197</v>
      </c>
      <c r="E391" t="s">
        <v>1198</v>
      </c>
      <c r="F391">
        <v>5</v>
      </c>
      <c r="G391" t="s">
        <v>1026</v>
      </c>
      <c r="H391" t="s">
        <v>437</v>
      </c>
      <c r="I391" t="s">
        <v>438</v>
      </c>
      <c r="J391">
        <v>1758479617.5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1460.246575078521</v>
      </c>
      <c r="AL391">
        <v>1434.840363636363</v>
      </c>
      <c r="AM391">
        <v>3.422693812240406</v>
      </c>
      <c r="AN391">
        <v>65.31745882491474</v>
      </c>
      <c r="AO391">
        <f>(AQ391 - AP391 + DZ391*1E3/(8.314*(EB391+273.15)) * AS391/DY391 * AR391) * DY391/(100*DM391) * 1000/(1000 - AQ391)</f>
        <v>0</v>
      </c>
      <c r="AP391">
        <v>22.32951572298296</v>
      </c>
      <c r="AQ391">
        <v>22.88263393939392</v>
      </c>
      <c r="AR391">
        <v>-1.675933893929637E-05</v>
      </c>
      <c r="AS391">
        <v>111.8298273701579</v>
      </c>
      <c r="AT391">
        <v>2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2.18</v>
      </c>
      <c r="DN391">
        <v>0.5</v>
      </c>
      <c r="DO391" t="s">
        <v>440</v>
      </c>
      <c r="DP391">
        <v>2</v>
      </c>
      <c r="DQ391" t="b">
        <v>1</v>
      </c>
      <c r="DR391">
        <v>1758479617.5</v>
      </c>
      <c r="DS391">
        <v>1378.554074074074</v>
      </c>
      <c r="DT391">
        <v>1412.637037037037</v>
      </c>
      <c r="DU391">
        <v>22.89122962962963</v>
      </c>
      <c r="DV391">
        <v>22.31541481481482</v>
      </c>
      <c r="DW391">
        <v>1379.574814814815</v>
      </c>
      <c r="DX391">
        <v>22.76837407407407</v>
      </c>
      <c r="DY391">
        <v>500.0164814814815</v>
      </c>
      <c r="DZ391">
        <v>90.27808148148148</v>
      </c>
      <c r="EA391">
        <v>0.05483911851851851</v>
      </c>
      <c r="EB391">
        <v>29.54895555555555</v>
      </c>
      <c r="EC391">
        <v>29.99962592592593</v>
      </c>
      <c r="ED391">
        <v>999.9000000000001</v>
      </c>
      <c r="EE391">
        <v>0</v>
      </c>
      <c r="EF391">
        <v>0</v>
      </c>
      <c r="EG391">
        <v>10001.78296296296</v>
      </c>
      <c r="EH391">
        <v>0</v>
      </c>
      <c r="EI391">
        <v>11.0167</v>
      </c>
      <c r="EJ391">
        <v>-34.08287777777778</v>
      </c>
      <c r="EK391">
        <v>1410.85</v>
      </c>
      <c r="EL391">
        <v>1444.88</v>
      </c>
      <c r="EM391">
        <v>0.5758163703703704</v>
      </c>
      <c r="EN391">
        <v>1412.637037037037</v>
      </c>
      <c r="EO391">
        <v>22.31541481481482</v>
      </c>
      <c r="EP391">
        <v>2.066576666666667</v>
      </c>
      <c r="EQ391">
        <v>2.014593333333333</v>
      </c>
      <c r="ER391">
        <v>17.96387407407407</v>
      </c>
      <c r="ES391">
        <v>17.5594962962963</v>
      </c>
      <c r="ET391">
        <v>1999.995925925926</v>
      </c>
      <c r="EU391">
        <v>0.9800047777777776</v>
      </c>
      <c r="EV391">
        <v>0.01999552222222222</v>
      </c>
      <c r="EW391">
        <v>0</v>
      </c>
      <c r="EX391">
        <v>188.7151111111112</v>
      </c>
      <c r="EY391">
        <v>5.00097</v>
      </c>
      <c r="EZ391">
        <v>3849.305555555556</v>
      </c>
      <c r="FA391">
        <v>16707.56296296296</v>
      </c>
      <c r="FB391">
        <v>40.375</v>
      </c>
      <c r="FC391">
        <v>40.75</v>
      </c>
      <c r="FD391">
        <v>40.31199999999999</v>
      </c>
      <c r="FE391">
        <v>40.37033333333333</v>
      </c>
      <c r="FF391">
        <v>40.88877777777777</v>
      </c>
      <c r="FG391">
        <v>1955.105925925926</v>
      </c>
      <c r="FH391">
        <v>39.89000000000001</v>
      </c>
      <c r="FI391">
        <v>0</v>
      </c>
      <c r="FJ391">
        <v>1758479625.2</v>
      </c>
      <c r="FK391">
        <v>0</v>
      </c>
      <c r="FL391">
        <v>188.70688</v>
      </c>
      <c r="FM391">
        <v>0.9192307773923007</v>
      </c>
      <c r="FN391">
        <v>-2.822307710439028</v>
      </c>
      <c r="FO391">
        <v>3849.33</v>
      </c>
      <c r="FP391">
        <v>15</v>
      </c>
      <c r="FQ391">
        <v>0</v>
      </c>
      <c r="FR391" t="s">
        <v>441</v>
      </c>
      <c r="FS391">
        <v>1747247426.5</v>
      </c>
      <c r="FT391">
        <v>1747247420.5</v>
      </c>
      <c r="FU391">
        <v>0</v>
      </c>
      <c r="FV391">
        <v>1.027</v>
      </c>
      <c r="FW391">
        <v>0.031</v>
      </c>
      <c r="FX391">
        <v>0.02</v>
      </c>
      <c r="FY391">
        <v>0.05</v>
      </c>
      <c r="FZ391">
        <v>420</v>
      </c>
      <c r="GA391">
        <v>16</v>
      </c>
      <c r="GB391">
        <v>0.01</v>
      </c>
      <c r="GC391">
        <v>0.1</v>
      </c>
      <c r="GD391">
        <v>-34.055985</v>
      </c>
      <c r="GE391">
        <v>-0.4725365853657946</v>
      </c>
      <c r="GF391">
        <v>0.1002876501619222</v>
      </c>
      <c r="GG391">
        <v>0</v>
      </c>
      <c r="GH391">
        <v>188.759</v>
      </c>
      <c r="GI391">
        <v>-0.3467379662450838</v>
      </c>
      <c r="GJ391">
        <v>0.2395066006704307</v>
      </c>
      <c r="GK391">
        <v>-1</v>
      </c>
      <c r="GL391">
        <v>0.581875875</v>
      </c>
      <c r="GM391">
        <v>-0.115080731707318</v>
      </c>
      <c r="GN391">
        <v>0.01229749845738453</v>
      </c>
      <c r="GO391">
        <v>0</v>
      </c>
      <c r="GP391">
        <v>0</v>
      </c>
      <c r="GQ391">
        <v>2</v>
      </c>
      <c r="GR391" t="s">
        <v>452</v>
      </c>
      <c r="GS391">
        <v>3.13622</v>
      </c>
      <c r="GT391">
        <v>2.71524</v>
      </c>
      <c r="GU391">
        <v>0.212483</v>
      </c>
      <c r="GV391">
        <v>0.213553</v>
      </c>
      <c r="GW391">
        <v>0.1027</v>
      </c>
      <c r="GX391">
        <v>0.09974420000000001</v>
      </c>
      <c r="GY391">
        <v>25055.8</v>
      </c>
      <c r="GZ391">
        <v>25050.8</v>
      </c>
      <c r="HA391">
        <v>29577.5</v>
      </c>
      <c r="HB391">
        <v>29437.8</v>
      </c>
      <c r="HC391">
        <v>35073.8</v>
      </c>
      <c r="HD391">
        <v>35105.1</v>
      </c>
      <c r="HE391">
        <v>41629.5</v>
      </c>
      <c r="HF391">
        <v>41825.3</v>
      </c>
      <c r="HG391">
        <v>1.92477</v>
      </c>
      <c r="HH391">
        <v>1.87617</v>
      </c>
      <c r="HI391">
        <v>0.0936873</v>
      </c>
      <c r="HJ391">
        <v>0</v>
      </c>
      <c r="HK391">
        <v>28.4726</v>
      </c>
      <c r="HL391">
        <v>999.9</v>
      </c>
      <c r="HM391">
        <v>52.4</v>
      </c>
      <c r="HN391">
        <v>31.2</v>
      </c>
      <c r="HO391">
        <v>26.4853</v>
      </c>
      <c r="HP391">
        <v>61.9595</v>
      </c>
      <c r="HQ391">
        <v>27.7484</v>
      </c>
      <c r="HR391">
        <v>1</v>
      </c>
      <c r="HS391">
        <v>0.0793039</v>
      </c>
      <c r="HT391">
        <v>-0.0799455</v>
      </c>
      <c r="HU391">
        <v>20.3398</v>
      </c>
      <c r="HV391">
        <v>5.21684</v>
      </c>
      <c r="HW391">
        <v>12.0104</v>
      </c>
      <c r="HX391">
        <v>4.9886</v>
      </c>
      <c r="HY391">
        <v>3.2876</v>
      </c>
      <c r="HZ391">
        <v>9999</v>
      </c>
      <c r="IA391">
        <v>9999</v>
      </c>
      <c r="IB391">
        <v>9999</v>
      </c>
      <c r="IC391">
        <v>999.9</v>
      </c>
      <c r="ID391">
        <v>1.86757</v>
      </c>
      <c r="IE391">
        <v>1.86676</v>
      </c>
      <c r="IF391">
        <v>1.86602</v>
      </c>
      <c r="IG391">
        <v>1.866</v>
      </c>
      <c r="IH391">
        <v>1.86786</v>
      </c>
      <c r="II391">
        <v>1.87027</v>
      </c>
      <c r="IJ391">
        <v>1.86893</v>
      </c>
      <c r="IK391">
        <v>1.87042</v>
      </c>
      <c r="IL391">
        <v>0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-1.05</v>
      </c>
      <c r="IZ391">
        <v>0.1227</v>
      </c>
      <c r="JA391">
        <v>-0.08705980112953694</v>
      </c>
      <c r="JB391">
        <v>-0.0002224285535733669</v>
      </c>
      <c r="JC391">
        <v>-3.124052291438484E-07</v>
      </c>
      <c r="JD391">
        <v>-1.20421793702977E-11</v>
      </c>
      <c r="JE391">
        <v>-0.06546867123436634</v>
      </c>
      <c r="JF391">
        <v>-0.004605065362839568</v>
      </c>
      <c r="JG391">
        <v>0.0008613744513886047</v>
      </c>
      <c r="JH391">
        <v>-1.299212498533341E-05</v>
      </c>
      <c r="JI391">
        <v>3</v>
      </c>
      <c r="JJ391">
        <v>2327</v>
      </c>
      <c r="JK391">
        <v>1</v>
      </c>
      <c r="JL391">
        <v>27</v>
      </c>
      <c r="JM391">
        <v>187203.3</v>
      </c>
      <c r="JN391">
        <v>187203.4</v>
      </c>
      <c r="JO391">
        <v>2.80273</v>
      </c>
      <c r="JP391">
        <v>2.24121</v>
      </c>
      <c r="JQ391">
        <v>1.39771</v>
      </c>
      <c r="JR391">
        <v>2.34619</v>
      </c>
      <c r="JS391">
        <v>1.49536</v>
      </c>
      <c r="JT391">
        <v>2.64893</v>
      </c>
      <c r="JU391">
        <v>36.5051</v>
      </c>
      <c r="JV391">
        <v>24.07</v>
      </c>
      <c r="JW391">
        <v>18</v>
      </c>
      <c r="JX391">
        <v>488.906</v>
      </c>
      <c r="JY391">
        <v>448.314</v>
      </c>
      <c r="JZ391">
        <v>27.7174</v>
      </c>
      <c r="KA391">
        <v>28.5797</v>
      </c>
      <c r="KB391">
        <v>30.0004</v>
      </c>
      <c r="KC391">
        <v>28.3619</v>
      </c>
      <c r="KD391">
        <v>28.2883</v>
      </c>
      <c r="KE391">
        <v>56.1357</v>
      </c>
      <c r="KF391">
        <v>22.2455</v>
      </c>
      <c r="KG391">
        <v>67.3302</v>
      </c>
      <c r="KH391">
        <v>27.7153</v>
      </c>
      <c r="KI391">
        <v>1456.33</v>
      </c>
      <c r="KJ391">
        <v>22.417</v>
      </c>
      <c r="KK391">
        <v>101.099</v>
      </c>
      <c r="KL391">
        <v>100.573</v>
      </c>
    </row>
    <row r="392" spans="1:298">
      <c r="A392">
        <v>376</v>
      </c>
      <c r="B392">
        <v>1758479630</v>
      </c>
      <c r="C392">
        <v>10754.5</v>
      </c>
      <c r="D392" t="s">
        <v>1199</v>
      </c>
      <c r="E392" t="s">
        <v>1200</v>
      </c>
      <c r="F392">
        <v>5</v>
      </c>
      <c r="G392" t="s">
        <v>1026</v>
      </c>
      <c r="H392" t="s">
        <v>437</v>
      </c>
      <c r="I392" t="s">
        <v>438</v>
      </c>
      <c r="J392">
        <v>1758479622.214286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1476.966519374271</v>
      </c>
      <c r="AL392">
        <v>1451.72793939394</v>
      </c>
      <c r="AM392">
        <v>3.378134179075132</v>
      </c>
      <c r="AN392">
        <v>65.31745882491474</v>
      </c>
      <c r="AO392">
        <f>(AQ392 - AP392 + DZ392*1E3/(8.314*(EB392+273.15)) * AS392/DY392 * AR392) * DY392/(100*DM392) * 1000/(1000 - AQ392)</f>
        <v>0</v>
      </c>
      <c r="AP392">
        <v>22.34512492585289</v>
      </c>
      <c r="AQ392">
        <v>22.88552909090909</v>
      </c>
      <c r="AR392">
        <v>6.096176491571198E-06</v>
      </c>
      <c r="AS392">
        <v>111.8298273701579</v>
      </c>
      <c r="AT392">
        <v>2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2.18</v>
      </c>
      <c r="DN392">
        <v>0.5</v>
      </c>
      <c r="DO392" t="s">
        <v>440</v>
      </c>
      <c r="DP392">
        <v>2</v>
      </c>
      <c r="DQ392" t="b">
        <v>1</v>
      </c>
      <c r="DR392">
        <v>1758479622.214286</v>
      </c>
      <c r="DS392">
        <v>1394.279642857143</v>
      </c>
      <c r="DT392">
        <v>1428.367142857143</v>
      </c>
      <c r="DU392">
        <v>22.88700714285714</v>
      </c>
      <c r="DV392">
        <v>22.32673928571429</v>
      </c>
      <c r="DW392">
        <v>1395.318214285714</v>
      </c>
      <c r="DX392">
        <v>22.76421071428572</v>
      </c>
      <c r="DY392">
        <v>500.0033571428571</v>
      </c>
      <c r="DZ392">
        <v>90.27816785714286</v>
      </c>
      <c r="EA392">
        <v>0.05482423928571429</v>
      </c>
      <c r="EB392">
        <v>29.548875</v>
      </c>
      <c r="EC392">
        <v>29.99680357142858</v>
      </c>
      <c r="ED392">
        <v>999.9000000000002</v>
      </c>
      <c r="EE392">
        <v>0</v>
      </c>
      <c r="EF392">
        <v>0</v>
      </c>
      <c r="EG392">
        <v>10005.0025</v>
      </c>
      <c r="EH392">
        <v>0</v>
      </c>
      <c r="EI392">
        <v>11.0167</v>
      </c>
      <c r="EJ392">
        <v>-34.08745</v>
      </c>
      <c r="EK392">
        <v>1426.937857142857</v>
      </c>
      <c r="EL392">
        <v>1460.986071428572</v>
      </c>
      <c r="EM392">
        <v>0.5602838571428571</v>
      </c>
      <c r="EN392">
        <v>1428.367142857143</v>
      </c>
      <c r="EO392">
        <v>22.32673928571429</v>
      </c>
      <c r="EP392">
        <v>2.066198214285714</v>
      </c>
      <c r="EQ392">
        <v>2.015616785714286</v>
      </c>
      <c r="ER392">
        <v>17.96095357142857</v>
      </c>
      <c r="ES392">
        <v>17.56753928571429</v>
      </c>
      <c r="ET392">
        <v>1999.992857142857</v>
      </c>
      <c r="EU392">
        <v>0.9800047857142855</v>
      </c>
      <c r="EV392">
        <v>0.01999551428571429</v>
      </c>
      <c r="EW392">
        <v>0</v>
      </c>
      <c r="EX392">
        <v>188.7612857142857</v>
      </c>
      <c r="EY392">
        <v>5.00097</v>
      </c>
      <c r="EZ392">
        <v>3849.135357142858</v>
      </c>
      <c r="FA392">
        <v>16707.53214285714</v>
      </c>
      <c r="FB392">
        <v>40.375</v>
      </c>
      <c r="FC392">
        <v>40.75</v>
      </c>
      <c r="FD392">
        <v>40.31199999999999</v>
      </c>
      <c r="FE392">
        <v>40.375</v>
      </c>
      <c r="FF392">
        <v>40.89271428571428</v>
      </c>
      <c r="FG392">
        <v>1955.102857142858</v>
      </c>
      <c r="FH392">
        <v>39.89000000000001</v>
      </c>
      <c r="FI392">
        <v>0</v>
      </c>
      <c r="FJ392">
        <v>1758479630</v>
      </c>
      <c r="FK392">
        <v>0</v>
      </c>
      <c r="FL392">
        <v>188.74152</v>
      </c>
      <c r="FM392">
        <v>-0.7386922950237972</v>
      </c>
      <c r="FN392">
        <v>-0.9792307860699953</v>
      </c>
      <c r="FO392">
        <v>3849.148</v>
      </c>
      <c r="FP392">
        <v>15</v>
      </c>
      <c r="FQ392">
        <v>0</v>
      </c>
      <c r="FR392" t="s">
        <v>441</v>
      </c>
      <c r="FS392">
        <v>1747247426.5</v>
      </c>
      <c r="FT392">
        <v>1747247420.5</v>
      </c>
      <c r="FU392">
        <v>0</v>
      </c>
      <c r="FV392">
        <v>1.027</v>
      </c>
      <c r="FW392">
        <v>0.031</v>
      </c>
      <c r="FX392">
        <v>0.02</v>
      </c>
      <c r="FY392">
        <v>0.05</v>
      </c>
      <c r="FZ392">
        <v>420</v>
      </c>
      <c r="GA392">
        <v>16</v>
      </c>
      <c r="GB392">
        <v>0.01</v>
      </c>
      <c r="GC392">
        <v>0.1</v>
      </c>
      <c r="GD392">
        <v>-34.03987560975609</v>
      </c>
      <c r="GE392">
        <v>0.3639010452961199</v>
      </c>
      <c r="GF392">
        <v>0.1503533639106972</v>
      </c>
      <c r="GG392">
        <v>0</v>
      </c>
      <c r="GH392">
        <v>188.7292647058824</v>
      </c>
      <c r="GI392">
        <v>0.3690603562177253</v>
      </c>
      <c r="GJ392">
        <v>0.189087329469982</v>
      </c>
      <c r="GK392">
        <v>-1</v>
      </c>
      <c r="GL392">
        <v>0.5699050487804878</v>
      </c>
      <c r="GM392">
        <v>-0.1921802926829278</v>
      </c>
      <c r="GN392">
        <v>0.02028068614675023</v>
      </c>
      <c r="GO392">
        <v>0</v>
      </c>
      <c r="GP392">
        <v>0</v>
      </c>
      <c r="GQ392">
        <v>2</v>
      </c>
      <c r="GR392" t="s">
        <v>452</v>
      </c>
      <c r="GS392">
        <v>3.1362</v>
      </c>
      <c r="GT392">
        <v>2.71511</v>
      </c>
      <c r="GU392">
        <v>0.214009</v>
      </c>
      <c r="GV392">
        <v>0.215118</v>
      </c>
      <c r="GW392">
        <v>0.102709</v>
      </c>
      <c r="GX392">
        <v>0.09972209999999999</v>
      </c>
      <c r="GY392">
        <v>25007.4</v>
      </c>
      <c r="GZ392">
        <v>25000.8</v>
      </c>
      <c r="HA392">
        <v>29577.8</v>
      </c>
      <c r="HB392">
        <v>29437.6</v>
      </c>
      <c r="HC392">
        <v>35073.6</v>
      </c>
      <c r="HD392">
        <v>35105.7</v>
      </c>
      <c r="HE392">
        <v>41629.6</v>
      </c>
      <c r="HF392">
        <v>41824.8</v>
      </c>
      <c r="HG392">
        <v>1.92493</v>
      </c>
      <c r="HH392">
        <v>1.87553</v>
      </c>
      <c r="HI392">
        <v>0.093352</v>
      </c>
      <c r="HJ392">
        <v>0</v>
      </c>
      <c r="HK392">
        <v>28.4743</v>
      </c>
      <c r="HL392">
        <v>999.9</v>
      </c>
      <c r="HM392">
        <v>52.4</v>
      </c>
      <c r="HN392">
        <v>31.2</v>
      </c>
      <c r="HO392">
        <v>26.4849</v>
      </c>
      <c r="HP392">
        <v>61.9695</v>
      </c>
      <c r="HQ392">
        <v>27.6683</v>
      </c>
      <c r="HR392">
        <v>1</v>
      </c>
      <c r="HS392">
        <v>0.079624</v>
      </c>
      <c r="HT392">
        <v>-0.0828295</v>
      </c>
      <c r="HU392">
        <v>20.3398</v>
      </c>
      <c r="HV392">
        <v>5.21729</v>
      </c>
      <c r="HW392">
        <v>12.0108</v>
      </c>
      <c r="HX392">
        <v>4.9888</v>
      </c>
      <c r="HY392">
        <v>3.28753</v>
      </c>
      <c r="HZ392">
        <v>9999</v>
      </c>
      <c r="IA392">
        <v>9999</v>
      </c>
      <c r="IB392">
        <v>9999</v>
      </c>
      <c r="IC392">
        <v>999.9</v>
      </c>
      <c r="ID392">
        <v>1.86758</v>
      </c>
      <c r="IE392">
        <v>1.86676</v>
      </c>
      <c r="IF392">
        <v>1.86603</v>
      </c>
      <c r="IG392">
        <v>1.866</v>
      </c>
      <c r="IH392">
        <v>1.86784</v>
      </c>
      <c r="II392">
        <v>1.87028</v>
      </c>
      <c r="IJ392">
        <v>1.86894</v>
      </c>
      <c r="IK392">
        <v>1.87042</v>
      </c>
      <c r="IL392">
        <v>0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-1.07</v>
      </c>
      <c r="IZ392">
        <v>0.1228</v>
      </c>
      <c r="JA392">
        <v>-0.08705980112953694</v>
      </c>
      <c r="JB392">
        <v>-0.0002224285535733669</v>
      </c>
      <c r="JC392">
        <v>-3.124052291438484E-07</v>
      </c>
      <c r="JD392">
        <v>-1.20421793702977E-11</v>
      </c>
      <c r="JE392">
        <v>-0.06546867123436634</v>
      </c>
      <c r="JF392">
        <v>-0.004605065362839568</v>
      </c>
      <c r="JG392">
        <v>0.0008613744513886047</v>
      </c>
      <c r="JH392">
        <v>-1.299212498533341E-05</v>
      </c>
      <c r="JI392">
        <v>3</v>
      </c>
      <c r="JJ392">
        <v>2327</v>
      </c>
      <c r="JK392">
        <v>1</v>
      </c>
      <c r="JL392">
        <v>27</v>
      </c>
      <c r="JM392">
        <v>187203.4</v>
      </c>
      <c r="JN392">
        <v>187203.5</v>
      </c>
      <c r="JO392">
        <v>2.82715</v>
      </c>
      <c r="JP392">
        <v>2.23877</v>
      </c>
      <c r="JQ392">
        <v>1.39648</v>
      </c>
      <c r="JR392">
        <v>2.35229</v>
      </c>
      <c r="JS392">
        <v>1.49536</v>
      </c>
      <c r="JT392">
        <v>2.68799</v>
      </c>
      <c r="JU392">
        <v>36.5051</v>
      </c>
      <c r="JV392">
        <v>24.07</v>
      </c>
      <c r="JW392">
        <v>18</v>
      </c>
      <c r="JX392">
        <v>489.029</v>
      </c>
      <c r="JY392">
        <v>447.943</v>
      </c>
      <c r="JZ392">
        <v>27.7157</v>
      </c>
      <c r="KA392">
        <v>28.5846</v>
      </c>
      <c r="KB392">
        <v>30.0003</v>
      </c>
      <c r="KC392">
        <v>28.3656</v>
      </c>
      <c r="KD392">
        <v>28.2925</v>
      </c>
      <c r="KE392">
        <v>56.5969</v>
      </c>
      <c r="KF392">
        <v>22.2455</v>
      </c>
      <c r="KG392">
        <v>67.3302</v>
      </c>
      <c r="KH392">
        <v>27.7166</v>
      </c>
      <c r="KI392">
        <v>1469.68</v>
      </c>
      <c r="KJ392">
        <v>22.427</v>
      </c>
      <c r="KK392">
        <v>101.099</v>
      </c>
      <c r="KL392">
        <v>100.572</v>
      </c>
    </row>
    <row r="393" spans="1:298">
      <c r="A393">
        <v>377</v>
      </c>
      <c r="B393">
        <v>1758479635</v>
      </c>
      <c r="C393">
        <v>10759.5</v>
      </c>
      <c r="D393" t="s">
        <v>1201</v>
      </c>
      <c r="E393" t="s">
        <v>1202</v>
      </c>
      <c r="F393">
        <v>5</v>
      </c>
      <c r="G393" t="s">
        <v>1026</v>
      </c>
      <c r="H393" t="s">
        <v>437</v>
      </c>
      <c r="I393" t="s">
        <v>438</v>
      </c>
      <c r="J393">
        <v>1758479627.5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1494.772766295181</v>
      </c>
      <c r="AL393">
        <v>1468.968</v>
      </c>
      <c r="AM393">
        <v>3.436792313481937</v>
      </c>
      <c r="AN393">
        <v>65.31745882491474</v>
      </c>
      <c r="AO393">
        <f>(AQ393 - AP393 + DZ393*1E3/(8.314*(EB393+273.15)) * AS393/DY393 * AR393) * DY393/(100*DM393) * 1000/(1000 - AQ393)</f>
        <v>0</v>
      </c>
      <c r="AP393">
        <v>22.34277803726841</v>
      </c>
      <c r="AQ393">
        <v>22.88129696969697</v>
      </c>
      <c r="AR393">
        <v>-2.732459210242993E-05</v>
      </c>
      <c r="AS393">
        <v>111.8298273701579</v>
      </c>
      <c r="AT393">
        <v>2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2.18</v>
      </c>
      <c r="DN393">
        <v>0.5</v>
      </c>
      <c r="DO393" t="s">
        <v>440</v>
      </c>
      <c r="DP393">
        <v>2</v>
      </c>
      <c r="DQ393" t="b">
        <v>1</v>
      </c>
      <c r="DR393">
        <v>1758479627.5</v>
      </c>
      <c r="DS393">
        <v>1411.947037037037</v>
      </c>
      <c r="DT393">
        <v>1446.13</v>
      </c>
      <c r="DU393">
        <v>22.88461111111111</v>
      </c>
      <c r="DV393">
        <v>22.33812222222222</v>
      </c>
      <c r="DW393">
        <v>1413.005925925926</v>
      </c>
      <c r="DX393">
        <v>22.76184444444445</v>
      </c>
      <c r="DY393">
        <v>500.0083703703703</v>
      </c>
      <c r="DZ393">
        <v>90.27762962962962</v>
      </c>
      <c r="EA393">
        <v>0.05490880740740741</v>
      </c>
      <c r="EB393">
        <v>29.54810740740741</v>
      </c>
      <c r="EC393">
        <v>29.99924444444444</v>
      </c>
      <c r="ED393">
        <v>999.9000000000001</v>
      </c>
      <c r="EE393">
        <v>0</v>
      </c>
      <c r="EF393">
        <v>0</v>
      </c>
      <c r="EG393">
        <v>10001.87592592593</v>
      </c>
      <c r="EH393">
        <v>0</v>
      </c>
      <c r="EI393">
        <v>11.0167</v>
      </c>
      <c r="EJ393">
        <v>-34.18321851851852</v>
      </c>
      <c r="EK393">
        <v>1445.015925925926</v>
      </c>
      <c r="EL393">
        <v>1479.171851851852</v>
      </c>
      <c r="EM393">
        <v>0.5464983703703703</v>
      </c>
      <c r="EN393">
        <v>1446.13</v>
      </c>
      <c r="EO393">
        <v>22.33812222222222</v>
      </c>
      <c r="EP393">
        <v>2.065968518518519</v>
      </c>
      <c r="EQ393">
        <v>2.016633333333333</v>
      </c>
      <c r="ER393">
        <v>17.9591962962963</v>
      </c>
      <c r="ES393">
        <v>17.57553703703704</v>
      </c>
      <c r="ET393">
        <v>2000.01037037037</v>
      </c>
      <c r="EU393">
        <v>0.9800049999999998</v>
      </c>
      <c r="EV393">
        <v>0.0199953</v>
      </c>
      <c r="EW393">
        <v>0</v>
      </c>
      <c r="EX393">
        <v>188.7207777777778</v>
      </c>
      <c r="EY393">
        <v>5.00097</v>
      </c>
      <c r="EZ393">
        <v>3848.985925925926</v>
      </c>
      <c r="FA393">
        <v>16707.67777777778</v>
      </c>
      <c r="FB393">
        <v>40.375</v>
      </c>
      <c r="FC393">
        <v>40.75</v>
      </c>
      <c r="FD393">
        <v>40.31199999999999</v>
      </c>
      <c r="FE393">
        <v>40.375</v>
      </c>
      <c r="FF393">
        <v>40.89337037037038</v>
      </c>
      <c r="FG393">
        <v>1955.12037037037</v>
      </c>
      <c r="FH393">
        <v>39.89000000000001</v>
      </c>
      <c r="FI393">
        <v>0</v>
      </c>
      <c r="FJ393">
        <v>1758479635.4</v>
      </c>
      <c r="FK393">
        <v>0</v>
      </c>
      <c r="FL393">
        <v>188.6933076923077</v>
      </c>
      <c r="FM393">
        <v>-0.9468717868223723</v>
      </c>
      <c r="FN393">
        <v>-1.98495726405604</v>
      </c>
      <c r="FO393">
        <v>3849.003076923077</v>
      </c>
      <c r="FP393">
        <v>15</v>
      </c>
      <c r="FQ393">
        <v>0</v>
      </c>
      <c r="FR393" t="s">
        <v>441</v>
      </c>
      <c r="FS393">
        <v>1747247426.5</v>
      </c>
      <c r="FT393">
        <v>1747247420.5</v>
      </c>
      <c r="FU393">
        <v>0</v>
      </c>
      <c r="FV393">
        <v>1.027</v>
      </c>
      <c r="FW393">
        <v>0.031</v>
      </c>
      <c r="FX393">
        <v>0.02</v>
      </c>
      <c r="FY393">
        <v>0.05</v>
      </c>
      <c r="FZ393">
        <v>420</v>
      </c>
      <c r="GA393">
        <v>16</v>
      </c>
      <c r="GB393">
        <v>0.01</v>
      </c>
      <c r="GC393">
        <v>0.1</v>
      </c>
      <c r="GD393">
        <v>-34.16854390243903</v>
      </c>
      <c r="GE393">
        <v>-1.130073867595817</v>
      </c>
      <c r="GF393">
        <v>0.2586374739874808</v>
      </c>
      <c r="GG393">
        <v>0</v>
      </c>
      <c r="GH393">
        <v>188.6945</v>
      </c>
      <c r="GI393">
        <v>-0.4416042749347436</v>
      </c>
      <c r="GJ393">
        <v>0.2048088420081161</v>
      </c>
      <c r="GK393">
        <v>-1</v>
      </c>
      <c r="GL393">
        <v>0.5561553170731707</v>
      </c>
      <c r="GM393">
        <v>-0.1650762229965155</v>
      </c>
      <c r="GN393">
        <v>0.01851874818826695</v>
      </c>
      <c r="GO393">
        <v>0</v>
      </c>
      <c r="GP393">
        <v>0</v>
      </c>
      <c r="GQ393">
        <v>2</v>
      </c>
      <c r="GR393" t="s">
        <v>452</v>
      </c>
      <c r="GS393">
        <v>3.13627</v>
      </c>
      <c r="GT393">
        <v>2.7153</v>
      </c>
      <c r="GU393">
        <v>0.215548</v>
      </c>
      <c r="GV393">
        <v>0.216591</v>
      </c>
      <c r="GW393">
        <v>0.102694</v>
      </c>
      <c r="GX393">
        <v>0.099799</v>
      </c>
      <c r="GY393">
        <v>24958</v>
      </c>
      <c r="GZ393">
        <v>24953.7</v>
      </c>
      <c r="HA393">
        <v>29577.2</v>
      </c>
      <c r="HB393">
        <v>29437.5</v>
      </c>
      <c r="HC393">
        <v>35073.6</v>
      </c>
      <c r="HD393">
        <v>35102.6</v>
      </c>
      <c r="HE393">
        <v>41628.9</v>
      </c>
      <c r="HF393">
        <v>41824.8</v>
      </c>
      <c r="HG393">
        <v>1.92463</v>
      </c>
      <c r="HH393">
        <v>1.876</v>
      </c>
      <c r="HI393">
        <v>0.09418650000000001</v>
      </c>
      <c r="HJ393">
        <v>0</v>
      </c>
      <c r="HK393">
        <v>28.475</v>
      </c>
      <c r="HL393">
        <v>999.9</v>
      </c>
      <c r="HM393">
        <v>52.4</v>
      </c>
      <c r="HN393">
        <v>31.2</v>
      </c>
      <c r="HO393">
        <v>26.4844</v>
      </c>
      <c r="HP393">
        <v>62.1595</v>
      </c>
      <c r="HQ393">
        <v>27.7845</v>
      </c>
      <c r="HR393">
        <v>1</v>
      </c>
      <c r="HS393">
        <v>0.0798933</v>
      </c>
      <c r="HT393">
        <v>-0.08403049999999999</v>
      </c>
      <c r="HU393">
        <v>20.3399</v>
      </c>
      <c r="HV393">
        <v>5.21669</v>
      </c>
      <c r="HW393">
        <v>12.0101</v>
      </c>
      <c r="HX393">
        <v>4.98835</v>
      </c>
      <c r="HY393">
        <v>3.28758</v>
      </c>
      <c r="HZ393">
        <v>9999</v>
      </c>
      <c r="IA393">
        <v>9999</v>
      </c>
      <c r="IB393">
        <v>9999</v>
      </c>
      <c r="IC393">
        <v>999.9</v>
      </c>
      <c r="ID393">
        <v>1.86756</v>
      </c>
      <c r="IE393">
        <v>1.86676</v>
      </c>
      <c r="IF393">
        <v>1.86604</v>
      </c>
      <c r="IG393">
        <v>1.86601</v>
      </c>
      <c r="IH393">
        <v>1.86786</v>
      </c>
      <c r="II393">
        <v>1.87028</v>
      </c>
      <c r="IJ393">
        <v>1.86892</v>
      </c>
      <c r="IK393">
        <v>1.87042</v>
      </c>
      <c r="IL393">
        <v>0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-1.09</v>
      </c>
      <c r="IZ393">
        <v>0.1227</v>
      </c>
      <c r="JA393">
        <v>-0.08705980112953694</v>
      </c>
      <c r="JB393">
        <v>-0.0002224285535733669</v>
      </c>
      <c r="JC393">
        <v>-3.124052291438484E-07</v>
      </c>
      <c r="JD393">
        <v>-1.20421793702977E-11</v>
      </c>
      <c r="JE393">
        <v>-0.06546867123436634</v>
      </c>
      <c r="JF393">
        <v>-0.004605065362839568</v>
      </c>
      <c r="JG393">
        <v>0.0008613744513886047</v>
      </c>
      <c r="JH393">
        <v>-1.299212498533341E-05</v>
      </c>
      <c r="JI393">
        <v>3</v>
      </c>
      <c r="JJ393">
        <v>2327</v>
      </c>
      <c r="JK393">
        <v>1</v>
      </c>
      <c r="JL393">
        <v>27</v>
      </c>
      <c r="JM393">
        <v>187203.5</v>
      </c>
      <c r="JN393">
        <v>187203.6</v>
      </c>
      <c r="JO393">
        <v>2.854</v>
      </c>
      <c r="JP393">
        <v>2.22534</v>
      </c>
      <c r="JQ393">
        <v>1.39648</v>
      </c>
      <c r="JR393">
        <v>2.35352</v>
      </c>
      <c r="JS393">
        <v>1.49536</v>
      </c>
      <c r="JT393">
        <v>2.72217</v>
      </c>
      <c r="JU393">
        <v>36.5287</v>
      </c>
      <c r="JV393">
        <v>24.07</v>
      </c>
      <c r="JW393">
        <v>18</v>
      </c>
      <c r="JX393">
        <v>488.874</v>
      </c>
      <c r="JY393">
        <v>448.261</v>
      </c>
      <c r="JZ393">
        <v>27.7165</v>
      </c>
      <c r="KA393">
        <v>28.5888</v>
      </c>
      <c r="KB393">
        <v>30.0004</v>
      </c>
      <c r="KC393">
        <v>28.3697</v>
      </c>
      <c r="KD393">
        <v>28.2955</v>
      </c>
      <c r="KE393">
        <v>57.1466</v>
      </c>
      <c r="KF393">
        <v>21.9572</v>
      </c>
      <c r="KG393">
        <v>67.3302</v>
      </c>
      <c r="KH393">
        <v>27.717</v>
      </c>
      <c r="KI393">
        <v>1489.72</v>
      </c>
      <c r="KJ393">
        <v>22.4438</v>
      </c>
      <c r="KK393">
        <v>101.098</v>
      </c>
      <c r="KL393">
        <v>100.572</v>
      </c>
    </row>
    <row r="394" spans="1:298">
      <c r="A394">
        <v>378</v>
      </c>
      <c r="B394">
        <v>1758479640</v>
      </c>
      <c r="C394">
        <v>10764.5</v>
      </c>
      <c r="D394" t="s">
        <v>1203</v>
      </c>
      <c r="E394" t="s">
        <v>1204</v>
      </c>
      <c r="F394">
        <v>5</v>
      </c>
      <c r="G394" t="s">
        <v>1026</v>
      </c>
      <c r="H394" t="s">
        <v>437</v>
      </c>
      <c r="I394" t="s">
        <v>438</v>
      </c>
      <c r="J394">
        <v>1758479632.214286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1511.425849035562</v>
      </c>
      <c r="AL394">
        <v>1485.995939393939</v>
      </c>
      <c r="AM394">
        <v>3.40127313068581</v>
      </c>
      <c r="AN394">
        <v>65.31745882491474</v>
      </c>
      <c r="AO394">
        <f>(AQ394 - AP394 + DZ394*1E3/(8.314*(EB394+273.15)) * AS394/DY394 * AR394) * DY394/(100*DM394) * 1000/(1000 - AQ394)</f>
        <v>0</v>
      </c>
      <c r="AP394">
        <v>22.43097095516135</v>
      </c>
      <c r="AQ394">
        <v>22.90334545454546</v>
      </c>
      <c r="AR394">
        <v>0.006157926433469877</v>
      </c>
      <c r="AS394">
        <v>111.8298273701579</v>
      </c>
      <c r="AT394">
        <v>2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2.18</v>
      </c>
      <c r="DN394">
        <v>0.5</v>
      </c>
      <c r="DO394" t="s">
        <v>440</v>
      </c>
      <c r="DP394">
        <v>2</v>
      </c>
      <c r="DQ394" t="b">
        <v>1</v>
      </c>
      <c r="DR394">
        <v>1758479632.214286</v>
      </c>
      <c r="DS394">
        <v>1427.664285714286</v>
      </c>
      <c r="DT394">
        <v>1461.845357142857</v>
      </c>
      <c r="DU394">
        <v>22.88661071428572</v>
      </c>
      <c r="DV394">
        <v>22.36726071428571</v>
      </c>
      <c r="DW394">
        <v>1428.741785714286</v>
      </c>
      <c r="DX394">
        <v>22.76380714285714</v>
      </c>
      <c r="DY394">
        <v>500.0049642857143</v>
      </c>
      <c r="DZ394">
        <v>90.27698928571427</v>
      </c>
      <c r="EA394">
        <v>0.05497853571428572</v>
      </c>
      <c r="EB394">
        <v>29.54850714285714</v>
      </c>
      <c r="EC394">
        <v>29.99677857142857</v>
      </c>
      <c r="ED394">
        <v>999.9000000000002</v>
      </c>
      <c r="EE394">
        <v>0</v>
      </c>
      <c r="EF394">
        <v>0</v>
      </c>
      <c r="EG394">
        <v>10001.58214285714</v>
      </c>
      <c r="EH394">
        <v>0</v>
      </c>
      <c r="EI394">
        <v>11.0167</v>
      </c>
      <c r="EJ394">
        <v>-34.18096071428572</v>
      </c>
      <c r="EK394">
        <v>1461.104285714285</v>
      </c>
      <c r="EL394">
        <v>1495.290714285714</v>
      </c>
      <c r="EM394">
        <v>0.5193574285714285</v>
      </c>
      <c r="EN394">
        <v>1461.845357142857</v>
      </c>
      <c r="EO394">
        <v>22.36726071428571</v>
      </c>
      <c r="EP394">
        <v>2.066134285714285</v>
      </c>
      <c r="EQ394">
        <v>2.019248928571428</v>
      </c>
      <c r="ER394">
        <v>17.96047857142857</v>
      </c>
      <c r="ES394">
        <v>17.59607142857143</v>
      </c>
      <c r="ET394">
        <v>2000.008571428572</v>
      </c>
      <c r="EU394">
        <v>0.9800049999999997</v>
      </c>
      <c r="EV394">
        <v>0.0199953</v>
      </c>
      <c r="EW394">
        <v>0</v>
      </c>
      <c r="EX394">
        <v>188.7061428571429</v>
      </c>
      <c r="EY394">
        <v>5.00097</v>
      </c>
      <c r="EZ394">
        <v>3848.861785714286</v>
      </c>
      <c r="FA394">
        <v>16707.66428571428</v>
      </c>
      <c r="FB394">
        <v>40.375</v>
      </c>
      <c r="FC394">
        <v>40.75</v>
      </c>
      <c r="FD394">
        <v>40.31199999999999</v>
      </c>
      <c r="FE394">
        <v>40.375</v>
      </c>
      <c r="FF394">
        <v>40.89714285714285</v>
      </c>
      <c r="FG394">
        <v>1955.118571428572</v>
      </c>
      <c r="FH394">
        <v>39.89000000000001</v>
      </c>
      <c r="FI394">
        <v>0</v>
      </c>
      <c r="FJ394">
        <v>1758479640.2</v>
      </c>
      <c r="FK394">
        <v>0</v>
      </c>
      <c r="FL394">
        <v>188.6718461538462</v>
      </c>
      <c r="FM394">
        <v>-0.06126495542925042</v>
      </c>
      <c r="FN394">
        <v>-2.175042732938244</v>
      </c>
      <c r="FO394">
        <v>3848.858461538462</v>
      </c>
      <c r="FP394">
        <v>15</v>
      </c>
      <c r="FQ394">
        <v>0</v>
      </c>
      <c r="FR394" t="s">
        <v>441</v>
      </c>
      <c r="FS394">
        <v>1747247426.5</v>
      </c>
      <c r="FT394">
        <v>1747247420.5</v>
      </c>
      <c r="FU394">
        <v>0</v>
      </c>
      <c r="FV394">
        <v>1.027</v>
      </c>
      <c r="FW394">
        <v>0.031</v>
      </c>
      <c r="FX394">
        <v>0.02</v>
      </c>
      <c r="FY394">
        <v>0.05</v>
      </c>
      <c r="FZ394">
        <v>420</v>
      </c>
      <c r="GA394">
        <v>16</v>
      </c>
      <c r="GB394">
        <v>0.01</v>
      </c>
      <c r="GC394">
        <v>0.1</v>
      </c>
      <c r="GD394">
        <v>-34.14646829268293</v>
      </c>
      <c r="GE394">
        <v>-0.5874125435539294</v>
      </c>
      <c r="GF394">
        <v>0.2605566512427599</v>
      </c>
      <c r="GG394">
        <v>0</v>
      </c>
      <c r="GH394">
        <v>188.7080588235294</v>
      </c>
      <c r="GI394">
        <v>-0.5056378865343985</v>
      </c>
      <c r="GJ394">
        <v>0.1842592389217635</v>
      </c>
      <c r="GK394">
        <v>-1</v>
      </c>
      <c r="GL394">
        <v>0.5370923658536586</v>
      </c>
      <c r="GM394">
        <v>-0.2654300069686409</v>
      </c>
      <c r="GN394">
        <v>0.03059278277215395</v>
      </c>
      <c r="GO394">
        <v>0</v>
      </c>
      <c r="GP394">
        <v>0</v>
      </c>
      <c r="GQ394">
        <v>2</v>
      </c>
      <c r="GR394" t="s">
        <v>452</v>
      </c>
      <c r="GS394">
        <v>3.13633</v>
      </c>
      <c r="GT394">
        <v>2.71517</v>
      </c>
      <c r="GU394">
        <v>0.217057</v>
      </c>
      <c r="GV394">
        <v>0.218078</v>
      </c>
      <c r="GW394">
        <v>0.102768</v>
      </c>
      <c r="GX394">
        <v>0.100043</v>
      </c>
      <c r="GY394">
        <v>24909.9</v>
      </c>
      <c r="GZ394">
        <v>24906.5</v>
      </c>
      <c r="HA394">
        <v>29577.3</v>
      </c>
      <c r="HB394">
        <v>29437.7</v>
      </c>
      <c r="HC394">
        <v>35070.9</v>
      </c>
      <c r="HD394">
        <v>35093.2</v>
      </c>
      <c r="HE394">
        <v>41629.1</v>
      </c>
      <c r="HF394">
        <v>41825.1</v>
      </c>
      <c r="HG394">
        <v>1.92463</v>
      </c>
      <c r="HH394">
        <v>1.87567</v>
      </c>
      <c r="HI394">
        <v>0.0925772</v>
      </c>
      <c r="HJ394">
        <v>0</v>
      </c>
      <c r="HK394">
        <v>28.4774</v>
      </c>
      <c r="HL394">
        <v>999.9</v>
      </c>
      <c r="HM394">
        <v>52.4</v>
      </c>
      <c r="HN394">
        <v>31.2</v>
      </c>
      <c r="HO394">
        <v>26.4859</v>
      </c>
      <c r="HP394">
        <v>61.8995</v>
      </c>
      <c r="HQ394">
        <v>27.7444</v>
      </c>
      <c r="HR394">
        <v>1</v>
      </c>
      <c r="HS394">
        <v>0.0804395</v>
      </c>
      <c r="HT394">
        <v>-0.0830501</v>
      </c>
      <c r="HU394">
        <v>20.3398</v>
      </c>
      <c r="HV394">
        <v>5.21654</v>
      </c>
      <c r="HW394">
        <v>12.0104</v>
      </c>
      <c r="HX394">
        <v>4.98845</v>
      </c>
      <c r="HY394">
        <v>3.2876</v>
      </c>
      <c r="HZ394">
        <v>9999</v>
      </c>
      <c r="IA394">
        <v>9999</v>
      </c>
      <c r="IB394">
        <v>9999</v>
      </c>
      <c r="IC394">
        <v>999.9</v>
      </c>
      <c r="ID394">
        <v>1.86756</v>
      </c>
      <c r="IE394">
        <v>1.86676</v>
      </c>
      <c r="IF394">
        <v>1.86603</v>
      </c>
      <c r="IG394">
        <v>1.866</v>
      </c>
      <c r="IH394">
        <v>1.86785</v>
      </c>
      <c r="II394">
        <v>1.87027</v>
      </c>
      <c r="IJ394">
        <v>1.8689</v>
      </c>
      <c r="IK394">
        <v>1.87042</v>
      </c>
      <c r="IL394">
        <v>0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-1.11</v>
      </c>
      <c r="IZ394">
        <v>0.1231</v>
      </c>
      <c r="JA394">
        <v>-0.08705980112953694</v>
      </c>
      <c r="JB394">
        <v>-0.0002224285535733669</v>
      </c>
      <c r="JC394">
        <v>-3.124052291438484E-07</v>
      </c>
      <c r="JD394">
        <v>-1.20421793702977E-11</v>
      </c>
      <c r="JE394">
        <v>-0.06546867123436634</v>
      </c>
      <c r="JF394">
        <v>-0.004605065362839568</v>
      </c>
      <c r="JG394">
        <v>0.0008613744513886047</v>
      </c>
      <c r="JH394">
        <v>-1.299212498533341E-05</v>
      </c>
      <c r="JI394">
        <v>3</v>
      </c>
      <c r="JJ394">
        <v>2327</v>
      </c>
      <c r="JK394">
        <v>1</v>
      </c>
      <c r="JL394">
        <v>27</v>
      </c>
      <c r="JM394">
        <v>187203.6</v>
      </c>
      <c r="JN394">
        <v>187203.7</v>
      </c>
      <c r="JO394">
        <v>2.87842</v>
      </c>
      <c r="JP394">
        <v>2.22534</v>
      </c>
      <c r="JQ394">
        <v>1.39648</v>
      </c>
      <c r="JR394">
        <v>2.35352</v>
      </c>
      <c r="JS394">
        <v>1.49536</v>
      </c>
      <c r="JT394">
        <v>2.70508</v>
      </c>
      <c r="JU394">
        <v>36.5287</v>
      </c>
      <c r="JV394">
        <v>24.0787</v>
      </c>
      <c r="JW394">
        <v>18</v>
      </c>
      <c r="JX394">
        <v>488.908</v>
      </c>
      <c r="JY394">
        <v>448.096</v>
      </c>
      <c r="JZ394">
        <v>27.717</v>
      </c>
      <c r="KA394">
        <v>28.593</v>
      </c>
      <c r="KB394">
        <v>30.0005</v>
      </c>
      <c r="KC394">
        <v>28.3739</v>
      </c>
      <c r="KD394">
        <v>28.3003</v>
      </c>
      <c r="KE394">
        <v>57.6246</v>
      </c>
      <c r="KF394">
        <v>21.9572</v>
      </c>
      <c r="KG394">
        <v>67.3302</v>
      </c>
      <c r="KH394">
        <v>27.7167</v>
      </c>
      <c r="KI394">
        <v>1503.08</v>
      </c>
      <c r="KJ394">
        <v>22.4241</v>
      </c>
      <c r="KK394">
        <v>101.098</v>
      </c>
      <c r="KL394">
        <v>100.573</v>
      </c>
    </row>
    <row r="395" spans="1:298">
      <c r="A395">
        <v>379</v>
      </c>
      <c r="B395">
        <v>1758479645</v>
      </c>
      <c r="C395">
        <v>10769.5</v>
      </c>
      <c r="D395" t="s">
        <v>1205</v>
      </c>
      <c r="E395" t="s">
        <v>1206</v>
      </c>
      <c r="F395">
        <v>5</v>
      </c>
      <c r="G395" t="s">
        <v>1026</v>
      </c>
      <c r="H395" t="s">
        <v>437</v>
      </c>
      <c r="I395" t="s">
        <v>438</v>
      </c>
      <c r="J395">
        <v>1758479637.5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1528.863038756915</v>
      </c>
      <c r="AL395">
        <v>1503.170727272727</v>
      </c>
      <c r="AM395">
        <v>3.439762346153989</v>
      </c>
      <c r="AN395">
        <v>65.31745882491474</v>
      </c>
      <c r="AO395">
        <f>(AQ395 - AP395 + DZ395*1E3/(8.314*(EB395+273.15)) * AS395/DY395 * AR395) * DY395/(100*DM395) * 1000/(1000 - AQ395)</f>
        <v>0</v>
      </c>
      <c r="AP395">
        <v>22.45142721629827</v>
      </c>
      <c r="AQ395">
        <v>22.93196363636363</v>
      </c>
      <c r="AR395">
        <v>0.0038455400953811</v>
      </c>
      <c r="AS395">
        <v>111.8298273701579</v>
      </c>
      <c r="AT395">
        <v>2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2.18</v>
      </c>
      <c r="DN395">
        <v>0.5</v>
      </c>
      <c r="DO395" t="s">
        <v>440</v>
      </c>
      <c r="DP395">
        <v>2</v>
      </c>
      <c r="DQ395" t="b">
        <v>1</v>
      </c>
      <c r="DR395">
        <v>1758479637.5</v>
      </c>
      <c r="DS395">
        <v>1445.324074074074</v>
      </c>
      <c r="DT395">
        <v>1479.599259259259</v>
      </c>
      <c r="DU395">
        <v>22.89928888888889</v>
      </c>
      <c r="DV395">
        <v>22.40280370370371</v>
      </c>
      <c r="DW395">
        <v>1446.422222222222</v>
      </c>
      <c r="DX395">
        <v>22.77629259259259</v>
      </c>
      <c r="DY395">
        <v>500.0225925925926</v>
      </c>
      <c r="DZ395">
        <v>90.27666296296296</v>
      </c>
      <c r="EA395">
        <v>0.05497284074074074</v>
      </c>
      <c r="EB395">
        <v>29.54848518518519</v>
      </c>
      <c r="EC395">
        <v>29.99945925925926</v>
      </c>
      <c r="ED395">
        <v>999.9000000000001</v>
      </c>
      <c r="EE395">
        <v>0</v>
      </c>
      <c r="EF395">
        <v>0</v>
      </c>
      <c r="EG395">
        <v>9996.731851851851</v>
      </c>
      <c r="EH395">
        <v>0</v>
      </c>
      <c r="EI395">
        <v>11.0167</v>
      </c>
      <c r="EJ395">
        <v>-34.27557777777778</v>
      </c>
      <c r="EK395">
        <v>1479.197037037037</v>
      </c>
      <c r="EL395">
        <v>1513.507037037037</v>
      </c>
      <c r="EM395">
        <v>0.4964787037037037</v>
      </c>
      <c r="EN395">
        <v>1479.599259259259</v>
      </c>
      <c r="EO395">
        <v>22.40280370370371</v>
      </c>
      <c r="EP395">
        <v>2.06727</v>
      </c>
      <c r="EQ395">
        <v>2.022451111111111</v>
      </c>
      <c r="ER395">
        <v>17.96922222222222</v>
      </c>
      <c r="ES395">
        <v>17.62118148148148</v>
      </c>
      <c r="ET395">
        <v>1999.984444444445</v>
      </c>
      <c r="EU395">
        <v>0.9800047777777776</v>
      </c>
      <c r="EV395">
        <v>0.01999552222222222</v>
      </c>
      <c r="EW395">
        <v>0</v>
      </c>
      <c r="EX395">
        <v>188.6471481481481</v>
      </c>
      <c r="EY395">
        <v>5.00097</v>
      </c>
      <c r="EZ395">
        <v>3848.541851851852</v>
      </c>
      <c r="FA395">
        <v>16707.47037037037</v>
      </c>
      <c r="FB395">
        <v>40.375</v>
      </c>
      <c r="FC395">
        <v>40.75</v>
      </c>
      <c r="FD395">
        <v>40.31199999999999</v>
      </c>
      <c r="FE395">
        <v>40.375</v>
      </c>
      <c r="FF395">
        <v>40.90485185185184</v>
      </c>
      <c r="FG395">
        <v>1955.094444444445</v>
      </c>
      <c r="FH395">
        <v>39.89000000000001</v>
      </c>
      <c r="FI395">
        <v>0</v>
      </c>
      <c r="FJ395">
        <v>1758479645</v>
      </c>
      <c r="FK395">
        <v>0</v>
      </c>
      <c r="FL395">
        <v>188.6175</v>
      </c>
      <c r="FM395">
        <v>0.1985982968302819</v>
      </c>
      <c r="FN395">
        <v>-3.68752137347047</v>
      </c>
      <c r="FO395">
        <v>3848.576153846154</v>
      </c>
      <c r="FP395">
        <v>15</v>
      </c>
      <c r="FQ395">
        <v>0</v>
      </c>
      <c r="FR395" t="s">
        <v>441</v>
      </c>
      <c r="FS395">
        <v>1747247426.5</v>
      </c>
      <c r="FT395">
        <v>1747247420.5</v>
      </c>
      <c r="FU395">
        <v>0</v>
      </c>
      <c r="FV395">
        <v>1.027</v>
      </c>
      <c r="FW395">
        <v>0.031</v>
      </c>
      <c r="FX395">
        <v>0.02</v>
      </c>
      <c r="FY395">
        <v>0.05</v>
      </c>
      <c r="FZ395">
        <v>420</v>
      </c>
      <c r="GA395">
        <v>16</v>
      </c>
      <c r="GB395">
        <v>0.01</v>
      </c>
      <c r="GC395">
        <v>0.1</v>
      </c>
      <c r="GD395">
        <v>-34.20468292682926</v>
      </c>
      <c r="GE395">
        <v>-0.6791770034843591</v>
      </c>
      <c r="GF395">
        <v>0.2624871303720353</v>
      </c>
      <c r="GG395">
        <v>0</v>
      </c>
      <c r="GH395">
        <v>188.6416470588235</v>
      </c>
      <c r="GI395">
        <v>-0.476638650739301</v>
      </c>
      <c r="GJ395">
        <v>0.1957136086453788</v>
      </c>
      <c r="GK395">
        <v>-1</v>
      </c>
      <c r="GL395">
        <v>0.5086706585365853</v>
      </c>
      <c r="GM395">
        <v>-0.2985429825783969</v>
      </c>
      <c r="GN395">
        <v>0.03430224493941179</v>
      </c>
      <c r="GO395">
        <v>0</v>
      </c>
      <c r="GP395">
        <v>0</v>
      </c>
      <c r="GQ395">
        <v>2</v>
      </c>
      <c r="GR395" t="s">
        <v>452</v>
      </c>
      <c r="GS395">
        <v>3.13629</v>
      </c>
      <c r="GT395">
        <v>2.71489</v>
      </c>
      <c r="GU395">
        <v>0.218569</v>
      </c>
      <c r="GV395">
        <v>0.219562</v>
      </c>
      <c r="GW395">
        <v>0.102854</v>
      </c>
      <c r="GX395">
        <v>0.10007</v>
      </c>
      <c r="GY395">
        <v>24861.4</v>
      </c>
      <c r="GZ395">
        <v>24858.7</v>
      </c>
      <c r="HA395">
        <v>29576.9</v>
      </c>
      <c r="HB395">
        <v>29437.2</v>
      </c>
      <c r="HC395">
        <v>35067.1</v>
      </c>
      <c r="HD395">
        <v>35091.6</v>
      </c>
      <c r="HE395">
        <v>41628.6</v>
      </c>
      <c r="HF395">
        <v>41824.4</v>
      </c>
      <c r="HG395">
        <v>1.92453</v>
      </c>
      <c r="HH395">
        <v>1.87588</v>
      </c>
      <c r="HI395">
        <v>0.09369479999999999</v>
      </c>
      <c r="HJ395">
        <v>0</v>
      </c>
      <c r="HK395">
        <v>28.4774</v>
      </c>
      <c r="HL395">
        <v>999.9</v>
      </c>
      <c r="HM395">
        <v>52.4</v>
      </c>
      <c r="HN395">
        <v>31.2</v>
      </c>
      <c r="HO395">
        <v>26.488</v>
      </c>
      <c r="HP395">
        <v>61.8795</v>
      </c>
      <c r="HQ395">
        <v>27.5481</v>
      </c>
      <c r="HR395">
        <v>1</v>
      </c>
      <c r="HS395">
        <v>0.0806987</v>
      </c>
      <c r="HT395">
        <v>-0.08239109999999999</v>
      </c>
      <c r="HU395">
        <v>20.3398</v>
      </c>
      <c r="HV395">
        <v>5.21669</v>
      </c>
      <c r="HW395">
        <v>12.0105</v>
      </c>
      <c r="HX395">
        <v>4.9884</v>
      </c>
      <c r="HY395">
        <v>3.28748</v>
      </c>
      <c r="HZ395">
        <v>9999</v>
      </c>
      <c r="IA395">
        <v>9999</v>
      </c>
      <c r="IB395">
        <v>9999</v>
      </c>
      <c r="IC395">
        <v>999.9</v>
      </c>
      <c r="ID395">
        <v>1.86758</v>
      </c>
      <c r="IE395">
        <v>1.86676</v>
      </c>
      <c r="IF395">
        <v>1.86603</v>
      </c>
      <c r="IG395">
        <v>1.866</v>
      </c>
      <c r="IH395">
        <v>1.86783</v>
      </c>
      <c r="II395">
        <v>1.87028</v>
      </c>
      <c r="IJ395">
        <v>1.86893</v>
      </c>
      <c r="IK395">
        <v>1.87042</v>
      </c>
      <c r="IL395">
        <v>0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-1.13</v>
      </c>
      <c r="IZ395">
        <v>0.1235</v>
      </c>
      <c r="JA395">
        <v>-0.08705980112953694</v>
      </c>
      <c r="JB395">
        <v>-0.0002224285535733669</v>
      </c>
      <c r="JC395">
        <v>-3.124052291438484E-07</v>
      </c>
      <c r="JD395">
        <v>-1.20421793702977E-11</v>
      </c>
      <c r="JE395">
        <v>-0.06546867123436634</v>
      </c>
      <c r="JF395">
        <v>-0.004605065362839568</v>
      </c>
      <c r="JG395">
        <v>0.0008613744513886047</v>
      </c>
      <c r="JH395">
        <v>-1.299212498533341E-05</v>
      </c>
      <c r="JI395">
        <v>3</v>
      </c>
      <c r="JJ395">
        <v>2327</v>
      </c>
      <c r="JK395">
        <v>1</v>
      </c>
      <c r="JL395">
        <v>27</v>
      </c>
      <c r="JM395">
        <v>187203.6</v>
      </c>
      <c r="JN395">
        <v>187203.7</v>
      </c>
      <c r="JO395">
        <v>2.90527</v>
      </c>
      <c r="JP395">
        <v>2.23755</v>
      </c>
      <c r="JQ395">
        <v>1.39771</v>
      </c>
      <c r="JR395">
        <v>2.35107</v>
      </c>
      <c r="JS395">
        <v>1.49536</v>
      </c>
      <c r="JT395">
        <v>2.5708</v>
      </c>
      <c r="JU395">
        <v>36.5287</v>
      </c>
      <c r="JV395">
        <v>24.0612</v>
      </c>
      <c r="JW395">
        <v>18</v>
      </c>
      <c r="JX395">
        <v>488.874</v>
      </c>
      <c r="JY395">
        <v>448.247</v>
      </c>
      <c r="JZ395">
        <v>27.7168</v>
      </c>
      <c r="KA395">
        <v>28.5979</v>
      </c>
      <c r="KB395">
        <v>30.0004</v>
      </c>
      <c r="KC395">
        <v>28.3776</v>
      </c>
      <c r="KD395">
        <v>28.3039</v>
      </c>
      <c r="KE395">
        <v>58.1745</v>
      </c>
      <c r="KF395">
        <v>21.9572</v>
      </c>
      <c r="KG395">
        <v>67.3302</v>
      </c>
      <c r="KH395">
        <v>27.7167</v>
      </c>
      <c r="KI395">
        <v>1523.11</v>
      </c>
      <c r="KJ395">
        <v>22.4232</v>
      </c>
      <c r="KK395">
        <v>101.097</v>
      </c>
      <c r="KL395">
        <v>100.571</v>
      </c>
    </row>
    <row r="396" spans="1:298">
      <c r="A396">
        <v>380</v>
      </c>
      <c r="B396">
        <v>1758479650</v>
      </c>
      <c r="C396">
        <v>10774.5</v>
      </c>
      <c r="D396" t="s">
        <v>1207</v>
      </c>
      <c r="E396" t="s">
        <v>1208</v>
      </c>
      <c r="F396">
        <v>5</v>
      </c>
      <c r="G396" t="s">
        <v>1026</v>
      </c>
      <c r="H396" t="s">
        <v>437</v>
      </c>
      <c r="I396" t="s">
        <v>438</v>
      </c>
      <c r="J396">
        <v>1758479642.214286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1546.08733764827</v>
      </c>
      <c r="AL396">
        <v>1520.41103030303</v>
      </c>
      <c r="AM396">
        <v>3.459743330852717</v>
      </c>
      <c r="AN396">
        <v>65.31745882491474</v>
      </c>
      <c r="AO396">
        <f>(AQ396 - AP396 + DZ396*1E3/(8.314*(EB396+273.15)) * AS396/DY396 * AR396) * DY396/(100*DM396) * 1000/(1000 - AQ396)</f>
        <v>0</v>
      </c>
      <c r="AP396">
        <v>22.45457370262374</v>
      </c>
      <c r="AQ396">
        <v>22.94447090909091</v>
      </c>
      <c r="AR396">
        <v>0.0005561500995077507</v>
      </c>
      <c r="AS396">
        <v>111.8298273701579</v>
      </c>
      <c r="AT396">
        <v>2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2.18</v>
      </c>
      <c r="DN396">
        <v>0.5</v>
      </c>
      <c r="DO396" t="s">
        <v>440</v>
      </c>
      <c r="DP396">
        <v>2</v>
      </c>
      <c r="DQ396" t="b">
        <v>1</v>
      </c>
      <c r="DR396">
        <v>1758479642.214286</v>
      </c>
      <c r="DS396">
        <v>1461.073571428571</v>
      </c>
      <c r="DT396">
        <v>1495.337142857143</v>
      </c>
      <c r="DU396">
        <v>22.91658214285714</v>
      </c>
      <c r="DV396">
        <v>22.43695</v>
      </c>
      <c r="DW396">
        <v>1462.191428571429</v>
      </c>
      <c r="DX396">
        <v>22.79334642857143</v>
      </c>
      <c r="DY396">
        <v>499.9978214285715</v>
      </c>
      <c r="DZ396">
        <v>90.27685</v>
      </c>
      <c r="EA396">
        <v>0.05492801071428572</v>
      </c>
      <c r="EB396">
        <v>29.54983928571428</v>
      </c>
      <c r="EC396">
        <v>30.00273928571429</v>
      </c>
      <c r="ED396">
        <v>999.9000000000002</v>
      </c>
      <c r="EE396">
        <v>0</v>
      </c>
      <c r="EF396">
        <v>0</v>
      </c>
      <c r="EG396">
        <v>9995.105357142858</v>
      </c>
      <c r="EH396">
        <v>0</v>
      </c>
      <c r="EI396">
        <v>11.0167</v>
      </c>
      <c r="EJ396">
        <v>-34.26344285714286</v>
      </c>
      <c r="EK396">
        <v>1495.342142857143</v>
      </c>
      <c r="EL396">
        <v>1529.658571428572</v>
      </c>
      <c r="EM396">
        <v>0.4796368928571428</v>
      </c>
      <c r="EN396">
        <v>1495.337142857143</v>
      </c>
      <c r="EO396">
        <v>22.43695</v>
      </c>
      <c r="EP396">
        <v>2.068836428571428</v>
      </c>
      <c r="EQ396">
        <v>2.025537142857142</v>
      </c>
      <c r="ER396">
        <v>17.98125</v>
      </c>
      <c r="ES396">
        <v>17.645375</v>
      </c>
      <c r="ET396">
        <v>1999.981785714286</v>
      </c>
      <c r="EU396">
        <v>0.9800047857142855</v>
      </c>
      <c r="EV396">
        <v>0.01999551428571429</v>
      </c>
      <c r="EW396">
        <v>0</v>
      </c>
      <c r="EX396">
        <v>188.6333928571428</v>
      </c>
      <c r="EY396">
        <v>5.00097</v>
      </c>
      <c r="EZ396">
        <v>3848.314285714285</v>
      </c>
      <c r="FA396">
        <v>16707.45714285714</v>
      </c>
      <c r="FB396">
        <v>40.375</v>
      </c>
      <c r="FC396">
        <v>40.75442857142857</v>
      </c>
      <c r="FD396">
        <v>40.31199999999999</v>
      </c>
      <c r="FE396">
        <v>40.375</v>
      </c>
      <c r="FF396">
        <v>40.91707142857142</v>
      </c>
      <c r="FG396">
        <v>1955.091785714285</v>
      </c>
      <c r="FH396">
        <v>39.89000000000001</v>
      </c>
      <c r="FI396">
        <v>0</v>
      </c>
      <c r="FJ396">
        <v>1758479650.4</v>
      </c>
      <c r="FK396">
        <v>0</v>
      </c>
      <c r="FL396">
        <v>188.62092</v>
      </c>
      <c r="FM396">
        <v>-0.7278461489800961</v>
      </c>
      <c r="FN396">
        <v>-3.816923084451613</v>
      </c>
      <c r="FO396">
        <v>3848.2948</v>
      </c>
      <c r="FP396">
        <v>15</v>
      </c>
      <c r="FQ396">
        <v>0</v>
      </c>
      <c r="FR396" t="s">
        <v>441</v>
      </c>
      <c r="FS396">
        <v>1747247426.5</v>
      </c>
      <c r="FT396">
        <v>1747247420.5</v>
      </c>
      <c r="FU396">
        <v>0</v>
      </c>
      <c r="FV396">
        <v>1.027</v>
      </c>
      <c r="FW396">
        <v>0.031</v>
      </c>
      <c r="FX396">
        <v>0.02</v>
      </c>
      <c r="FY396">
        <v>0.05</v>
      </c>
      <c r="FZ396">
        <v>420</v>
      </c>
      <c r="GA396">
        <v>16</v>
      </c>
      <c r="GB396">
        <v>0.01</v>
      </c>
      <c r="GC396">
        <v>0.1</v>
      </c>
      <c r="GD396">
        <v>-34.313585</v>
      </c>
      <c r="GE396">
        <v>0.1070161350845761</v>
      </c>
      <c r="GF396">
        <v>0.1899902136295443</v>
      </c>
      <c r="GG396">
        <v>0</v>
      </c>
      <c r="GH396">
        <v>188.6093529411765</v>
      </c>
      <c r="GI396">
        <v>-0.02019862379392451</v>
      </c>
      <c r="GJ396">
        <v>0.1894999429385203</v>
      </c>
      <c r="GK396">
        <v>-1</v>
      </c>
      <c r="GL396">
        <v>0.49599</v>
      </c>
      <c r="GM396">
        <v>-0.2296286003752358</v>
      </c>
      <c r="GN396">
        <v>0.03086020210076401</v>
      </c>
      <c r="GO396">
        <v>0</v>
      </c>
      <c r="GP396">
        <v>0</v>
      </c>
      <c r="GQ396">
        <v>2</v>
      </c>
      <c r="GR396" t="s">
        <v>452</v>
      </c>
      <c r="GS396">
        <v>3.13617</v>
      </c>
      <c r="GT396">
        <v>2.71517</v>
      </c>
      <c r="GU396">
        <v>0.220081</v>
      </c>
      <c r="GV396">
        <v>0.221058</v>
      </c>
      <c r="GW396">
        <v>0.102889</v>
      </c>
      <c r="GX396">
        <v>0.100079</v>
      </c>
      <c r="GY396">
        <v>24813.2</v>
      </c>
      <c r="GZ396">
        <v>24810.5</v>
      </c>
      <c r="HA396">
        <v>29576.9</v>
      </c>
      <c r="HB396">
        <v>29436.6</v>
      </c>
      <c r="HC396">
        <v>35065.9</v>
      </c>
      <c r="HD396">
        <v>35090.6</v>
      </c>
      <c r="HE396">
        <v>41628.7</v>
      </c>
      <c r="HF396">
        <v>41823.6</v>
      </c>
      <c r="HG396">
        <v>1.9245</v>
      </c>
      <c r="HH396">
        <v>1.87558</v>
      </c>
      <c r="HI396">
        <v>0.09378789999999999</v>
      </c>
      <c r="HJ396">
        <v>0</v>
      </c>
      <c r="HK396">
        <v>28.4774</v>
      </c>
      <c r="HL396">
        <v>999.9</v>
      </c>
      <c r="HM396">
        <v>52.4</v>
      </c>
      <c r="HN396">
        <v>31.2</v>
      </c>
      <c r="HO396">
        <v>26.4855</v>
      </c>
      <c r="HP396">
        <v>61.8895</v>
      </c>
      <c r="HQ396">
        <v>27.5801</v>
      </c>
      <c r="HR396">
        <v>1</v>
      </c>
      <c r="HS396">
        <v>0.08097559999999999</v>
      </c>
      <c r="HT396">
        <v>-0.08050649999999999</v>
      </c>
      <c r="HU396">
        <v>20.3396</v>
      </c>
      <c r="HV396">
        <v>5.21714</v>
      </c>
      <c r="HW396">
        <v>12.0108</v>
      </c>
      <c r="HX396">
        <v>4.98865</v>
      </c>
      <c r="HY396">
        <v>3.28763</v>
      </c>
      <c r="HZ396">
        <v>9999</v>
      </c>
      <c r="IA396">
        <v>9999</v>
      </c>
      <c r="IB396">
        <v>9999</v>
      </c>
      <c r="IC396">
        <v>999.9</v>
      </c>
      <c r="ID396">
        <v>1.86756</v>
      </c>
      <c r="IE396">
        <v>1.86676</v>
      </c>
      <c r="IF396">
        <v>1.86603</v>
      </c>
      <c r="IG396">
        <v>1.866</v>
      </c>
      <c r="IH396">
        <v>1.86784</v>
      </c>
      <c r="II396">
        <v>1.87027</v>
      </c>
      <c r="IJ396">
        <v>1.86891</v>
      </c>
      <c r="IK396">
        <v>1.87042</v>
      </c>
      <c r="IL396">
        <v>0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-1.15</v>
      </c>
      <c r="IZ396">
        <v>0.1237</v>
      </c>
      <c r="JA396">
        <v>-0.08705980112953694</v>
      </c>
      <c r="JB396">
        <v>-0.0002224285535733669</v>
      </c>
      <c r="JC396">
        <v>-3.124052291438484E-07</v>
      </c>
      <c r="JD396">
        <v>-1.20421793702977E-11</v>
      </c>
      <c r="JE396">
        <v>-0.06546867123436634</v>
      </c>
      <c r="JF396">
        <v>-0.004605065362839568</v>
      </c>
      <c r="JG396">
        <v>0.0008613744513886047</v>
      </c>
      <c r="JH396">
        <v>-1.299212498533341E-05</v>
      </c>
      <c r="JI396">
        <v>3</v>
      </c>
      <c r="JJ396">
        <v>2327</v>
      </c>
      <c r="JK396">
        <v>1</v>
      </c>
      <c r="JL396">
        <v>27</v>
      </c>
      <c r="JM396">
        <v>187203.7</v>
      </c>
      <c r="JN396">
        <v>187203.8</v>
      </c>
      <c r="JO396">
        <v>2.92969</v>
      </c>
      <c r="JP396">
        <v>2.24487</v>
      </c>
      <c r="JQ396">
        <v>1.39771</v>
      </c>
      <c r="JR396">
        <v>2.35352</v>
      </c>
      <c r="JS396">
        <v>1.49536</v>
      </c>
      <c r="JT396">
        <v>2.6001</v>
      </c>
      <c r="JU396">
        <v>36.5287</v>
      </c>
      <c r="JV396">
        <v>24.0612</v>
      </c>
      <c r="JW396">
        <v>18</v>
      </c>
      <c r="JX396">
        <v>488.892</v>
      </c>
      <c r="JY396">
        <v>448.089</v>
      </c>
      <c r="JZ396">
        <v>27.717</v>
      </c>
      <c r="KA396">
        <v>28.6017</v>
      </c>
      <c r="KB396">
        <v>30.0004</v>
      </c>
      <c r="KC396">
        <v>28.3817</v>
      </c>
      <c r="KD396">
        <v>28.3075</v>
      </c>
      <c r="KE396">
        <v>58.6324</v>
      </c>
      <c r="KF396">
        <v>21.9572</v>
      </c>
      <c r="KG396">
        <v>67.3302</v>
      </c>
      <c r="KH396">
        <v>27.7169</v>
      </c>
      <c r="KI396">
        <v>1536.47</v>
      </c>
      <c r="KJ396">
        <v>22.4232</v>
      </c>
      <c r="KK396">
        <v>101.097</v>
      </c>
      <c r="KL396">
        <v>100.569</v>
      </c>
    </row>
    <row r="397" spans="1:298">
      <c r="A397">
        <v>381</v>
      </c>
      <c r="B397">
        <v>1758479654.5</v>
      </c>
      <c r="C397">
        <v>10779</v>
      </c>
      <c r="D397" t="s">
        <v>1209</v>
      </c>
      <c r="E397" t="s">
        <v>1210</v>
      </c>
      <c r="F397">
        <v>5</v>
      </c>
      <c r="G397" t="s">
        <v>1026</v>
      </c>
      <c r="H397" t="s">
        <v>437</v>
      </c>
      <c r="I397" t="s">
        <v>438</v>
      </c>
      <c r="J397">
        <v>1758479646.660714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1561.577369586846</v>
      </c>
      <c r="AL397">
        <v>1535.753515151515</v>
      </c>
      <c r="AM397">
        <v>3.411437076095477</v>
      </c>
      <c r="AN397">
        <v>65.31745882491474</v>
      </c>
      <c r="AO397">
        <f>(AQ397 - AP397 + DZ397*1E3/(8.314*(EB397+273.15)) * AS397/DY397 * AR397) * DY397/(100*DM397) * 1000/(1000 - AQ397)</f>
        <v>0</v>
      </c>
      <c r="AP397">
        <v>22.45770751144412</v>
      </c>
      <c r="AQ397">
        <v>22.94862484848484</v>
      </c>
      <c r="AR397">
        <v>0.0001041216658529712</v>
      </c>
      <c r="AS397">
        <v>111.8298273701579</v>
      </c>
      <c r="AT397">
        <v>2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2.18</v>
      </c>
      <c r="DN397">
        <v>0.5</v>
      </c>
      <c r="DO397" t="s">
        <v>440</v>
      </c>
      <c r="DP397">
        <v>2</v>
      </c>
      <c r="DQ397" t="b">
        <v>1</v>
      </c>
      <c r="DR397">
        <v>1758479646.660714</v>
      </c>
      <c r="DS397">
        <v>1475.942857142857</v>
      </c>
      <c r="DT397">
        <v>1510.266428571429</v>
      </c>
      <c r="DU397">
        <v>22.93394642857143</v>
      </c>
      <c r="DV397">
        <v>22.45284642857143</v>
      </c>
      <c r="DW397">
        <v>1477.078214285714</v>
      </c>
      <c r="DX397">
        <v>22.81046428571429</v>
      </c>
      <c r="DY397">
        <v>500.00575</v>
      </c>
      <c r="DZ397">
        <v>90.27679285714285</v>
      </c>
      <c r="EA397">
        <v>0.05487693571428572</v>
      </c>
      <c r="EB397">
        <v>29.55096071428571</v>
      </c>
      <c r="EC397">
        <v>30.00313571428571</v>
      </c>
      <c r="ED397">
        <v>999.9000000000002</v>
      </c>
      <c r="EE397">
        <v>0</v>
      </c>
      <c r="EF397">
        <v>0</v>
      </c>
      <c r="EG397">
        <v>9992.900357142858</v>
      </c>
      <c r="EH397">
        <v>0</v>
      </c>
      <c r="EI397">
        <v>11.0167</v>
      </c>
      <c r="EJ397">
        <v>-34.323275</v>
      </c>
      <c r="EK397">
        <v>1510.586785714286</v>
      </c>
      <c r="EL397">
        <v>1544.955714285714</v>
      </c>
      <c r="EM397">
        <v>0.4810997499999999</v>
      </c>
      <c r="EN397">
        <v>1510.266428571429</v>
      </c>
      <c r="EO397">
        <v>22.45284642857143</v>
      </c>
      <c r="EP397">
        <v>2.070402142857143</v>
      </c>
      <c r="EQ397">
        <v>2.026972142857143</v>
      </c>
      <c r="ER397">
        <v>17.99328214285714</v>
      </c>
      <c r="ES397">
        <v>17.65661071428572</v>
      </c>
      <c r="ET397">
        <v>1999.977857142857</v>
      </c>
      <c r="EU397">
        <v>0.9800047857142855</v>
      </c>
      <c r="EV397">
        <v>0.01999551428571429</v>
      </c>
      <c r="EW397">
        <v>0</v>
      </c>
      <c r="EX397">
        <v>188.5803571428571</v>
      </c>
      <c r="EY397">
        <v>5.00097</v>
      </c>
      <c r="EZ397">
        <v>3848.045357142857</v>
      </c>
      <c r="FA397">
        <v>16707.425</v>
      </c>
      <c r="FB397">
        <v>40.375</v>
      </c>
      <c r="FC397">
        <v>40.75664285714286</v>
      </c>
      <c r="FD397">
        <v>40.31199999999999</v>
      </c>
      <c r="FE397">
        <v>40.375</v>
      </c>
      <c r="FF397">
        <v>40.92814285714285</v>
      </c>
      <c r="FG397">
        <v>1955.087857142857</v>
      </c>
      <c r="FH397">
        <v>39.89000000000001</v>
      </c>
      <c r="FI397">
        <v>0</v>
      </c>
      <c r="FJ397">
        <v>1758479654.6</v>
      </c>
      <c r="FK397">
        <v>0</v>
      </c>
      <c r="FL397">
        <v>188.5800384615384</v>
      </c>
      <c r="FM397">
        <v>-0.5975042683415226</v>
      </c>
      <c r="FN397">
        <v>-2.267350447063352</v>
      </c>
      <c r="FO397">
        <v>3848.066923076923</v>
      </c>
      <c r="FP397">
        <v>15</v>
      </c>
      <c r="FQ397">
        <v>0</v>
      </c>
      <c r="FR397" t="s">
        <v>441</v>
      </c>
      <c r="FS397">
        <v>1747247426.5</v>
      </c>
      <c r="FT397">
        <v>1747247420.5</v>
      </c>
      <c r="FU397">
        <v>0</v>
      </c>
      <c r="FV397">
        <v>1.027</v>
      </c>
      <c r="FW397">
        <v>0.031</v>
      </c>
      <c r="FX397">
        <v>0.02</v>
      </c>
      <c r="FY397">
        <v>0.05</v>
      </c>
      <c r="FZ397">
        <v>420</v>
      </c>
      <c r="GA397">
        <v>16</v>
      </c>
      <c r="GB397">
        <v>0.01</v>
      </c>
      <c r="GC397">
        <v>0.1</v>
      </c>
      <c r="GD397">
        <v>-34.26053</v>
      </c>
      <c r="GE397">
        <v>-0.7774401500937709</v>
      </c>
      <c r="GF397">
        <v>0.1778693877540481</v>
      </c>
      <c r="GG397">
        <v>0</v>
      </c>
      <c r="GH397">
        <v>188.6114411764706</v>
      </c>
      <c r="GI397">
        <v>-0.453002289146408</v>
      </c>
      <c r="GJ397">
        <v>0.2135490288347457</v>
      </c>
      <c r="GK397">
        <v>-1</v>
      </c>
      <c r="GL397">
        <v>0.4825018500000001</v>
      </c>
      <c r="GM397">
        <v>0.02236775234521444</v>
      </c>
      <c r="GN397">
        <v>0.01417891059029219</v>
      </c>
      <c r="GO397">
        <v>1</v>
      </c>
      <c r="GP397">
        <v>1</v>
      </c>
      <c r="GQ397">
        <v>2</v>
      </c>
      <c r="GR397" t="s">
        <v>442</v>
      </c>
      <c r="GS397">
        <v>3.13617</v>
      </c>
      <c r="GT397">
        <v>2.71507</v>
      </c>
      <c r="GU397">
        <v>0.221418</v>
      </c>
      <c r="GV397">
        <v>0.2223</v>
      </c>
      <c r="GW397">
        <v>0.102899</v>
      </c>
      <c r="GX397">
        <v>0.100081</v>
      </c>
      <c r="GY397">
        <v>24769.9</v>
      </c>
      <c r="GZ397">
        <v>24770.6</v>
      </c>
      <c r="HA397">
        <v>29576</v>
      </c>
      <c r="HB397">
        <v>29436.2</v>
      </c>
      <c r="HC397">
        <v>35064.5</v>
      </c>
      <c r="HD397">
        <v>35090.1</v>
      </c>
      <c r="HE397">
        <v>41627.5</v>
      </c>
      <c r="HF397">
        <v>41823.1</v>
      </c>
      <c r="HG397">
        <v>1.92442</v>
      </c>
      <c r="HH397">
        <v>1.87575</v>
      </c>
      <c r="HI397">
        <v>0.0937656</v>
      </c>
      <c r="HJ397">
        <v>0</v>
      </c>
      <c r="HK397">
        <v>28.4788</v>
      </c>
      <c r="HL397">
        <v>999.9</v>
      </c>
      <c r="HM397">
        <v>52.4</v>
      </c>
      <c r="HN397">
        <v>31.2</v>
      </c>
      <c r="HO397">
        <v>26.4892</v>
      </c>
      <c r="HP397">
        <v>61.8795</v>
      </c>
      <c r="HQ397">
        <v>27.7204</v>
      </c>
      <c r="HR397">
        <v>1</v>
      </c>
      <c r="HS397">
        <v>0.0813542</v>
      </c>
      <c r="HT397">
        <v>-0.06974130000000001</v>
      </c>
      <c r="HU397">
        <v>20.3397</v>
      </c>
      <c r="HV397">
        <v>5.21714</v>
      </c>
      <c r="HW397">
        <v>12.0101</v>
      </c>
      <c r="HX397">
        <v>4.9888</v>
      </c>
      <c r="HY397">
        <v>3.2877</v>
      </c>
      <c r="HZ397">
        <v>9999</v>
      </c>
      <c r="IA397">
        <v>9999</v>
      </c>
      <c r="IB397">
        <v>9999</v>
      </c>
      <c r="IC397">
        <v>999.9</v>
      </c>
      <c r="ID397">
        <v>1.86759</v>
      </c>
      <c r="IE397">
        <v>1.86675</v>
      </c>
      <c r="IF397">
        <v>1.86604</v>
      </c>
      <c r="IG397">
        <v>1.866</v>
      </c>
      <c r="IH397">
        <v>1.86783</v>
      </c>
      <c r="II397">
        <v>1.87027</v>
      </c>
      <c r="IJ397">
        <v>1.86891</v>
      </c>
      <c r="IK397">
        <v>1.87042</v>
      </c>
      <c r="IL397">
        <v>0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-1.17</v>
      </c>
      <c r="IZ397">
        <v>0.1237</v>
      </c>
      <c r="JA397">
        <v>-0.08705980112953694</v>
      </c>
      <c r="JB397">
        <v>-0.0002224285535733669</v>
      </c>
      <c r="JC397">
        <v>-3.124052291438484E-07</v>
      </c>
      <c r="JD397">
        <v>-1.20421793702977E-11</v>
      </c>
      <c r="JE397">
        <v>-0.06546867123436634</v>
      </c>
      <c r="JF397">
        <v>-0.004605065362839568</v>
      </c>
      <c r="JG397">
        <v>0.0008613744513886047</v>
      </c>
      <c r="JH397">
        <v>-1.299212498533341E-05</v>
      </c>
      <c r="JI397">
        <v>3</v>
      </c>
      <c r="JJ397">
        <v>2327</v>
      </c>
      <c r="JK397">
        <v>1</v>
      </c>
      <c r="JL397">
        <v>27</v>
      </c>
      <c r="JM397">
        <v>187203.8</v>
      </c>
      <c r="JN397">
        <v>187203.9</v>
      </c>
      <c r="JO397">
        <v>2.95044</v>
      </c>
      <c r="JP397">
        <v>2.24243</v>
      </c>
      <c r="JQ397">
        <v>1.39648</v>
      </c>
      <c r="JR397">
        <v>2.34985</v>
      </c>
      <c r="JS397">
        <v>1.49536</v>
      </c>
      <c r="JT397">
        <v>2.53174</v>
      </c>
      <c r="JU397">
        <v>36.5287</v>
      </c>
      <c r="JV397">
        <v>24.07</v>
      </c>
      <c r="JW397">
        <v>18</v>
      </c>
      <c r="JX397">
        <v>488.866</v>
      </c>
      <c r="JY397">
        <v>448.226</v>
      </c>
      <c r="JZ397">
        <v>27.7171</v>
      </c>
      <c r="KA397">
        <v>28.6055</v>
      </c>
      <c r="KB397">
        <v>30.0004</v>
      </c>
      <c r="KC397">
        <v>28.3843</v>
      </c>
      <c r="KD397">
        <v>28.3112</v>
      </c>
      <c r="KE397">
        <v>59.0545</v>
      </c>
      <c r="KF397">
        <v>21.9572</v>
      </c>
      <c r="KG397">
        <v>67.3302</v>
      </c>
      <c r="KH397">
        <v>27.7113</v>
      </c>
      <c r="KI397">
        <v>1557.29</v>
      </c>
      <c r="KJ397">
        <v>22.4232</v>
      </c>
      <c r="KK397">
        <v>101.094</v>
      </c>
      <c r="KL397">
        <v>100.568</v>
      </c>
    </row>
    <row r="398" spans="1:298">
      <c r="A398">
        <v>382</v>
      </c>
      <c r="B398">
        <v>1758479660</v>
      </c>
      <c r="C398">
        <v>10784.5</v>
      </c>
      <c r="D398" t="s">
        <v>1211</v>
      </c>
      <c r="E398" t="s">
        <v>1212</v>
      </c>
      <c r="F398">
        <v>5</v>
      </c>
      <c r="G398" t="s">
        <v>1026</v>
      </c>
      <c r="H398" t="s">
        <v>437</v>
      </c>
      <c r="I398" t="s">
        <v>438</v>
      </c>
      <c r="J398">
        <v>1758479652.232143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1578.898535886216</v>
      </c>
      <c r="AL398">
        <v>1553.957818181817</v>
      </c>
      <c r="AM398">
        <v>3.280939864350411</v>
      </c>
      <c r="AN398">
        <v>65.31745882491474</v>
      </c>
      <c r="AO398">
        <f>(AQ398 - AP398 + DZ398*1E3/(8.314*(EB398+273.15)) * AS398/DY398 * AR398) * DY398/(100*DM398) * 1000/(1000 - AQ398)</f>
        <v>0</v>
      </c>
      <c r="AP398">
        <v>22.45973605772662</v>
      </c>
      <c r="AQ398">
        <v>22.94824606060605</v>
      </c>
      <c r="AR398">
        <v>-9.787400827691406E-06</v>
      </c>
      <c r="AS398">
        <v>111.8298273701579</v>
      </c>
      <c r="AT398">
        <v>2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2.18</v>
      </c>
      <c r="DN398">
        <v>0.5</v>
      </c>
      <c r="DO398" t="s">
        <v>440</v>
      </c>
      <c r="DP398">
        <v>2</v>
      </c>
      <c r="DQ398" t="b">
        <v>1</v>
      </c>
      <c r="DR398">
        <v>1758479652.232143</v>
      </c>
      <c r="DS398">
        <v>1494.4925</v>
      </c>
      <c r="DT398">
        <v>1528.501428571428</v>
      </c>
      <c r="DU398">
        <v>22.94506428571429</v>
      </c>
      <c r="DV398">
        <v>22.45693571428571</v>
      </c>
      <c r="DW398">
        <v>1495.651428571429</v>
      </c>
      <c r="DX398">
        <v>22.821425</v>
      </c>
      <c r="DY398">
        <v>499.9792857142857</v>
      </c>
      <c r="DZ398">
        <v>90.27553571428571</v>
      </c>
      <c r="EA398">
        <v>0.05493935</v>
      </c>
      <c r="EB398">
        <v>29.55346071428572</v>
      </c>
      <c r="EC398">
        <v>30.00649285714286</v>
      </c>
      <c r="ED398">
        <v>999.9000000000002</v>
      </c>
      <c r="EE398">
        <v>0</v>
      </c>
      <c r="EF398">
        <v>0</v>
      </c>
      <c r="EG398">
        <v>9988.702500000001</v>
      </c>
      <c r="EH398">
        <v>0</v>
      </c>
      <c r="EI398">
        <v>11.0167</v>
      </c>
      <c r="EJ398">
        <v>-34.00852142857143</v>
      </c>
      <c r="EK398">
        <v>1529.588571428571</v>
      </c>
      <c r="EL398">
        <v>1563.615</v>
      </c>
      <c r="EM398">
        <v>0.488136</v>
      </c>
      <c r="EN398">
        <v>1528.501428571428</v>
      </c>
      <c r="EO398">
        <v>22.45693571428571</v>
      </c>
      <c r="EP398">
        <v>2.0713775</v>
      </c>
      <c r="EQ398">
        <v>2.027311785714285</v>
      </c>
      <c r="ER398">
        <v>18.00076428571429</v>
      </c>
      <c r="ES398">
        <v>17.65927142857143</v>
      </c>
      <c r="ET398">
        <v>1999.992142857143</v>
      </c>
      <c r="EU398">
        <v>0.9800049999999997</v>
      </c>
      <c r="EV398">
        <v>0.0199953</v>
      </c>
      <c r="EW398">
        <v>0</v>
      </c>
      <c r="EX398">
        <v>188.613</v>
      </c>
      <c r="EY398">
        <v>5.00097</v>
      </c>
      <c r="EZ398">
        <v>3847.873214285714</v>
      </c>
      <c r="FA398">
        <v>16707.54285714286</v>
      </c>
      <c r="FB398">
        <v>40.375</v>
      </c>
      <c r="FC398">
        <v>40.77657142857142</v>
      </c>
      <c r="FD398">
        <v>40.31199999999999</v>
      </c>
      <c r="FE398">
        <v>40.375</v>
      </c>
      <c r="FF398">
        <v>40.93257142857142</v>
      </c>
      <c r="FG398">
        <v>1955.102142857143</v>
      </c>
      <c r="FH398">
        <v>39.89000000000001</v>
      </c>
      <c r="FI398">
        <v>0</v>
      </c>
      <c r="FJ398">
        <v>1758479660</v>
      </c>
      <c r="FK398">
        <v>0</v>
      </c>
      <c r="FL398">
        <v>188.57916</v>
      </c>
      <c r="FM398">
        <v>-0.09215384693045114</v>
      </c>
      <c r="FN398">
        <v>-2.188461540034342</v>
      </c>
      <c r="FO398">
        <v>3847.888</v>
      </c>
      <c r="FP398">
        <v>15</v>
      </c>
      <c r="FQ398">
        <v>0</v>
      </c>
      <c r="FR398" t="s">
        <v>441</v>
      </c>
      <c r="FS398">
        <v>1747247426.5</v>
      </c>
      <c r="FT398">
        <v>1747247420.5</v>
      </c>
      <c r="FU398">
        <v>0</v>
      </c>
      <c r="FV398">
        <v>1.027</v>
      </c>
      <c r="FW398">
        <v>0.031</v>
      </c>
      <c r="FX398">
        <v>0.02</v>
      </c>
      <c r="FY398">
        <v>0.05</v>
      </c>
      <c r="FZ398">
        <v>420</v>
      </c>
      <c r="GA398">
        <v>16</v>
      </c>
      <c r="GB398">
        <v>0.01</v>
      </c>
      <c r="GC398">
        <v>0.1</v>
      </c>
      <c r="GD398">
        <v>-34.0863487804878</v>
      </c>
      <c r="GE398">
        <v>3.086770034843239</v>
      </c>
      <c r="GF398">
        <v>0.4265013305225874</v>
      </c>
      <c r="GG398">
        <v>0</v>
      </c>
      <c r="GH398">
        <v>188.5897352941176</v>
      </c>
      <c r="GI398">
        <v>-0.1327578279838801</v>
      </c>
      <c r="GJ398">
        <v>0.2237698803292353</v>
      </c>
      <c r="GK398">
        <v>-1</v>
      </c>
      <c r="GL398">
        <v>0.4835355365853659</v>
      </c>
      <c r="GM398">
        <v>0.07535021602787492</v>
      </c>
      <c r="GN398">
        <v>0.008800194183272074</v>
      </c>
      <c r="GO398">
        <v>1</v>
      </c>
      <c r="GP398">
        <v>1</v>
      </c>
      <c r="GQ398">
        <v>2</v>
      </c>
      <c r="GR398" t="s">
        <v>442</v>
      </c>
      <c r="GS398">
        <v>3.1362</v>
      </c>
      <c r="GT398">
        <v>2.71532</v>
      </c>
      <c r="GU398">
        <v>0.222993</v>
      </c>
      <c r="GV398">
        <v>0.223865</v>
      </c>
      <c r="GW398">
        <v>0.102896</v>
      </c>
      <c r="GX398">
        <v>0.100089</v>
      </c>
      <c r="GY398">
        <v>24719.1</v>
      </c>
      <c r="GZ398">
        <v>24720.5</v>
      </c>
      <c r="HA398">
        <v>29575.3</v>
      </c>
      <c r="HB398">
        <v>29436</v>
      </c>
      <c r="HC398">
        <v>35064</v>
      </c>
      <c r="HD398">
        <v>35089.7</v>
      </c>
      <c r="HE398">
        <v>41626.8</v>
      </c>
      <c r="HF398">
        <v>41822.8</v>
      </c>
      <c r="HG398">
        <v>1.92447</v>
      </c>
      <c r="HH398">
        <v>1.87577</v>
      </c>
      <c r="HI398">
        <v>0.09332600000000001</v>
      </c>
      <c r="HJ398">
        <v>0</v>
      </c>
      <c r="HK398">
        <v>28.4799</v>
      </c>
      <c r="HL398">
        <v>999.9</v>
      </c>
      <c r="HM398">
        <v>52.4</v>
      </c>
      <c r="HN398">
        <v>31.2</v>
      </c>
      <c r="HO398">
        <v>26.4862</v>
      </c>
      <c r="HP398">
        <v>61.9395</v>
      </c>
      <c r="HQ398">
        <v>27.8045</v>
      </c>
      <c r="HR398">
        <v>1</v>
      </c>
      <c r="HS398">
        <v>0.0815396</v>
      </c>
      <c r="HT398">
        <v>-0.0536656</v>
      </c>
      <c r="HU398">
        <v>20.3398</v>
      </c>
      <c r="HV398">
        <v>5.21804</v>
      </c>
      <c r="HW398">
        <v>12.0101</v>
      </c>
      <c r="HX398">
        <v>4.98905</v>
      </c>
      <c r="HY398">
        <v>3.2877</v>
      </c>
      <c r="HZ398">
        <v>9999</v>
      </c>
      <c r="IA398">
        <v>9999</v>
      </c>
      <c r="IB398">
        <v>9999</v>
      </c>
      <c r="IC398">
        <v>999.9</v>
      </c>
      <c r="ID398">
        <v>1.86764</v>
      </c>
      <c r="IE398">
        <v>1.86675</v>
      </c>
      <c r="IF398">
        <v>1.86604</v>
      </c>
      <c r="IG398">
        <v>1.86601</v>
      </c>
      <c r="IH398">
        <v>1.86784</v>
      </c>
      <c r="II398">
        <v>1.87028</v>
      </c>
      <c r="IJ398">
        <v>1.86892</v>
      </c>
      <c r="IK398">
        <v>1.87042</v>
      </c>
      <c r="IL398">
        <v>0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-1.19</v>
      </c>
      <c r="IZ398">
        <v>0.1236</v>
      </c>
      <c r="JA398">
        <v>-0.08705980112953694</v>
      </c>
      <c r="JB398">
        <v>-0.0002224285535733669</v>
      </c>
      <c r="JC398">
        <v>-3.124052291438484E-07</v>
      </c>
      <c r="JD398">
        <v>-1.20421793702977E-11</v>
      </c>
      <c r="JE398">
        <v>-0.06546867123436634</v>
      </c>
      <c r="JF398">
        <v>-0.004605065362839568</v>
      </c>
      <c r="JG398">
        <v>0.0008613744513886047</v>
      </c>
      <c r="JH398">
        <v>-1.299212498533341E-05</v>
      </c>
      <c r="JI398">
        <v>3</v>
      </c>
      <c r="JJ398">
        <v>2327</v>
      </c>
      <c r="JK398">
        <v>1</v>
      </c>
      <c r="JL398">
        <v>27</v>
      </c>
      <c r="JM398">
        <v>187203.9</v>
      </c>
      <c r="JN398">
        <v>187204</v>
      </c>
      <c r="JO398">
        <v>2.97974</v>
      </c>
      <c r="JP398">
        <v>2.22412</v>
      </c>
      <c r="JQ398">
        <v>1.39648</v>
      </c>
      <c r="JR398">
        <v>2.35352</v>
      </c>
      <c r="JS398">
        <v>1.49536</v>
      </c>
      <c r="JT398">
        <v>2.71362</v>
      </c>
      <c r="JU398">
        <v>36.5287</v>
      </c>
      <c r="JV398">
        <v>24.0787</v>
      </c>
      <c r="JW398">
        <v>18</v>
      </c>
      <c r="JX398">
        <v>488.935</v>
      </c>
      <c r="JY398">
        <v>448.276</v>
      </c>
      <c r="JZ398">
        <v>27.7114</v>
      </c>
      <c r="KA398">
        <v>28.6101</v>
      </c>
      <c r="KB398">
        <v>30.0004</v>
      </c>
      <c r="KC398">
        <v>28.389</v>
      </c>
      <c r="KD398">
        <v>28.3158</v>
      </c>
      <c r="KE398">
        <v>59.6399</v>
      </c>
      <c r="KF398">
        <v>21.9572</v>
      </c>
      <c r="KG398">
        <v>67.3302</v>
      </c>
      <c r="KH398">
        <v>27.7065</v>
      </c>
      <c r="KI398">
        <v>1570.65</v>
      </c>
      <c r="KJ398">
        <v>22.4232</v>
      </c>
      <c r="KK398">
        <v>101.092</v>
      </c>
      <c r="KL398">
        <v>100.567</v>
      </c>
    </row>
    <row r="399" spans="1:298">
      <c r="A399">
        <v>383</v>
      </c>
      <c r="B399">
        <v>1758479664.5</v>
      </c>
      <c r="C399">
        <v>10789</v>
      </c>
      <c r="D399" t="s">
        <v>1213</v>
      </c>
      <c r="E399" t="s">
        <v>1214</v>
      </c>
      <c r="F399">
        <v>5</v>
      </c>
      <c r="G399" t="s">
        <v>1026</v>
      </c>
      <c r="H399" t="s">
        <v>437</v>
      </c>
      <c r="I399" t="s">
        <v>438</v>
      </c>
      <c r="J399">
        <v>1758479656.678571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1594.773675686371</v>
      </c>
      <c r="AL399">
        <v>1569.292909090908</v>
      </c>
      <c r="AM399">
        <v>3.420672444170093</v>
      </c>
      <c r="AN399">
        <v>65.31745882491474</v>
      </c>
      <c r="AO399">
        <f>(AQ399 - AP399 + DZ399*1E3/(8.314*(EB399+273.15)) * AS399/DY399 * AR399) * DY399/(100*DM399) * 1000/(1000 - AQ399)</f>
        <v>0</v>
      </c>
      <c r="AP399">
        <v>22.4626878081785</v>
      </c>
      <c r="AQ399">
        <v>22.94536666666667</v>
      </c>
      <c r="AR399">
        <v>-8.212360876422933E-05</v>
      </c>
      <c r="AS399">
        <v>111.8298273701579</v>
      </c>
      <c r="AT399">
        <v>2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2.18</v>
      </c>
      <c r="DN399">
        <v>0.5</v>
      </c>
      <c r="DO399" t="s">
        <v>440</v>
      </c>
      <c r="DP399">
        <v>2</v>
      </c>
      <c r="DQ399" t="b">
        <v>1</v>
      </c>
      <c r="DR399">
        <v>1758479656.678571</v>
      </c>
      <c r="DS399">
        <v>1509.169285714286</v>
      </c>
      <c r="DT399">
        <v>1543.143928571428</v>
      </c>
      <c r="DU399">
        <v>22.94755357142856</v>
      </c>
      <c r="DV399">
        <v>22.45933214285714</v>
      </c>
      <c r="DW399">
        <v>1510.346071428571</v>
      </c>
      <c r="DX399">
        <v>22.82388214285714</v>
      </c>
      <c r="DY399">
        <v>499.9989285714286</v>
      </c>
      <c r="DZ399">
        <v>90.27530357142857</v>
      </c>
      <c r="EA399">
        <v>0.05498625357142857</v>
      </c>
      <c r="EB399">
        <v>29.55291071428572</v>
      </c>
      <c r="EC399">
        <v>30.00427142857143</v>
      </c>
      <c r="ED399">
        <v>999.9000000000002</v>
      </c>
      <c r="EE399">
        <v>0</v>
      </c>
      <c r="EF399">
        <v>0</v>
      </c>
      <c r="EG399">
        <v>9993.145</v>
      </c>
      <c r="EH399">
        <v>0</v>
      </c>
      <c r="EI399">
        <v>11.0167</v>
      </c>
      <c r="EJ399">
        <v>-33.9748</v>
      </c>
      <c r="EK399">
        <v>1544.613928571429</v>
      </c>
      <c r="EL399">
        <v>1578.598571428571</v>
      </c>
      <c r="EM399">
        <v>0.4882232499999999</v>
      </c>
      <c r="EN399">
        <v>1543.143928571428</v>
      </c>
      <c r="EO399">
        <v>22.45933214285714</v>
      </c>
      <c r="EP399">
        <v>2.071596428571429</v>
      </c>
      <c r="EQ399">
        <v>2.027523571428571</v>
      </c>
      <c r="ER399">
        <v>18.00245357142857</v>
      </c>
      <c r="ES399">
        <v>17.66092857142857</v>
      </c>
      <c r="ET399">
        <v>1999.988214285715</v>
      </c>
      <c r="EU399">
        <v>0.9800049999999997</v>
      </c>
      <c r="EV399">
        <v>0.0199953</v>
      </c>
      <c r="EW399">
        <v>0</v>
      </c>
      <c r="EX399">
        <v>188.6189285714286</v>
      </c>
      <c r="EY399">
        <v>5.00097</v>
      </c>
      <c r="EZ399">
        <v>3847.680714285714</v>
      </c>
      <c r="FA399">
        <v>16707.50357142857</v>
      </c>
      <c r="FB399">
        <v>40.375</v>
      </c>
      <c r="FC399">
        <v>40.77657142857142</v>
      </c>
      <c r="FD399">
        <v>40.31199999999999</v>
      </c>
      <c r="FE399">
        <v>40.375</v>
      </c>
      <c r="FF399">
        <v>40.9347857142857</v>
      </c>
      <c r="FG399">
        <v>1955.098214285714</v>
      </c>
      <c r="FH399">
        <v>39.89000000000001</v>
      </c>
      <c r="FI399">
        <v>0</v>
      </c>
      <c r="FJ399">
        <v>1758479664.8</v>
      </c>
      <c r="FK399">
        <v>0</v>
      </c>
      <c r="FL399">
        <v>188.55364</v>
      </c>
      <c r="FM399">
        <v>-0.06276922582576003</v>
      </c>
      <c r="FN399">
        <v>-2.856923087736298</v>
      </c>
      <c r="FO399">
        <v>3847.6724</v>
      </c>
      <c r="FP399">
        <v>15</v>
      </c>
      <c r="FQ399">
        <v>0</v>
      </c>
      <c r="FR399" t="s">
        <v>441</v>
      </c>
      <c r="FS399">
        <v>1747247426.5</v>
      </c>
      <c r="FT399">
        <v>1747247420.5</v>
      </c>
      <c r="FU399">
        <v>0</v>
      </c>
      <c r="FV399">
        <v>1.027</v>
      </c>
      <c r="FW399">
        <v>0.031</v>
      </c>
      <c r="FX399">
        <v>0.02</v>
      </c>
      <c r="FY399">
        <v>0.05</v>
      </c>
      <c r="FZ399">
        <v>420</v>
      </c>
      <c r="GA399">
        <v>16</v>
      </c>
      <c r="GB399">
        <v>0.01</v>
      </c>
      <c r="GC399">
        <v>0.1</v>
      </c>
      <c r="GD399">
        <v>-34.06202</v>
      </c>
      <c r="GE399">
        <v>2.034326454033849</v>
      </c>
      <c r="GF399">
        <v>0.4260123502904583</v>
      </c>
      <c r="GG399">
        <v>0</v>
      </c>
      <c r="GH399">
        <v>188.5899411764706</v>
      </c>
      <c r="GI399">
        <v>0.169167306545</v>
      </c>
      <c r="GJ399">
        <v>0.2269062959197638</v>
      </c>
      <c r="GK399">
        <v>-1</v>
      </c>
      <c r="GL399">
        <v>0.487106675</v>
      </c>
      <c r="GM399">
        <v>0.0172837711069407</v>
      </c>
      <c r="GN399">
        <v>0.003768085902600283</v>
      </c>
      <c r="GO399">
        <v>1</v>
      </c>
      <c r="GP399">
        <v>1</v>
      </c>
      <c r="GQ399">
        <v>2</v>
      </c>
      <c r="GR399" t="s">
        <v>442</v>
      </c>
      <c r="GS399">
        <v>3.13623</v>
      </c>
      <c r="GT399">
        <v>2.71524</v>
      </c>
      <c r="GU399">
        <v>0.224318</v>
      </c>
      <c r="GV399">
        <v>0.225194</v>
      </c>
      <c r="GW399">
        <v>0.102883</v>
      </c>
      <c r="GX399">
        <v>0.100098</v>
      </c>
      <c r="GY399">
        <v>24677</v>
      </c>
      <c r="GZ399">
        <v>24678.3</v>
      </c>
      <c r="HA399">
        <v>29575.3</v>
      </c>
      <c r="HB399">
        <v>29436.2</v>
      </c>
      <c r="HC399">
        <v>35064.4</v>
      </c>
      <c r="HD399">
        <v>35089.5</v>
      </c>
      <c r="HE399">
        <v>41626.6</v>
      </c>
      <c r="HF399">
        <v>41823.1</v>
      </c>
      <c r="HG399">
        <v>1.92488</v>
      </c>
      <c r="HH399">
        <v>1.87538</v>
      </c>
      <c r="HI399">
        <v>0.09410830000000001</v>
      </c>
      <c r="HJ399">
        <v>0</v>
      </c>
      <c r="HK399">
        <v>28.4806</v>
      </c>
      <c r="HL399">
        <v>999.9</v>
      </c>
      <c r="HM399">
        <v>52.4</v>
      </c>
      <c r="HN399">
        <v>31.2</v>
      </c>
      <c r="HO399">
        <v>26.4844</v>
      </c>
      <c r="HP399">
        <v>61.8996</v>
      </c>
      <c r="HQ399">
        <v>27.6522</v>
      </c>
      <c r="HR399">
        <v>1</v>
      </c>
      <c r="HS399">
        <v>0.0818902</v>
      </c>
      <c r="HT399">
        <v>-0.0530365</v>
      </c>
      <c r="HU399">
        <v>20.3398</v>
      </c>
      <c r="HV399">
        <v>5.21669</v>
      </c>
      <c r="HW399">
        <v>12.0101</v>
      </c>
      <c r="HX399">
        <v>4.98875</v>
      </c>
      <c r="HY399">
        <v>3.28768</v>
      </c>
      <c r="HZ399">
        <v>9999</v>
      </c>
      <c r="IA399">
        <v>9999</v>
      </c>
      <c r="IB399">
        <v>9999</v>
      </c>
      <c r="IC399">
        <v>999.9</v>
      </c>
      <c r="ID399">
        <v>1.8676</v>
      </c>
      <c r="IE399">
        <v>1.86676</v>
      </c>
      <c r="IF399">
        <v>1.86603</v>
      </c>
      <c r="IG399">
        <v>1.86601</v>
      </c>
      <c r="IH399">
        <v>1.86786</v>
      </c>
      <c r="II399">
        <v>1.87027</v>
      </c>
      <c r="IJ399">
        <v>1.86892</v>
      </c>
      <c r="IK399">
        <v>1.87043</v>
      </c>
      <c r="IL399">
        <v>0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-1.21</v>
      </c>
      <c r="IZ399">
        <v>0.1236</v>
      </c>
      <c r="JA399">
        <v>-0.08705980112953694</v>
      </c>
      <c r="JB399">
        <v>-0.0002224285535733669</v>
      </c>
      <c r="JC399">
        <v>-3.124052291438484E-07</v>
      </c>
      <c r="JD399">
        <v>-1.20421793702977E-11</v>
      </c>
      <c r="JE399">
        <v>-0.06546867123436634</v>
      </c>
      <c r="JF399">
        <v>-0.004605065362839568</v>
      </c>
      <c r="JG399">
        <v>0.0008613744513886047</v>
      </c>
      <c r="JH399">
        <v>-1.299212498533341E-05</v>
      </c>
      <c r="JI399">
        <v>3</v>
      </c>
      <c r="JJ399">
        <v>2327</v>
      </c>
      <c r="JK399">
        <v>1</v>
      </c>
      <c r="JL399">
        <v>27</v>
      </c>
      <c r="JM399">
        <v>187204</v>
      </c>
      <c r="JN399">
        <v>187204.1</v>
      </c>
      <c r="JO399">
        <v>3.00049</v>
      </c>
      <c r="JP399">
        <v>2.22412</v>
      </c>
      <c r="JQ399">
        <v>1.39648</v>
      </c>
      <c r="JR399">
        <v>2.35107</v>
      </c>
      <c r="JS399">
        <v>1.49536</v>
      </c>
      <c r="JT399">
        <v>2.68066</v>
      </c>
      <c r="JU399">
        <v>36.5287</v>
      </c>
      <c r="JV399">
        <v>24.0787</v>
      </c>
      <c r="JW399">
        <v>18</v>
      </c>
      <c r="JX399">
        <v>489.218</v>
      </c>
      <c r="JY399">
        <v>448.053</v>
      </c>
      <c r="JZ399">
        <v>27.7063</v>
      </c>
      <c r="KA399">
        <v>28.6143</v>
      </c>
      <c r="KB399">
        <v>30.0004</v>
      </c>
      <c r="KC399">
        <v>28.3928</v>
      </c>
      <c r="KD399">
        <v>28.319</v>
      </c>
      <c r="KE399">
        <v>60.0711</v>
      </c>
      <c r="KF399">
        <v>21.9572</v>
      </c>
      <c r="KG399">
        <v>67.7024</v>
      </c>
      <c r="KH399">
        <v>27.704</v>
      </c>
      <c r="KI399">
        <v>1590.69</v>
      </c>
      <c r="KJ399">
        <v>22.4232</v>
      </c>
      <c r="KK399">
        <v>101.092</v>
      </c>
      <c r="KL399">
        <v>100.568</v>
      </c>
    </row>
    <row r="400" spans="1:298">
      <c r="A400">
        <v>384</v>
      </c>
      <c r="B400">
        <v>1758479670</v>
      </c>
      <c r="C400">
        <v>10794.5</v>
      </c>
      <c r="D400" t="s">
        <v>1215</v>
      </c>
      <c r="E400" t="s">
        <v>1216</v>
      </c>
      <c r="F400">
        <v>5</v>
      </c>
      <c r="G400" t="s">
        <v>1026</v>
      </c>
      <c r="H400" t="s">
        <v>437</v>
      </c>
      <c r="I400" t="s">
        <v>438</v>
      </c>
      <c r="J400">
        <v>1758479662.25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1613.626091914227</v>
      </c>
      <c r="AL400">
        <v>1588.106</v>
      </c>
      <c r="AM400">
        <v>3.420478196443637</v>
      </c>
      <c r="AN400">
        <v>65.31745882491474</v>
      </c>
      <c r="AO400">
        <f>(AQ400 - AP400 + DZ400*1E3/(8.314*(EB400+273.15)) * AS400/DY400 * AR400) * DY400/(100*DM400) * 1000/(1000 - AQ400)</f>
        <v>0</v>
      </c>
      <c r="AP400">
        <v>22.45601607440004</v>
      </c>
      <c r="AQ400">
        <v>22.93954545454544</v>
      </c>
      <c r="AR400">
        <v>-7.164732017755249E-05</v>
      </c>
      <c r="AS400">
        <v>111.8298273701579</v>
      </c>
      <c r="AT400">
        <v>2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2.18</v>
      </c>
      <c r="DN400">
        <v>0.5</v>
      </c>
      <c r="DO400" t="s">
        <v>440</v>
      </c>
      <c r="DP400">
        <v>2</v>
      </c>
      <c r="DQ400" t="b">
        <v>1</v>
      </c>
      <c r="DR400">
        <v>1758479662.25</v>
      </c>
      <c r="DS400">
        <v>1527.546428571428</v>
      </c>
      <c r="DT400">
        <v>1561.493928571428</v>
      </c>
      <c r="DU400">
        <v>22.94567857142857</v>
      </c>
      <c r="DV400">
        <v>22.45973928571429</v>
      </c>
      <c r="DW400">
        <v>1528.747142857143</v>
      </c>
      <c r="DX400">
        <v>22.82203571428571</v>
      </c>
      <c r="DY400">
        <v>499.9820357142858</v>
      </c>
      <c r="DZ400">
        <v>90.275025</v>
      </c>
      <c r="EA400">
        <v>0.05499413214285714</v>
      </c>
      <c r="EB400">
        <v>29.55364285714286</v>
      </c>
      <c r="EC400">
        <v>30.00760714285714</v>
      </c>
      <c r="ED400">
        <v>999.9000000000002</v>
      </c>
      <c r="EE400">
        <v>0</v>
      </c>
      <c r="EF400">
        <v>0</v>
      </c>
      <c r="EG400">
        <v>9992.813214285716</v>
      </c>
      <c r="EH400">
        <v>0</v>
      </c>
      <c r="EI400">
        <v>11.0167</v>
      </c>
      <c r="EJ400">
        <v>-33.94799642857144</v>
      </c>
      <c r="EK400">
        <v>1563.420357142857</v>
      </c>
      <c r="EL400">
        <v>1597.370714285714</v>
      </c>
      <c r="EM400">
        <v>0.4859401428571429</v>
      </c>
      <c r="EN400">
        <v>1561.493928571428</v>
      </c>
      <c r="EO400">
        <v>22.45973928571429</v>
      </c>
      <c r="EP400">
        <v>2.071421428571429</v>
      </c>
      <c r="EQ400">
        <v>2.027553214285714</v>
      </c>
      <c r="ER400">
        <v>18.00110357142857</v>
      </c>
      <c r="ES400">
        <v>17.66116785714286</v>
      </c>
      <c r="ET400">
        <v>1999.985357142858</v>
      </c>
      <c r="EU400">
        <v>0.9800049999999997</v>
      </c>
      <c r="EV400">
        <v>0.0199953</v>
      </c>
      <c r="EW400">
        <v>0</v>
      </c>
      <c r="EX400">
        <v>188.5751071428572</v>
      </c>
      <c r="EY400">
        <v>5.00097</v>
      </c>
      <c r="EZ400">
        <v>3847.443214285714</v>
      </c>
      <c r="FA400">
        <v>16707.48214285714</v>
      </c>
      <c r="FB400">
        <v>40.375</v>
      </c>
      <c r="FC400">
        <v>40.78321428571427</v>
      </c>
      <c r="FD400">
        <v>40.31199999999999</v>
      </c>
      <c r="FE400">
        <v>40.375</v>
      </c>
      <c r="FF400">
        <v>40.93699999999999</v>
      </c>
      <c r="FG400">
        <v>1955.095357142857</v>
      </c>
      <c r="FH400">
        <v>39.89000000000001</v>
      </c>
      <c r="FI400">
        <v>0</v>
      </c>
      <c r="FJ400">
        <v>1758479670.2</v>
      </c>
      <c r="FK400">
        <v>0</v>
      </c>
      <c r="FL400">
        <v>188.5261153846154</v>
      </c>
      <c r="FM400">
        <v>-1.106700850015575</v>
      </c>
      <c r="FN400">
        <v>-3.154188041908804</v>
      </c>
      <c r="FO400">
        <v>3847.442307692307</v>
      </c>
      <c r="FP400">
        <v>15</v>
      </c>
      <c r="FQ400">
        <v>0</v>
      </c>
      <c r="FR400" t="s">
        <v>441</v>
      </c>
      <c r="FS400">
        <v>1747247426.5</v>
      </c>
      <c r="FT400">
        <v>1747247420.5</v>
      </c>
      <c r="FU400">
        <v>0</v>
      </c>
      <c r="FV400">
        <v>1.027</v>
      </c>
      <c r="FW400">
        <v>0.031</v>
      </c>
      <c r="FX400">
        <v>0.02</v>
      </c>
      <c r="FY400">
        <v>0.05</v>
      </c>
      <c r="FZ400">
        <v>420</v>
      </c>
      <c r="GA400">
        <v>16</v>
      </c>
      <c r="GB400">
        <v>0.01</v>
      </c>
      <c r="GC400">
        <v>0.1</v>
      </c>
      <c r="GD400">
        <v>-34.04526585365853</v>
      </c>
      <c r="GE400">
        <v>-0.2005923344948282</v>
      </c>
      <c r="GF400">
        <v>0.4083382825310024</v>
      </c>
      <c r="GG400">
        <v>0</v>
      </c>
      <c r="GH400">
        <v>188.5281176470588</v>
      </c>
      <c r="GI400">
        <v>-0.5098854052750321</v>
      </c>
      <c r="GJ400">
        <v>0.2769452870902891</v>
      </c>
      <c r="GK400">
        <v>-1</v>
      </c>
      <c r="GL400">
        <v>0.4870865365853659</v>
      </c>
      <c r="GM400">
        <v>-0.02679622996515645</v>
      </c>
      <c r="GN400">
        <v>0.003301572094842396</v>
      </c>
      <c r="GO400">
        <v>1</v>
      </c>
      <c r="GP400">
        <v>1</v>
      </c>
      <c r="GQ400">
        <v>2</v>
      </c>
      <c r="GR400" t="s">
        <v>442</v>
      </c>
      <c r="GS400">
        <v>3.13614</v>
      </c>
      <c r="GT400">
        <v>2.71528</v>
      </c>
      <c r="GU400">
        <v>0.225925</v>
      </c>
      <c r="GV400">
        <v>0.226766</v>
      </c>
      <c r="GW400">
        <v>0.10286</v>
      </c>
      <c r="GX400">
        <v>0.100063</v>
      </c>
      <c r="GY400">
        <v>24625.4</v>
      </c>
      <c r="GZ400">
        <v>24627.8</v>
      </c>
      <c r="HA400">
        <v>29574.9</v>
      </c>
      <c r="HB400">
        <v>29435.8</v>
      </c>
      <c r="HC400">
        <v>35064.9</v>
      </c>
      <c r="HD400">
        <v>35090.2</v>
      </c>
      <c r="HE400">
        <v>41626.1</v>
      </c>
      <c r="HF400">
        <v>41822.2</v>
      </c>
      <c r="HG400">
        <v>1.92435</v>
      </c>
      <c r="HH400">
        <v>1.8753</v>
      </c>
      <c r="HI400">
        <v>0.0937283</v>
      </c>
      <c r="HJ400">
        <v>0</v>
      </c>
      <c r="HK400">
        <v>28.4823</v>
      </c>
      <c r="HL400">
        <v>999.9</v>
      </c>
      <c r="HM400">
        <v>52.4</v>
      </c>
      <c r="HN400">
        <v>31.2</v>
      </c>
      <c r="HO400">
        <v>26.4874</v>
      </c>
      <c r="HP400">
        <v>61.9596</v>
      </c>
      <c r="HQ400">
        <v>27.6122</v>
      </c>
      <c r="HR400">
        <v>1</v>
      </c>
      <c r="HS400">
        <v>0.0822485</v>
      </c>
      <c r="HT400">
        <v>-0.0256127</v>
      </c>
      <c r="HU400">
        <v>20.3397</v>
      </c>
      <c r="HV400">
        <v>5.21714</v>
      </c>
      <c r="HW400">
        <v>12.0102</v>
      </c>
      <c r="HX400">
        <v>4.9888</v>
      </c>
      <c r="HY400">
        <v>3.28765</v>
      </c>
      <c r="HZ400">
        <v>9999</v>
      </c>
      <c r="IA400">
        <v>9999</v>
      </c>
      <c r="IB400">
        <v>9999</v>
      </c>
      <c r="IC400">
        <v>999.9</v>
      </c>
      <c r="ID400">
        <v>1.86755</v>
      </c>
      <c r="IE400">
        <v>1.86675</v>
      </c>
      <c r="IF400">
        <v>1.86603</v>
      </c>
      <c r="IG400">
        <v>1.86601</v>
      </c>
      <c r="IH400">
        <v>1.86785</v>
      </c>
      <c r="II400">
        <v>1.87027</v>
      </c>
      <c r="IJ400">
        <v>1.86892</v>
      </c>
      <c r="IK400">
        <v>1.87042</v>
      </c>
      <c r="IL400">
        <v>0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-1.24</v>
      </c>
      <c r="IZ400">
        <v>0.1235</v>
      </c>
      <c r="JA400">
        <v>-0.08705980112953694</v>
      </c>
      <c r="JB400">
        <v>-0.0002224285535733669</v>
      </c>
      <c r="JC400">
        <v>-3.124052291438484E-07</v>
      </c>
      <c r="JD400">
        <v>-1.20421793702977E-11</v>
      </c>
      <c r="JE400">
        <v>-0.06546867123436634</v>
      </c>
      <c r="JF400">
        <v>-0.004605065362839568</v>
      </c>
      <c r="JG400">
        <v>0.0008613744513886047</v>
      </c>
      <c r="JH400">
        <v>-1.299212498533341E-05</v>
      </c>
      <c r="JI400">
        <v>3</v>
      </c>
      <c r="JJ400">
        <v>2327</v>
      </c>
      <c r="JK400">
        <v>1</v>
      </c>
      <c r="JL400">
        <v>27</v>
      </c>
      <c r="JM400">
        <v>187204.1</v>
      </c>
      <c r="JN400">
        <v>187204.2</v>
      </c>
      <c r="JO400">
        <v>3.02979</v>
      </c>
      <c r="JP400">
        <v>2.24121</v>
      </c>
      <c r="JQ400">
        <v>1.39648</v>
      </c>
      <c r="JR400">
        <v>2.35352</v>
      </c>
      <c r="JS400">
        <v>1.49536</v>
      </c>
      <c r="JT400">
        <v>2.60254</v>
      </c>
      <c r="JU400">
        <v>36.5287</v>
      </c>
      <c r="JV400">
        <v>24.07</v>
      </c>
      <c r="JW400">
        <v>18</v>
      </c>
      <c r="JX400">
        <v>488.919</v>
      </c>
      <c r="JY400">
        <v>448.042</v>
      </c>
      <c r="JZ400">
        <v>27.7022</v>
      </c>
      <c r="KA400">
        <v>28.6188</v>
      </c>
      <c r="KB400">
        <v>30.0004</v>
      </c>
      <c r="KC400">
        <v>28.3969</v>
      </c>
      <c r="KD400">
        <v>28.3236</v>
      </c>
      <c r="KE400">
        <v>60.6373</v>
      </c>
      <c r="KF400">
        <v>21.9572</v>
      </c>
      <c r="KG400">
        <v>67.7024</v>
      </c>
      <c r="KH400">
        <v>27.6899</v>
      </c>
      <c r="KI400">
        <v>1604.08</v>
      </c>
      <c r="KJ400">
        <v>22.4232</v>
      </c>
      <c r="KK400">
        <v>101.09</v>
      </c>
      <c r="KL400">
        <v>100.566</v>
      </c>
    </row>
    <row r="401" spans="1:298">
      <c r="A401">
        <v>385</v>
      </c>
      <c r="B401">
        <v>1758482251.5</v>
      </c>
      <c r="C401">
        <v>13376</v>
      </c>
      <c r="D401" t="s">
        <v>1217</v>
      </c>
      <c r="E401" t="s">
        <v>1218</v>
      </c>
      <c r="F401">
        <v>5</v>
      </c>
      <c r="G401" t="s">
        <v>1219</v>
      </c>
      <c r="H401" t="s">
        <v>437</v>
      </c>
      <c r="I401" t="s">
        <v>438</v>
      </c>
      <c r="J401">
        <v>1758482243.5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429.3627189620998</v>
      </c>
      <c r="AL401">
        <v>417.5429030303028</v>
      </c>
      <c r="AM401">
        <v>0.000178503953456594</v>
      </c>
      <c r="AN401">
        <v>65.29159027850937</v>
      </c>
      <c r="AO401">
        <f>(AQ401 - AP401 + DZ401*1E3/(8.314*(EB401+273.15)) * AS401/DY401 * AR401) * DY401/(100*DM401) * 1000/(1000 - AQ401)</f>
        <v>0</v>
      </c>
      <c r="AP401">
        <v>22.01145633829675</v>
      </c>
      <c r="AQ401">
        <v>23.92278848484848</v>
      </c>
      <c r="AR401">
        <v>1.214894578250652E-05</v>
      </c>
      <c r="AS401">
        <v>110.9873725194434</v>
      </c>
      <c r="AT401">
        <v>1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4.8</v>
      </c>
      <c r="DN401">
        <v>0.5</v>
      </c>
      <c r="DO401" t="s">
        <v>440</v>
      </c>
      <c r="DP401">
        <v>2</v>
      </c>
      <c r="DQ401" t="b">
        <v>1</v>
      </c>
      <c r="DR401">
        <v>1758482243.5</v>
      </c>
      <c r="DS401">
        <v>407.5410322580645</v>
      </c>
      <c r="DT401">
        <v>419.940129032258</v>
      </c>
      <c r="DU401">
        <v>23.9106064516129</v>
      </c>
      <c r="DV401">
        <v>22.01375161290322</v>
      </c>
      <c r="DW401">
        <v>407.7715483870968</v>
      </c>
      <c r="DX401">
        <v>23.77329677419355</v>
      </c>
      <c r="DY401">
        <v>500.0433225806452</v>
      </c>
      <c r="DZ401">
        <v>90.22242903225805</v>
      </c>
      <c r="EA401">
        <v>0.05641936129032257</v>
      </c>
      <c r="EB401">
        <v>30.21646451612903</v>
      </c>
      <c r="EC401">
        <v>29.96865161290322</v>
      </c>
      <c r="ED401">
        <v>999.9000000000003</v>
      </c>
      <c r="EE401">
        <v>0</v>
      </c>
      <c r="EF401">
        <v>0</v>
      </c>
      <c r="EG401">
        <v>10001.30806451613</v>
      </c>
      <c r="EH401">
        <v>0</v>
      </c>
      <c r="EI401">
        <v>10.3984</v>
      </c>
      <c r="EJ401">
        <v>-12.39901290322581</v>
      </c>
      <c r="EK401">
        <v>417.5242580645161</v>
      </c>
      <c r="EL401">
        <v>429.3925161290323</v>
      </c>
      <c r="EM401">
        <v>1.896849032258065</v>
      </c>
      <c r="EN401">
        <v>419.940129032258</v>
      </c>
      <c r="EO401">
        <v>22.01375161290322</v>
      </c>
      <c r="EP401">
        <v>2.157273548387097</v>
      </c>
      <c r="EQ401">
        <v>1.986135161290322</v>
      </c>
      <c r="ER401">
        <v>18.64849677419355</v>
      </c>
      <c r="ES401">
        <v>17.33423548387097</v>
      </c>
      <c r="ET401">
        <v>2000.005483870967</v>
      </c>
      <c r="EU401">
        <v>0.9799964193548391</v>
      </c>
      <c r="EV401">
        <v>0.0200032741935484</v>
      </c>
      <c r="EW401">
        <v>0</v>
      </c>
      <c r="EX401">
        <v>627.9559999999999</v>
      </c>
      <c r="EY401">
        <v>5.000969999999999</v>
      </c>
      <c r="EZ401">
        <v>12555.56129032258</v>
      </c>
      <c r="FA401">
        <v>16707.61935483871</v>
      </c>
      <c r="FB401">
        <v>40.264</v>
      </c>
      <c r="FC401">
        <v>40.625</v>
      </c>
      <c r="FD401">
        <v>40.18699999999998</v>
      </c>
      <c r="FE401">
        <v>40.19106451612902</v>
      </c>
      <c r="FF401">
        <v>40.875</v>
      </c>
      <c r="FG401">
        <v>1955.095483870968</v>
      </c>
      <c r="FH401">
        <v>39.91000000000001</v>
      </c>
      <c r="FI401">
        <v>0</v>
      </c>
      <c r="FJ401">
        <v>1758482252</v>
      </c>
      <c r="FK401">
        <v>0</v>
      </c>
      <c r="FL401">
        <v>627.9422</v>
      </c>
      <c r="FM401">
        <v>0.05069231732640267</v>
      </c>
      <c r="FN401">
        <v>-0.2692308301935122</v>
      </c>
      <c r="FO401">
        <v>12555.604</v>
      </c>
      <c r="FP401">
        <v>15</v>
      </c>
      <c r="FQ401">
        <v>0</v>
      </c>
      <c r="FR401" t="s">
        <v>441</v>
      </c>
      <c r="FS401">
        <v>1747247426.5</v>
      </c>
      <c r="FT401">
        <v>1747247420.5</v>
      </c>
      <c r="FU401">
        <v>0</v>
      </c>
      <c r="FV401">
        <v>1.027</v>
      </c>
      <c r="FW401">
        <v>0.031</v>
      </c>
      <c r="FX401">
        <v>0.02</v>
      </c>
      <c r="FY401">
        <v>0.05</v>
      </c>
      <c r="FZ401">
        <v>420</v>
      </c>
      <c r="GA401">
        <v>16</v>
      </c>
      <c r="GB401">
        <v>0.01</v>
      </c>
      <c r="GC401">
        <v>0.1</v>
      </c>
      <c r="GD401">
        <v>-12.37965609756098</v>
      </c>
      <c r="GE401">
        <v>-0.2284139372822434</v>
      </c>
      <c r="GF401">
        <v>0.0363152930815688</v>
      </c>
      <c r="GG401">
        <v>0</v>
      </c>
      <c r="GH401">
        <v>627.9522058823528</v>
      </c>
      <c r="GI401">
        <v>-0.7932314670928788</v>
      </c>
      <c r="GJ401">
        <v>0.1945227613192918</v>
      </c>
      <c r="GK401">
        <v>-1</v>
      </c>
      <c r="GL401">
        <v>1.89173756097561</v>
      </c>
      <c r="GM401">
        <v>0.09262181184668329</v>
      </c>
      <c r="GN401">
        <v>0.009282641492352821</v>
      </c>
      <c r="GO401">
        <v>1</v>
      </c>
      <c r="GP401">
        <v>1</v>
      </c>
      <c r="GQ401">
        <v>2</v>
      </c>
      <c r="GR401" t="s">
        <v>442</v>
      </c>
      <c r="GS401">
        <v>3.1362</v>
      </c>
      <c r="GT401">
        <v>2.71582</v>
      </c>
      <c r="GU401">
        <v>0.0916882</v>
      </c>
      <c r="GV401">
        <v>0.09287049999999999</v>
      </c>
      <c r="GW401">
        <v>0.105848</v>
      </c>
      <c r="GX401">
        <v>0.0986253</v>
      </c>
      <c r="GY401">
        <v>28901.2</v>
      </c>
      <c r="GZ401">
        <v>28900</v>
      </c>
      <c r="HA401">
        <v>29577.8</v>
      </c>
      <c r="HB401">
        <v>29441</v>
      </c>
      <c r="HC401">
        <v>34946.4</v>
      </c>
      <c r="HD401">
        <v>35152.4</v>
      </c>
      <c r="HE401">
        <v>41628.8</v>
      </c>
      <c r="HF401">
        <v>41831.4</v>
      </c>
      <c r="HG401">
        <v>1.92623</v>
      </c>
      <c r="HH401">
        <v>1.87143</v>
      </c>
      <c r="HI401">
        <v>0.100419</v>
      </c>
      <c r="HJ401">
        <v>0</v>
      </c>
      <c r="HK401">
        <v>28.3291</v>
      </c>
      <c r="HL401">
        <v>999.9</v>
      </c>
      <c r="HM401">
        <v>52.7</v>
      </c>
      <c r="HN401">
        <v>31.3</v>
      </c>
      <c r="HO401">
        <v>26.8065</v>
      </c>
      <c r="HP401">
        <v>61.9177</v>
      </c>
      <c r="HQ401">
        <v>27.6482</v>
      </c>
      <c r="HR401">
        <v>1</v>
      </c>
      <c r="HS401">
        <v>0.0752058</v>
      </c>
      <c r="HT401">
        <v>-0.979572</v>
      </c>
      <c r="HU401">
        <v>20.3373</v>
      </c>
      <c r="HV401">
        <v>5.22223</v>
      </c>
      <c r="HW401">
        <v>12.0126</v>
      </c>
      <c r="HX401">
        <v>4.9902</v>
      </c>
      <c r="HY401">
        <v>3.28833</v>
      </c>
      <c r="HZ401">
        <v>9999</v>
      </c>
      <c r="IA401">
        <v>9999</v>
      </c>
      <c r="IB401">
        <v>9999</v>
      </c>
      <c r="IC401">
        <v>999.9</v>
      </c>
      <c r="ID401">
        <v>1.86758</v>
      </c>
      <c r="IE401">
        <v>1.86673</v>
      </c>
      <c r="IF401">
        <v>1.86602</v>
      </c>
      <c r="IG401">
        <v>1.866</v>
      </c>
      <c r="IH401">
        <v>1.86783</v>
      </c>
      <c r="II401">
        <v>1.87027</v>
      </c>
      <c r="IJ401">
        <v>1.86891</v>
      </c>
      <c r="IK401">
        <v>1.87042</v>
      </c>
      <c r="IL401">
        <v>0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-0.231</v>
      </c>
      <c r="IZ401">
        <v>0.1375</v>
      </c>
      <c r="JA401">
        <v>-0.08705980112953694</v>
      </c>
      <c r="JB401">
        <v>-0.0002224285535733669</v>
      </c>
      <c r="JC401">
        <v>-3.124052291438484E-07</v>
      </c>
      <c r="JD401">
        <v>-1.20421793702977E-11</v>
      </c>
      <c r="JE401">
        <v>-0.06546867123436634</v>
      </c>
      <c r="JF401">
        <v>-0.004605065362839568</v>
      </c>
      <c r="JG401">
        <v>0.0008613744513886047</v>
      </c>
      <c r="JH401">
        <v>-1.299212498533341E-05</v>
      </c>
      <c r="JI401">
        <v>3</v>
      </c>
      <c r="JJ401">
        <v>2327</v>
      </c>
      <c r="JK401">
        <v>1</v>
      </c>
      <c r="JL401">
        <v>27</v>
      </c>
      <c r="JM401">
        <v>187247.1</v>
      </c>
      <c r="JN401">
        <v>187247.2</v>
      </c>
      <c r="JO401">
        <v>1.03638</v>
      </c>
      <c r="JP401">
        <v>2.26318</v>
      </c>
      <c r="JQ401">
        <v>1.39648</v>
      </c>
      <c r="JR401">
        <v>2.35474</v>
      </c>
      <c r="JS401">
        <v>1.49536</v>
      </c>
      <c r="JT401">
        <v>2.68799</v>
      </c>
      <c r="JU401">
        <v>36.4343</v>
      </c>
      <c r="JV401">
        <v>24.0875</v>
      </c>
      <c r="JW401">
        <v>18</v>
      </c>
      <c r="JX401">
        <v>490.381</v>
      </c>
      <c r="JY401">
        <v>445.968</v>
      </c>
      <c r="JZ401">
        <v>29.0838</v>
      </c>
      <c r="KA401">
        <v>28.5435</v>
      </c>
      <c r="KB401">
        <v>30.0001</v>
      </c>
      <c r="KC401">
        <v>28.4311</v>
      </c>
      <c r="KD401">
        <v>28.3659</v>
      </c>
      <c r="KE401">
        <v>20.7586</v>
      </c>
      <c r="KF401">
        <v>24.7818</v>
      </c>
      <c r="KG401">
        <v>66.84439999999999</v>
      </c>
      <c r="KH401">
        <v>29.0929</v>
      </c>
      <c r="KI401">
        <v>419.935</v>
      </c>
      <c r="KJ401">
        <v>22.0593</v>
      </c>
      <c r="KK401">
        <v>101.098</v>
      </c>
      <c r="KL401">
        <v>100.586</v>
      </c>
    </row>
    <row r="402" spans="1:298">
      <c r="A402">
        <v>386</v>
      </c>
      <c r="B402">
        <v>1758482256.5</v>
      </c>
      <c r="C402">
        <v>13381</v>
      </c>
      <c r="D402" t="s">
        <v>1220</v>
      </c>
      <c r="E402" t="s">
        <v>1221</v>
      </c>
      <c r="F402">
        <v>5</v>
      </c>
      <c r="G402" t="s">
        <v>1219</v>
      </c>
      <c r="H402" t="s">
        <v>437</v>
      </c>
      <c r="I402" t="s">
        <v>438</v>
      </c>
      <c r="J402">
        <v>1758482248.655172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429.4309611707974</v>
      </c>
      <c r="AL402">
        <v>417.4804363636365</v>
      </c>
      <c r="AM402">
        <v>-0.02027896946318396</v>
      </c>
      <c r="AN402">
        <v>65.29159027850937</v>
      </c>
      <c r="AO402">
        <f>(AQ402 - AP402 + DZ402*1E3/(8.314*(EB402+273.15)) * AS402/DY402 * AR402) * DY402/(100*DM402) * 1000/(1000 - AQ402)</f>
        <v>0</v>
      </c>
      <c r="AP402">
        <v>22.0127322837566</v>
      </c>
      <c r="AQ402">
        <v>23.92532121212122</v>
      </c>
      <c r="AR402">
        <v>3.327634583628893E-06</v>
      </c>
      <c r="AS402">
        <v>110.9873725194434</v>
      </c>
      <c r="AT402">
        <v>1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4.8</v>
      </c>
      <c r="DN402">
        <v>0.5</v>
      </c>
      <c r="DO402" t="s">
        <v>440</v>
      </c>
      <c r="DP402">
        <v>2</v>
      </c>
      <c r="DQ402" t="b">
        <v>1</v>
      </c>
      <c r="DR402">
        <v>1758482248.655172</v>
      </c>
      <c r="DS402">
        <v>407.5373103448276</v>
      </c>
      <c r="DT402">
        <v>419.794551724138</v>
      </c>
      <c r="DU402">
        <v>23.91782413793104</v>
      </c>
      <c r="DV402">
        <v>22.01292068965518</v>
      </c>
      <c r="DW402">
        <v>407.7678965517241</v>
      </c>
      <c r="DX402">
        <v>23.78041034482759</v>
      </c>
      <c r="DY402">
        <v>500.0128620689655</v>
      </c>
      <c r="DZ402">
        <v>90.2224275862069</v>
      </c>
      <c r="EA402">
        <v>0.05586311034482758</v>
      </c>
      <c r="EB402">
        <v>30.23528620689654</v>
      </c>
      <c r="EC402">
        <v>29.96442068965517</v>
      </c>
      <c r="ED402">
        <v>999.9000000000002</v>
      </c>
      <c r="EE402">
        <v>0</v>
      </c>
      <c r="EF402">
        <v>0</v>
      </c>
      <c r="EG402">
        <v>9998.749310344827</v>
      </c>
      <c r="EH402">
        <v>0</v>
      </c>
      <c r="EI402">
        <v>10.3984</v>
      </c>
      <c r="EJ402">
        <v>-12.25716206896552</v>
      </c>
      <c r="EK402">
        <v>417.5235517241379</v>
      </c>
      <c r="EL402">
        <v>429.2433103448276</v>
      </c>
      <c r="EM402">
        <v>1.904893103448276</v>
      </c>
      <c r="EN402">
        <v>419.794551724138</v>
      </c>
      <c r="EO402">
        <v>22.01292068965518</v>
      </c>
      <c r="EP402">
        <v>2.157924482758621</v>
      </c>
      <c r="EQ402">
        <v>1.98606</v>
      </c>
      <c r="ER402">
        <v>18.65332068965517</v>
      </c>
      <c r="ES402">
        <v>17.33363793103448</v>
      </c>
      <c r="ET402">
        <v>2000.026896551724</v>
      </c>
      <c r="EU402">
        <v>0.9799965862068968</v>
      </c>
      <c r="EV402">
        <v>0.02000311724137931</v>
      </c>
      <c r="EW402">
        <v>0</v>
      </c>
      <c r="EX402">
        <v>627.9453103448276</v>
      </c>
      <c r="EY402">
        <v>5.000969999999999</v>
      </c>
      <c r="EZ402">
        <v>12555.59310344828</v>
      </c>
      <c r="FA402">
        <v>16707.79655172414</v>
      </c>
      <c r="FB402">
        <v>40.2628275862069</v>
      </c>
      <c r="FC402">
        <v>40.625</v>
      </c>
      <c r="FD402">
        <v>40.18699999999998</v>
      </c>
      <c r="FE402">
        <v>40.1956896551724</v>
      </c>
      <c r="FF402">
        <v>40.875</v>
      </c>
      <c r="FG402">
        <v>1955.116896551724</v>
      </c>
      <c r="FH402">
        <v>39.91</v>
      </c>
      <c r="FI402">
        <v>0</v>
      </c>
      <c r="FJ402">
        <v>1758482256.8</v>
      </c>
      <c r="FK402">
        <v>0</v>
      </c>
      <c r="FL402">
        <v>627.9362</v>
      </c>
      <c r="FM402">
        <v>1.454615401014534</v>
      </c>
      <c r="FN402">
        <v>-4.984615434105495</v>
      </c>
      <c r="FO402">
        <v>12555.524</v>
      </c>
      <c r="FP402">
        <v>15</v>
      </c>
      <c r="FQ402">
        <v>0</v>
      </c>
      <c r="FR402" t="s">
        <v>441</v>
      </c>
      <c r="FS402">
        <v>1747247426.5</v>
      </c>
      <c r="FT402">
        <v>1747247420.5</v>
      </c>
      <c r="FU402">
        <v>0</v>
      </c>
      <c r="FV402">
        <v>1.027</v>
      </c>
      <c r="FW402">
        <v>0.031</v>
      </c>
      <c r="FX402">
        <v>0.02</v>
      </c>
      <c r="FY402">
        <v>0.05</v>
      </c>
      <c r="FZ402">
        <v>420</v>
      </c>
      <c r="GA402">
        <v>16</v>
      </c>
      <c r="GB402">
        <v>0.01</v>
      </c>
      <c r="GC402">
        <v>0.1</v>
      </c>
      <c r="GD402">
        <v>-12.29411707317073</v>
      </c>
      <c r="GE402">
        <v>1.662186062717771</v>
      </c>
      <c r="GF402">
        <v>0.3484858823486423</v>
      </c>
      <c r="GG402">
        <v>0</v>
      </c>
      <c r="GH402">
        <v>627.964205882353</v>
      </c>
      <c r="GI402">
        <v>0.1612375926248825</v>
      </c>
      <c r="GJ402">
        <v>0.1866317196752185</v>
      </c>
      <c r="GK402">
        <v>-1</v>
      </c>
      <c r="GL402">
        <v>1.900381463414634</v>
      </c>
      <c r="GM402">
        <v>0.09539247386759674</v>
      </c>
      <c r="GN402">
        <v>0.00956478208821313</v>
      </c>
      <c r="GO402">
        <v>1</v>
      </c>
      <c r="GP402">
        <v>1</v>
      </c>
      <c r="GQ402">
        <v>2</v>
      </c>
      <c r="GR402" t="s">
        <v>442</v>
      </c>
      <c r="GS402">
        <v>3.13612</v>
      </c>
      <c r="GT402">
        <v>2.71504</v>
      </c>
      <c r="GU402">
        <v>0.0916551</v>
      </c>
      <c r="GV402">
        <v>0.0924193</v>
      </c>
      <c r="GW402">
        <v>0.105854</v>
      </c>
      <c r="GX402">
        <v>0.09862509999999999</v>
      </c>
      <c r="GY402">
        <v>28901.9</v>
      </c>
      <c r="GZ402">
        <v>28914.9</v>
      </c>
      <c r="HA402">
        <v>29577.4</v>
      </c>
      <c r="HB402">
        <v>29441.5</v>
      </c>
      <c r="HC402">
        <v>34945.5</v>
      </c>
      <c r="HD402">
        <v>35153.1</v>
      </c>
      <c r="HE402">
        <v>41628</v>
      </c>
      <c r="HF402">
        <v>41832.3</v>
      </c>
      <c r="HG402">
        <v>1.92622</v>
      </c>
      <c r="HH402">
        <v>1.87157</v>
      </c>
      <c r="HI402">
        <v>0.100642</v>
      </c>
      <c r="HJ402">
        <v>0</v>
      </c>
      <c r="HK402">
        <v>28.3269</v>
      </c>
      <c r="HL402">
        <v>999.9</v>
      </c>
      <c r="HM402">
        <v>52.7</v>
      </c>
      <c r="HN402">
        <v>31.3</v>
      </c>
      <c r="HO402">
        <v>26.8061</v>
      </c>
      <c r="HP402">
        <v>62.0177</v>
      </c>
      <c r="HQ402">
        <v>27.7644</v>
      </c>
      <c r="HR402">
        <v>1</v>
      </c>
      <c r="HS402">
        <v>0.07516009999999999</v>
      </c>
      <c r="HT402">
        <v>-1.01535</v>
      </c>
      <c r="HU402">
        <v>20.3364</v>
      </c>
      <c r="HV402">
        <v>5.21774</v>
      </c>
      <c r="HW402">
        <v>12.0116</v>
      </c>
      <c r="HX402">
        <v>4.9888</v>
      </c>
      <c r="HY402">
        <v>3.28758</v>
      </c>
      <c r="HZ402">
        <v>9999</v>
      </c>
      <c r="IA402">
        <v>9999</v>
      </c>
      <c r="IB402">
        <v>9999</v>
      </c>
      <c r="IC402">
        <v>999.9</v>
      </c>
      <c r="ID402">
        <v>1.86758</v>
      </c>
      <c r="IE402">
        <v>1.86674</v>
      </c>
      <c r="IF402">
        <v>1.86603</v>
      </c>
      <c r="IG402">
        <v>1.866</v>
      </c>
      <c r="IH402">
        <v>1.86783</v>
      </c>
      <c r="II402">
        <v>1.87027</v>
      </c>
      <c r="IJ402">
        <v>1.8689</v>
      </c>
      <c r="IK402">
        <v>1.87042</v>
      </c>
      <c r="IL402">
        <v>0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-0.23</v>
      </c>
      <c r="IZ402">
        <v>0.1375</v>
      </c>
      <c r="JA402">
        <v>-0.08705980112953694</v>
      </c>
      <c r="JB402">
        <v>-0.0002224285535733669</v>
      </c>
      <c r="JC402">
        <v>-3.124052291438484E-07</v>
      </c>
      <c r="JD402">
        <v>-1.20421793702977E-11</v>
      </c>
      <c r="JE402">
        <v>-0.06546867123436634</v>
      </c>
      <c r="JF402">
        <v>-0.004605065362839568</v>
      </c>
      <c r="JG402">
        <v>0.0008613744513886047</v>
      </c>
      <c r="JH402">
        <v>-1.299212498533341E-05</v>
      </c>
      <c r="JI402">
        <v>3</v>
      </c>
      <c r="JJ402">
        <v>2327</v>
      </c>
      <c r="JK402">
        <v>1</v>
      </c>
      <c r="JL402">
        <v>27</v>
      </c>
      <c r="JM402">
        <v>187247.2</v>
      </c>
      <c r="JN402">
        <v>187247.3</v>
      </c>
      <c r="JO402">
        <v>1.01196</v>
      </c>
      <c r="JP402">
        <v>2.27295</v>
      </c>
      <c r="JQ402">
        <v>1.39771</v>
      </c>
      <c r="JR402">
        <v>2.34741</v>
      </c>
      <c r="JS402">
        <v>1.49536</v>
      </c>
      <c r="JT402">
        <v>2.71484</v>
      </c>
      <c r="JU402">
        <v>36.4343</v>
      </c>
      <c r="JV402">
        <v>24.0787</v>
      </c>
      <c r="JW402">
        <v>18</v>
      </c>
      <c r="JX402">
        <v>490.364</v>
      </c>
      <c r="JY402">
        <v>446.058</v>
      </c>
      <c r="JZ402">
        <v>29.1121</v>
      </c>
      <c r="KA402">
        <v>28.5435</v>
      </c>
      <c r="KB402">
        <v>30</v>
      </c>
      <c r="KC402">
        <v>28.429</v>
      </c>
      <c r="KD402">
        <v>28.3656</v>
      </c>
      <c r="KE402">
        <v>20.2229</v>
      </c>
      <c r="KF402">
        <v>24.7818</v>
      </c>
      <c r="KG402">
        <v>66.84439999999999</v>
      </c>
      <c r="KH402">
        <v>29.1202</v>
      </c>
      <c r="KI402">
        <v>399.888</v>
      </c>
      <c r="KJ402">
        <v>22.0593</v>
      </c>
      <c r="KK402">
        <v>101.097</v>
      </c>
      <c r="KL402">
        <v>100.588</v>
      </c>
    </row>
    <row r="403" spans="1:298">
      <c r="A403">
        <v>387</v>
      </c>
      <c r="B403">
        <v>1758482261.5</v>
      </c>
      <c r="C403">
        <v>13386</v>
      </c>
      <c r="D403" t="s">
        <v>1222</v>
      </c>
      <c r="E403" t="s">
        <v>1223</v>
      </c>
      <c r="F403">
        <v>5</v>
      </c>
      <c r="G403" t="s">
        <v>1219</v>
      </c>
      <c r="H403" t="s">
        <v>437</v>
      </c>
      <c r="I403" t="s">
        <v>438</v>
      </c>
      <c r="J403">
        <v>1758482253.732143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422.1297468852614</v>
      </c>
      <c r="AL403">
        <v>414.0665696969697</v>
      </c>
      <c r="AM403">
        <v>-0.8169565764534346</v>
      </c>
      <c r="AN403">
        <v>65.29159027850937</v>
      </c>
      <c r="AO403">
        <f>(AQ403 - AP403 + DZ403*1E3/(8.314*(EB403+273.15)) * AS403/DY403 * AR403) * DY403/(100*DM403) * 1000/(1000 - AQ403)</f>
        <v>0</v>
      </c>
      <c r="AP403">
        <v>22.01114738938797</v>
      </c>
      <c r="AQ403">
        <v>23.93231757575757</v>
      </c>
      <c r="AR403">
        <v>1.020382114821797E-05</v>
      </c>
      <c r="AS403">
        <v>110.9873725194434</v>
      </c>
      <c r="AT403">
        <v>1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4.8</v>
      </c>
      <c r="DN403">
        <v>0.5</v>
      </c>
      <c r="DO403" t="s">
        <v>440</v>
      </c>
      <c r="DP403">
        <v>2</v>
      </c>
      <c r="DQ403" t="b">
        <v>1</v>
      </c>
      <c r="DR403">
        <v>1758482253.732143</v>
      </c>
      <c r="DS403">
        <v>407.0488571428572</v>
      </c>
      <c r="DT403">
        <v>417.0035357142858</v>
      </c>
      <c r="DU403">
        <v>23.92391428571429</v>
      </c>
      <c r="DV403">
        <v>22.01204285714286</v>
      </c>
      <c r="DW403">
        <v>407.2791785714286</v>
      </c>
      <c r="DX403">
        <v>23.78641428571428</v>
      </c>
      <c r="DY403">
        <v>499.9906428571429</v>
      </c>
      <c r="DZ403">
        <v>90.22217500000001</v>
      </c>
      <c r="EA403">
        <v>0.05536025</v>
      </c>
      <c r="EB403">
        <v>30.24105714285715</v>
      </c>
      <c r="EC403">
        <v>29.96705</v>
      </c>
      <c r="ED403">
        <v>999.9000000000002</v>
      </c>
      <c r="EE403">
        <v>0</v>
      </c>
      <c r="EF403">
        <v>0</v>
      </c>
      <c r="EG403">
        <v>10000.8225</v>
      </c>
      <c r="EH403">
        <v>0</v>
      </c>
      <c r="EI403">
        <v>10.3984</v>
      </c>
      <c r="EJ403">
        <v>-9.954692499999998</v>
      </c>
      <c r="EK403">
        <v>417.0257142857143</v>
      </c>
      <c r="EL403">
        <v>426.3891071428571</v>
      </c>
      <c r="EM403">
        <v>1.911865</v>
      </c>
      <c r="EN403">
        <v>417.0035357142858</v>
      </c>
      <c r="EO403">
        <v>22.01204285714286</v>
      </c>
      <c r="EP403">
        <v>2.158468214285715</v>
      </c>
      <c r="EQ403">
        <v>1.985975</v>
      </c>
      <c r="ER403">
        <v>18.65735</v>
      </c>
      <c r="ES403">
        <v>17.33296428571429</v>
      </c>
      <c r="ET403">
        <v>2000.0175</v>
      </c>
      <c r="EU403">
        <v>0.9799964642857145</v>
      </c>
      <c r="EV403">
        <v>0.02000323571428572</v>
      </c>
      <c r="EW403">
        <v>0</v>
      </c>
      <c r="EX403">
        <v>628.0176785714286</v>
      </c>
      <c r="EY403">
        <v>5.00097</v>
      </c>
      <c r="EZ403">
        <v>12556.06071428571</v>
      </c>
      <c r="FA403">
        <v>16707.72142857143</v>
      </c>
      <c r="FB403">
        <v>40.26328571428571</v>
      </c>
      <c r="FC403">
        <v>40.625</v>
      </c>
      <c r="FD403">
        <v>40.18699999999999</v>
      </c>
      <c r="FE403">
        <v>40.1915</v>
      </c>
      <c r="FF403">
        <v>40.875</v>
      </c>
      <c r="FG403">
        <v>1955.1075</v>
      </c>
      <c r="FH403">
        <v>39.91</v>
      </c>
      <c r="FI403">
        <v>0</v>
      </c>
      <c r="FJ403">
        <v>1758482261.6</v>
      </c>
      <c r="FK403">
        <v>0</v>
      </c>
      <c r="FL403">
        <v>628.05016</v>
      </c>
      <c r="FM403">
        <v>1.180153868797493</v>
      </c>
      <c r="FN403">
        <v>14.238461565465</v>
      </c>
      <c r="FO403">
        <v>12556.08</v>
      </c>
      <c r="FP403">
        <v>15</v>
      </c>
      <c r="FQ403">
        <v>0</v>
      </c>
      <c r="FR403" t="s">
        <v>441</v>
      </c>
      <c r="FS403">
        <v>1747247426.5</v>
      </c>
      <c r="FT403">
        <v>1747247420.5</v>
      </c>
      <c r="FU403">
        <v>0</v>
      </c>
      <c r="FV403">
        <v>1.027</v>
      </c>
      <c r="FW403">
        <v>0.031</v>
      </c>
      <c r="FX403">
        <v>0.02</v>
      </c>
      <c r="FY403">
        <v>0.05</v>
      </c>
      <c r="FZ403">
        <v>420</v>
      </c>
      <c r="GA403">
        <v>16</v>
      </c>
      <c r="GB403">
        <v>0.01</v>
      </c>
      <c r="GC403">
        <v>0.1</v>
      </c>
      <c r="GD403">
        <v>-10.90133025</v>
      </c>
      <c r="GE403">
        <v>21.70296506566607</v>
      </c>
      <c r="GF403">
        <v>2.807220422316786</v>
      </c>
      <c r="GG403">
        <v>0</v>
      </c>
      <c r="GH403">
        <v>627.9714705882352</v>
      </c>
      <c r="GI403">
        <v>1.089961813562538</v>
      </c>
      <c r="GJ403">
        <v>0.2366547790116826</v>
      </c>
      <c r="GK403">
        <v>-1</v>
      </c>
      <c r="GL403">
        <v>1.90742675</v>
      </c>
      <c r="GM403">
        <v>0.08052776735459186</v>
      </c>
      <c r="GN403">
        <v>0.00793440274611139</v>
      </c>
      <c r="GO403">
        <v>1</v>
      </c>
      <c r="GP403">
        <v>1</v>
      </c>
      <c r="GQ403">
        <v>2</v>
      </c>
      <c r="GR403" t="s">
        <v>442</v>
      </c>
      <c r="GS403">
        <v>3.13613</v>
      </c>
      <c r="GT403">
        <v>2.71556</v>
      </c>
      <c r="GU403">
        <v>0.0909737</v>
      </c>
      <c r="GV403">
        <v>0.09020209999999999</v>
      </c>
      <c r="GW403">
        <v>0.105873</v>
      </c>
      <c r="GX403">
        <v>0.0986167</v>
      </c>
      <c r="GY403">
        <v>28923.4</v>
      </c>
      <c r="GZ403">
        <v>28985.3</v>
      </c>
      <c r="HA403">
        <v>29577.2</v>
      </c>
      <c r="HB403">
        <v>29441.3</v>
      </c>
      <c r="HC403">
        <v>34944.9</v>
      </c>
      <c r="HD403">
        <v>35153.1</v>
      </c>
      <c r="HE403">
        <v>41628.2</v>
      </c>
      <c r="HF403">
        <v>41831.9</v>
      </c>
      <c r="HG403">
        <v>1.92607</v>
      </c>
      <c r="HH403">
        <v>1.8715</v>
      </c>
      <c r="HI403">
        <v>0.101253</v>
      </c>
      <c r="HJ403">
        <v>0</v>
      </c>
      <c r="HK403">
        <v>28.3269</v>
      </c>
      <c r="HL403">
        <v>999.9</v>
      </c>
      <c r="HM403">
        <v>52.7</v>
      </c>
      <c r="HN403">
        <v>31.3</v>
      </c>
      <c r="HO403">
        <v>26.8048</v>
      </c>
      <c r="HP403">
        <v>62.1177</v>
      </c>
      <c r="HQ403">
        <v>27.6562</v>
      </c>
      <c r="HR403">
        <v>1</v>
      </c>
      <c r="HS403">
        <v>0.07511429999999999</v>
      </c>
      <c r="HT403">
        <v>-1.00946</v>
      </c>
      <c r="HU403">
        <v>20.3364</v>
      </c>
      <c r="HV403">
        <v>5.21789</v>
      </c>
      <c r="HW403">
        <v>12.0126</v>
      </c>
      <c r="HX403">
        <v>4.9889</v>
      </c>
      <c r="HY403">
        <v>3.28765</v>
      </c>
      <c r="HZ403">
        <v>9999</v>
      </c>
      <c r="IA403">
        <v>9999</v>
      </c>
      <c r="IB403">
        <v>9999</v>
      </c>
      <c r="IC403">
        <v>999.9</v>
      </c>
      <c r="ID403">
        <v>1.86757</v>
      </c>
      <c r="IE403">
        <v>1.86674</v>
      </c>
      <c r="IF403">
        <v>1.86602</v>
      </c>
      <c r="IG403">
        <v>1.866</v>
      </c>
      <c r="IH403">
        <v>1.86783</v>
      </c>
      <c r="II403">
        <v>1.87027</v>
      </c>
      <c r="IJ403">
        <v>1.86893</v>
      </c>
      <c r="IK403">
        <v>1.87042</v>
      </c>
      <c r="IL403">
        <v>0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-0.228</v>
      </c>
      <c r="IZ403">
        <v>0.1376</v>
      </c>
      <c r="JA403">
        <v>-0.08705980112953694</v>
      </c>
      <c r="JB403">
        <v>-0.0002224285535733669</v>
      </c>
      <c r="JC403">
        <v>-3.124052291438484E-07</v>
      </c>
      <c r="JD403">
        <v>-1.20421793702977E-11</v>
      </c>
      <c r="JE403">
        <v>-0.06546867123436634</v>
      </c>
      <c r="JF403">
        <v>-0.004605065362839568</v>
      </c>
      <c r="JG403">
        <v>0.0008613744513886047</v>
      </c>
      <c r="JH403">
        <v>-1.299212498533341E-05</v>
      </c>
      <c r="JI403">
        <v>3</v>
      </c>
      <c r="JJ403">
        <v>2327</v>
      </c>
      <c r="JK403">
        <v>1</v>
      </c>
      <c r="JL403">
        <v>27</v>
      </c>
      <c r="JM403">
        <v>187247.2</v>
      </c>
      <c r="JN403">
        <v>187247.4</v>
      </c>
      <c r="JO403">
        <v>0.982666</v>
      </c>
      <c r="JP403">
        <v>2.26318</v>
      </c>
      <c r="JQ403">
        <v>1.39771</v>
      </c>
      <c r="JR403">
        <v>2.35474</v>
      </c>
      <c r="JS403">
        <v>1.49536</v>
      </c>
      <c r="JT403">
        <v>2.68921</v>
      </c>
      <c r="JU403">
        <v>36.4343</v>
      </c>
      <c r="JV403">
        <v>24.0875</v>
      </c>
      <c r="JW403">
        <v>18</v>
      </c>
      <c r="JX403">
        <v>490.267</v>
      </c>
      <c r="JY403">
        <v>445.993</v>
      </c>
      <c r="JZ403">
        <v>29.1391</v>
      </c>
      <c r="KA403">
        <v>28.542</v>
      </c>
      <c r="KB403">
        <v>30</v>
      </c>
      <c r="KC403">
        <v>28.4287</v>
      </c>
      <c r="KD403">
        <v>28.3632</v>
      </c>
      <c r="KE403">
        <v>19.6341</v>
      </c>
      <c r="KF403">
        <v>24.7818</v>
      </c>
      <c r="KG403">
        <v>66.84439999999999</v>
      </c>
      <c r="KH403">
        <v>29.1412</v>
      </c>
      <c r="KI403">
        <v>386.531</v>
      </c>
      <c r="KJ403">
        <v>22.0593</v>
      </c>
      <c r="KK403">
        <v>101.097</v>
      </c>
      <c r="KL403">
        <v>100.587</v>
      </c>
    </row>
    <row r="404" spans="1:298">
      <c r="A404">
        <v>388</v>
      </c>
      <c r="B404">
        <v>1758482266.5</v>
      </c>
      <c r="C404">
        <v>13391</v>
      </c>
      <c r="D404" t="s">
        <v>1224</v>
      </c>
      <c r="E404" t="s">
        <v>1225</v>
      </c>
      <c r="F404">
        <v>5</v>
      </c>
      <c r="G404" t="s">
        <v>1219</v>
      </c>
      <c r="H404" t="s">
        <v>437</v>
      </c>
      <c r="I404" t="s">
        <v>438</v>
      </c>
      <c r="J404">
        <v>1758482259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407.0947009374221</v>
      </c>
      <c r="AL404">
        <v>404.6687393939393</v>
      </c>
      <c r="AM404">
        <v>-1.997431119899312</v>
      </c>
      <c r="AN404">
        <v>65.29159027850937</v>
      </c>
      <c r="AO404">
        <f>(AQ404 - AP404 + DZ404*1E3/(8.314*(EB404+273.15)) * AS404/DY404 * AR404) * DY404/(100*DM404) * 1000/(1000 - AQ404)</f>
        <v>0</v>
      </c>
      <c r="AP404">
        <v>22.00753887699188</v>
      </c>
      <c r="AQ404">
        <v>23.93414666666666</v>
      </c>
      <c r="AR404">
        <v>2.908611972493925E-06</v>
      </c>
      <c r="AS404">
        <v>110.9873725194434</v>
      </c>
      <c r="AT404">
        <v>1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4.8</v>
      </c>
      <c r="DN404">
        <v>0.5</v>
      </c>
      <c r="DO404" t="s">
        <v>440</v>
      </c>
      <c r="DP404">
        <v>2</v>
      </c>
      <c r="DQ404" t="b">
        <v>1</v>
      </c>
      <c r="DR404">
        <v>1758482259</v>
      </c>
      <c r="DS404">
        <v>404.2007777777777</v>
      </c>
      <c r="DT404">
        <v>409.0483333333333</v>
      </c>
      <c r="DU404">
        <v>23.92889629629629</v>
      </c>
      <c r="DV404">
        <v>22.01075185185185</v>
      </c>
      <c r="DW404">
        <v>404.4296296296296</v>
      </c>
      <c r="DX404">
        <v>23.79133333333333</v>
      </c>
      <c r="DY404">
        <v>499.9904074074074</v>
      </c>
      <c r="DZ404">
        <v>90.22195185185184</v>
      </c>
      <c r="EA404">
        <v>0.05495777777777778</v>
      </c>
      <c r="EB404">
        <v>30.24408518518519</v>
      </c>
      <c r="EC404">
        <v>29.96911481481481</v>
      </c>
      <c r="ED404">
        <v>999.9000000000001</v>
      </c>
      <c r="EE404">
        <v>0</v>
      </c>
      <c r="EF404">
        <v>0</v>
      </c>
      <c r="EG404">
        <v>10002.59925925926</v>
      </c>
      <c r="EH404">
        <v>0</v>
      </c>
      <c r="EI404">
        <v>10.3984</v>
      </c>
      <c r="EJ404">
        <v>-4.847631640740741</v>
      </c>
      <c r="EK404">
        <v>414.1099259259259</v>
      </c>
      <c r="EL404">
        <v>418.2543333333334</v>
      </c>
      <c r="EM404">
        <v>1.918142962962963</v>
      </c>
      <c r="EN404">
        <v>409.0483333333333</v>
      </c>
      <c r="EO404">
        <v>22.01075185185185</v>
      </c>
      <c r="EP404">
        <v>2.158912222222222</v>
      </c>
      <c r="EQ404">
        <v>1.985853333333333</v>
      </c>
      <c r="ER404">
        <v>18.66063703703704</v>
      </c>
      <c r="ES404">
        <v>17.33198888888889</v>
      </c>
      <c r="ET404">
        <v>2000.008148148148</v>
      </c>
      <c r="EU404">
        <v>0.9799963333333336</v>
      </c>
      <c r="EV404">
        <v>0.02000336666666667</v>
      </c>
      <c r="EW404">
        <v>0</v>
      </c>
      <c r="EX404">
        <v>628.1169259259259</v>
      </c>
      <c r="EY404">
        <v>5.00097</v>
      </c>
      <c r="EZ404">
        <v>12558.07037037037</v>
      </c>
      <c r="FA404">
        <v>16707.63333333334</v>
      </c>
      <c r="FB404">
        <v>40.25</v>
      </c>
      <c r="FC404">
        <v>40.625</v>
      </c>
      <c r="FD404">
        <v>40.18699999999999</v>
      </c>
      <c r="FE404">
        <v>40.19166666666666</v>
      </c>
      <c r="FF404">
        <v>40.875</v>
      </c>
      <c r="FG404">
        <v>1955.098148148148</v>
      </c>
      <c r="FH404">
        <v>39.91</v>
      </c>
      <c r="FI404">
        <v>0</v>
      </c>
      <c r="FJ404">
        <v>1758482267</v>
      </c>
      <c r="FK404">
        <v>0</v>
      </c>
      <c r="FL404">
        <v>628.1422692307692</v>
      </c>
      <c r="FM404">
        <v>1.27688889460823</v>
      </c>
      <c r="FN404">
        <v>37.34358969487491</v>
      </c>
      <c r="FO404">
        <v>12558.19615384615</v>
      </c>
      <c r="FP404">
        <v>15</v>
      </c>
      <c r="FQ404">
        <v>0</v>
      </c>
      <c r="FR404" t="s">
        <v>441</v>
      </c>
      <c r="FS404">
        <v>1747247426.5</v>
      </c>
      <c r="FT404">
        <v>1747247420.5</v>
      </c>
      <c r="FU404">
        <v>0</v>
      </c>
      <c r="FV404">
        <v>1.027</v>
      </c>
      <c r="FW404">
        <v>0.031</v>
      </c>
      <c r="FX404">
        <v>0.02</v>
      </c>
      <c r="FY404">
        <v>0.05</v>
      </c>
      <c r="FZ404">
        <v>420</v>
      </c>
      <c r="GA404">
        <v>16</v>
      </c>
      <c r="GB404">
        <v>0.01</v>
      </c>
      <c r="GC404">
        <v>0.1</v>
      </c>
      <c r="GD404">
        <v>-7.3866806325</v>
      </c>
      <c r="GE404">
        <v>56.81049182926834</v>
      </c>
      <c r="GF404">
        <v>5.936601274666179</v>
      </c>
      <c r="GG404">
        <v>0</v>
      </c>
      <c r="GH404">
        <v>628.0847941176471</v>
      </c>
      <c r="GI404">
        <v>1.281298708656388</v>
      </c>
      <c r="GJ404">
        <v>0.2446339136957626</v>
      </c>
      <c r="GK404">
        <v>-1</v>
      </c>
      <c r="GL404">
        <v>1.91447325</v>
      </c>
      <c r="GM404">
        <v>0.07306818011256745</v>
      </c>
      <c r="GN404">
        <v>0.007154494876474524</v>
      </c>
      <c r="GO404">
        <v>1</v>
      </c>
      <c r="GP404">
        <v>1</v>
      </c>
      <c r="GQ404">
        <v>2</v>
      </c>
      <c r="GR404" t="s">
        <v>442</v>
      </c>
      <c r="GS404">
        <v>3.13612</v>
      </c>
      <c r="GT404">
        <v>2.71525</v>
      </c>
      <c r="GU404">
        <v>0.0893071</v>
      </c>
      <c r="GV404">
        <v>0.08745020000000001</v>
      </c>
      <c r="GW404">
        <v>0.105887</v>
      </c>
      <c r="GX404">
        <v>0.09861250000000001</v>
      </c>
      <c r="GY404">
        <v>28976.5</v>
      </c>
      <c r="GZ404">
        <v>29072.9</v>
      </c>
      <c r="HA404">
        <v>29577.3</v>
      </c>
      <c r="HB404">
        <v>29441.1</v>
      </c>
      <c r="HC404">
        <v>34944.3</v>
      </c>
      <c r="HD404">
        <v>35152.9</v>
      </c>
      <c r="HE404">
        <v>41628.2</v>
      </c>
      <c r="HF404">
        <v>41831.5</v>
      </c>
      <c r="HG404">
        <v>1.92633</v>
      </c>
      <c r="HH404">
        <v>1.87143</v>
      </c>
      <c r="HI404">
        <v>0.09994210000000001</v>
      </c>
      <c r="HJ404">
        <v>0</v>
      </c>
      <c r="HK404">
        <v>28.3269</v>
      </c>
      <c r="HL404">
        <v>999.9</v>
      </c>
      <c r="HM404">
        <v>52.7</v>
      </c>
      <c r="HN404">
        <v>31.3</v>
      </c>
      <c r="HO404">
        <v>26.8044</v>
      </c>
      <c r="HP404">
        <v>61.9777</v>
      </c>
      <c r="HQ404">
        <v>27.8165</v>
      </c>
      <c r="HR404">
        <v>1</v>
      </c>
      <c r="HS404">
        <v>0.07504570000000001</v>
      </c>
      <c r="HT404">
        <v>-1.01062</v>
      </c>
      <c r="HU404">
        <v>20.3366</v>
      </c>
      <c r="HV404">
        <v>5.21804</v>
      </c>
      <c r="HW404">
        <v>12.0117</v>
      </c>
      <c r="HX404">
        <v>4.98905</v>
      </c>
      <c r="HY404">
        <v>3.28775</v>
      </c>
      <c r="HZ404">
        <v>9999</v>
      </c>
      <c r="IA404">
        <v>9999</v>
      </c>
      <c r="IB404">
        <v>9999</v>
      </c>
      <c r="IC404">
        <v>999.9</v>
      </c>
      <c r="ID404">
        <v>1.86756</v>
      </c>
      <c r="IE404">
        <v>1.86673</v>
      </c>
      <c r="IF404">
        <v>1.86602</v>
      </c>
      <c r="IG404">
        <v>1.866</v>
      </c>
      <c r="IH404">
        <v>1.86783</v>
      </c>
      <c r="II404">
        <v>1.87027</v>
      </c>
      <c r="IJ404">
        <v>1.8689</v>
      </c>
      <c r="IK404">
        <v>1.87042</v>
      </c>
      <c r="IL404">
        <v>0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-0.224</v>
      </c>
      <c r="IZ404">
        <v>0.1377</v>
      </c>
      <c r="JA404">
        <v>-0.08705980112953694</v>
      </c>
      <c r="JB404">
        <v>-0.0002224285535733669</v>
      </c>
      <c r="JC404">
        <v>-3.124052291438484E-07</v>
      </c>
      <c r="JD404">
        <v>-1.20421793702977E-11</v>
      </c>
      <c r="JE404">
        <v>-0.06546867123436634</v>
      </c>
      <c r="JF404">
        <v>-0.004605065362839568</v>
      </c>
      <c r="JG404">
        <v>0.0008613744513886047</v>
      </c>
      <c r="JH404">
        <v>-1.299212498533341E-05</v>
      </c>
      <c r="JI404">
        <v>3</v>
      </c>
      <c r="JJ404">
        <v>2327</v>
      </c>
      <c r="JK404">
        <v>1</v>
      </c>
      <c r="JL404">
        <v>27</v>
      </c>
      <c r="JM404">
        <v>187247.3</v>
      </c>
      <c r="JN404">
        <v>187247.4</v>
      </c>
      <c r="JO404">
        <v>0.952148</v>
      </c>
      <c r="JP404">
        <v>2.28516</v>
      </c>
      <c r="JQ404">
        <v>1.39771</v>
      </c>
      <c r="JR404">
        <v>2.35107</v>
      </c>
      <c r="JS404">
        <v>1.49536</v>
      </c>
      <c r="JT404">
        <v>2.59399</v>
      </c>
      <c r="JU404">
        <v>36.4343</v>
      </c>
      <c r="JV404">
        <v>24.07</v>
      </c>
      <c r="JW404">
        <v>18</v>
      </c>
      <c r="JX404">
        <v>490.413</v>
      </c>
      <c r="JY404">
        <v>445.947</v>
      </c>
      <c r="JZ404">
        <v>29.1588</v>
      </c>
      <c r="KA404">
        <v>28.5411</v>
      </c>
      <c r="KB404">
        <v>30</v>
      </c>
      <c r="KC404">
        <v>28.4272</v>
      </c>
      <c r="KD404">
        <v>28.3632</v>
      </c>
      <c r="KE404">
        <v>18.9605</v>
      </c>
      <c r="KF404">
        <v>24.7818</v>
      </c>
      <c r="KG404">
        <v>66.84439999999999</v>
      </c>
      <c r="KH404">
        <v>29.16</v>
      </c>
      <c r="KI404">
        <v>366.495</v>
      </c>
      <c r="KJ404">
        <v>22.0593</v>
      </c>
      <c r="KK404">
        <v>101.097</v>
      </c>
      <c r="KL404">
        <v>100.587</v>
      </c>
    </row>
    <row r="405" spans="1:298">
      <c r="A405">
        <v>389</v>
      </c>
      <c r="B405">
        <v>1758482271.5</v>
      </c>
      <c r="C405">
        <v>13396</v>
      </c>
      <c r="D405" t="s">
        <v>1226</v>
      </c>
      <c r="E405" t="s">
        <v>1227</v>
      </c>
      <c r="F405">
        <v>5</v>
      </c>
      <c r="G405" t="s">
        <v>1219</v>
      </c>
      <c r="H405" t="s">
        <v>437</v>
      </c>
      <c r="I405" t="s">
        <v>438</v>
      </c>
      <c r="J405">
        <v>1758482263.714286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390.537644054325</v>
      </c>
      <c r="AL405">
        <v>391.6568</v>
      </c>
      <c r="AM405">
        <v>-2.668220026302313</v>
      </c>
      <c r="AN405">
        <v>65.29159027850937</v>
      </c>
      <c r="AO405">
        <f>(AQ405 - AP405 + DZ405*1E3/(8.314*(EB405+273.15)) * AS405/DY405 * AR405) * DY405/(100*DM405) * 1000/(1000 - AQ405)</f>
        <v>0</v>
      </c>
      <c r="AP405">
        <v>22.00677277654479</v>
      </c>
      <c r="AQ405">
        <v>23.93664727272726</v>
      </c>
      <c r="AR405">
        <v>3.450249342833004E-06</v>
      </c>
      <c r="AS405">
        <v>110.9873725194434</v>
      </c>
      <c r="AT405">
        <v>1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4.8</v>
      </c>
      <c r="DN405">
        <v>0.5</v>
      </c>
      <c r="DO405" t="s">
        <v>440</v>
      </c>
      <c r="DP405">
        <v>2</v>
      </c>
      <c r="DQ405" t="b">
        <v>1</v>
      </c>
      <c r="DR405">
        <v>1758482263.714286</v>
      </c>
      <c r="DS405">
        <v>397.8937857142857</v>
      </c>
      <c r="DT405">
        <v>396.7675714285714</v>
      </c>
      <c r="DU405">
        <v>23.93243571428571</v>
      </c>
      <c r="DV405">
        <v>22.00897142857142</v>
      </c>
      <c r="DW405">
        <v>398.1196071428571</v>
      </c>
      <c r="DX405">
        <v>23.79481785714285</v>
      </c>
      <c r="DY405">
        <v>499.9957857142857</v>
      </c>
      <c r="DZ405">
        <v>90.22237857142856</v>
      </c>
      <c r="EA405">
        <v>0.05501417857142857</v>
      </c>
      <c r="EB405">
        <v>30.24739285714286</v>
      </c>
      <c r="EC405">
        <v>29.96603928571429</v>
      </c>
      <c r="ED405">
        <v>999.9000000000002</v>
      </c>
      <c r="EE405">
        <v>0</v>
      </c>
      <c r="EF405">
        <v>0</v>
      </c>
      <c r="EG405">
        <v>10000.60892857143</v>
      </c>
      <c r="EH405">
        <v>0</v>
      </c>
      <c r="EI405">
        <v>10.3984</v>
      </c>
      <c r="EJ405">
        <v>1.126143775</v>
      </c>
      <c r="EK405">
        <v>407.6497857142857</v>
      </c>
      <c r="EL405">
        <v>405.6964642857143</v>
      </c>
      <c r="EM405">
        <v>1.923466428571428</v>
      </c>
      <c r="EN405">
        <v>396.7675714285714</v>
      </c>
      <c r="EO405">
        <v>22.00897142857142</v>
      </c>
      <c r="EP405">
        <v>2.159242142857143</v>
      </c>
      <c r="EQ405">
        <v>1.985702142857143</v>
      </c>
      <c r="ER405">
        <v>18.66307857142857</v>
      </c>
      <c r="ES405">
        <v>17.33079285714286</v>
      </c>
      <c r="ET405">
        <v>1999.9925</v>
      </c>
      <c r="EU405">
        <v>0.9799961428571431</v>
      </c>
      <c r="EV405">
        <v>0.02000355</v>
      </c>
      <c r="EW405">
        <v>0</v>
      </c>
      <c r="EX405">
        <v>628.2363214285715</v>
      </c>
      <c r="EY405">
        <v>5.00097</v>
      </c>
      <c r="EZ405">
        <v>12559.76428571428</v>
      </c>
      <c r="FA405">
        <v>16707.50357142857</v>
      </c>
      <c r="FB405">
        <v>40.25</v>
      </c>
      <c r="FC405">
        <v>40.625</v>
      </c>
      <c r="FD405">
        <v>40.18699999999999</v>
      </c>
      <c r="FE405">
        <v>40.18699999999999</v>
      </c>
      <c r="FF405">
        <v>40.875</v>
      </c>
      <c r="FG405">
        <v>1955.0825</v>
      </c>
      <c r="FH405">
        <v>39.91</v>
      </c>
      <c r="FI405">
        <v>0</v>
      </c>
      <c r="FJ405">
        <v>1758482271.8</v>
      </c>
      <c r="FK405">
        <v>0</v>
      </c>
      <c r="FL405">
        <v>628.2341538461538</v>
      </c>
      <c r="FM405">
        <v>1.221196588568135</v>
      </c>
      <c r="FN405">
        <v>16.19487180666903</v>
      </c>
      <c r="FO405">
        <v>12559.72692307692</v>
      </c>
      <c r="FP405">
        <v>15</v>
      </c>
      <c r="FQ405">
        <v>0</v>
      </c>
      <c r="FR405" t="s">
        <v>441</v>
      </c>
      <c r="FS405">
        <v>1747247426.5</v>
      </c>
      <c r="FT405">
        <v>1747247420.5</v>
      </c>
      <c r="FU405">
        <v>0</v>
      </c>
      <c r="FV405">
        <v>1.027</v>
      </c>
      <c r="FW405">
        <v>0.031</v>
      </c>
      <c r="FX405">
        <v>0.02</v>
      </c>
      <c r="FY405">
        <v>0.05</v>
      </c>
      <c r="FZ405">
        <v>420</v>
      </c>
      <c r="GA405">
        <v>16</v>
      </c>
      <c r="GB405">
        <v>0.01</v>
      </c>
      <c r="GC405">
        <v>0.1</v>
      </c>
      <c r="GD405">
        <v>-2.321711104878049</v>
      </c>
      <c r="GE405">
        <v>76.23028127665503</v>
      </c>
      <c r="GF405">
        <v>7.614538104903899</v>
      </c>
      <c r="GG405">
        <v>0</v>
      </c>
      <c r="GH405">
        <v>628.1941764705882</v>
      </c>
      <c r="GI405">
        <v>1.311993894203993</v>
      </c>
      <c r="GJ405">
        <v>0.2482520624389472</v>
      </c>
      <c r="GK405">
        <v>-1</v>
      </c>
      <c r="GL405">
        <v>1.920251951219512</v>
      </c>
      <c r="GM405">
        <v>0.06909783972125887</v>
      </c>
      <c r="GN405">
        <v>0.006933761946398794</v>
      </c>
      <c r="GO405">
        <v>1</v>
      </c>
      <c r="GP405">
        <v>1</v>
      </c>
      <c r="GQ405">
        <v>2</v>
      </c>
      <c r="GR405" t="s">
        <v>442</v>
      </c>
      <c r="GS405">
        <v>3.13617</v>
      </c>
      <c r="GT405">
        <v>2.71525</v>
      </c>
      <c r="GU405">
        <v>0.0870286</v>
      </c>
      <c r="GV405">
        <v>0.0846363</v>
      </c>
      <c r="GW405">
        <v>0.105891</v>
      </c>
      <c r="GX405">
        <v>0.0986079</v>
      </c>
      <c r="GY405">
        <v>29049.7</v>
      </c>
      <c r="GZ405">
        <v>29162.6</v>
      </c>
      <c r="HA405">
        <v>29578</v>
      </c>
      <c r="HB405">
        <v>29441.2</v>
      </c>
      <c r="HC405">
        <v>34944.8</v>
      </c>
      <c r="HD405">
        <v>35153</v>
      </c>
      <c r="HE405">
        <v>41629.1</v>
      </c>
      <c r="HF405">
        <v>41831.5</v>
      </c>
      <c r="HG405">
        <v>1.92615</v>
      </c>
      <c r="HH405">
        <v>1.87143</v>
      </c>
      <c r="HI405">
        <v>0.10062</v>
      </c>
      <c r="HJ405">
        <v>0</v>
      </c>
      <c r="HK405">
        <v>28.3284</v>
      </c>
      <c r="HL405">
        <v>999.9</v>
      </c>
      <c r="HM405">
        <v>52.7</v>
      </c>
      <c r="HN405">
        <v>31.3</v>
      </c>
      <c r="HO405">
        <v>26.8063</v>
      </c>
      <c r="HP405">
        <v>62.0777</v>
      </c>
      <c r="HQ405">
        <v>27.6562</v>
      </c>
      <c r="HR405">
        <v>1</v>
      </c>
      <c r="HS405">
        <v>0.0750407</v>
      </c>
      <c r="HT405">
        <v>-1.04143</v>
      </c>
      <c r="HU405">
        <v>20.3363</v>
      </c>
      <c r="HV405">
        <v>5.21804</v>
      </c>
      <c r="HW405">
        <v>12.0114</v>
      </c>
      <c r="HX405">
        <v>4.98875</v>
      </c>
      <c r="HY405">
        <v>3.28775</v>
      </c>
      <c r="HZ405">
        <v>9999</v>
      </c>
      <c r="IA405">
        <v>9999</v>
      </c>
      <c r="IB405">
        <v>9999</v>
      </c>
      <c r="IC405">
        <v>999.9</v>
      </c>
      <c r="ID405">
        <v>1.86756</v>
      </c>
      <c r="IE405">
        <v>1.86674</v>
      </c>
      <c r="IF405">
        <v>1.86603</v>
      </c>
      <c r="IG405">
        <v>1.866</v>
      </c>
      <c r="IH405">
        <v>1.86783</v>
      </c>
      <c r="II405">
        <v>1.87027</v>
      </c>
      <c r="IJ405">
        <v>1.86891</v>
      </c>
      <c r="IK405">
        <v>1.87042</v>
      </c>
      <c r="IL405">
        <v>0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-0.218</v>
      </c>
      <c r="IZ405">
        <v>0.1377</v>
      </c>
      <c r="JA405">
        <v>-0.08705980112953694</v>
      </c>
      <c r="JB405">
        <v>-0.0002224285535733669</v>
      </c>
      <c r="JC405">
        <v>-3.124052291438484E-07</v>
      </c>
      <c r="JD405">
        <v>-1.20421793702977E-11</v>
      </c>
      <c r="JE405">
        <v>-0.06546867123436634</v>
      </c>
      <c r="JF405">
        <v>-0.004605065362839568</v>
      </c>
      <c r="JG405">
        <v>0.0008613744513886047</v>
      </c>
      <c r="JH405">
        <v>-1.299212498533341E-05</v>
      </c>
      <c r="JI405">
        <v>3</v>
      </c>
      <c r="JJ405">
        <v>2327</v>
      </c>
      <c r="JK405">
        <v>1</v>
      </c>
      <c r="JL405">
        <v>27</v>
      </c>
      <c r="JM405">
        <v>187247.4</v>
      </c>
      <c r="JN405">
        <v>187247.5</v>
      </c>
      <c r="JO405">
        <v>0.917969</v>
      </c>
      <c r="JP405">
        <v>2.26562</v>
      </c>
      <c r="JQ405">
        <v>1.39648</v>
      </c>
      <c r="JR405">
        <v>2.35352</v>
      </c>
      <c r="JS405">
        <v>1.49536</v>
      </c>
      <c r="JT405">
        <v>2.70874</v>
      </c>
      <c r="JU405">
        <v>36.4343</v>
      </c>
      <c r="JV405">
        <v>24.0875</v>
      </c>
      <c r="JW405">
        <v>18</v>
      </c>
      <c r="JX405">
        <v>490.295</v>
      </c>
      <c r="JY405">
        <v>445.937</v>
      </c>
      <c r="JZ405">
        <v>29.1822</v>
      </c>
      <c r="KA405">
        <v>28.5411</v>
      </c>
      <c r="KB405">
        <v>30</v>
      </c>
      <c r="KC405">
        <v>28.4263</v>
      </c>
      <c r="KD405">
        <v>28.3618</v>
      </c>
      <c r="KE405">
        <v>18.3436</v>
      </c>
      <c r="KF405">
        <v>24.7818</v>
      </c>
      <c r="KG405">
        <v>66.84439999999999</v>
      </c>
      <c r="KH405">
        <v>29.1865</v>
      </c>
      <c r="KI405">
        <v>353.126</v>
      </c>
      <c r="KJ405">
        <v>22.0593</v>
      </c>
      <c r="KK405">
        <v>101.099</v>
      </c>
      <c r="KL405">
        <v>100.587</v>
      </c>
    </row>
    <row r="406" spans="1:298">
      <c r="A406">
        <v>390</v>
      </c>
      <c r="B406">
        <v>1758482276.5</v>
      </c>
      <c r="C406">
        <v>13401</v>
      </c>
      <c r="D406" t="s">
        <v>1228</v>
      </c>
      <c r="E406" t="s">
        <v>1229</v>
      </c>
      <c r="F406">
        <v>5</v>
      </c>
      <c r="G406" t="s">
        <v>1219</v>
      </c>
      <c r="H406" t="s">
        <v>437</v>
      </c>
      <c r="I406" t="s">
        <v>438</v>
      </c>
      <c r="J406">
        <v>1758482269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374.2428376005569</v>
      </c>
      <c r="AL406">
        <v>377.0243030303029</v>
      </c>
      <c r="AM406">
        <v>-2.960682449944722</v>
      </c>
      <c r="AN406">
        <v>65.29159027850937</v>
      </c>
      <c r="AO406">
        <f>(AQ406 - AP406 + DZ406*1E3/(8.314*(EB406+273.15)) * AS406/DY406 * AR406) * DY406/(100*DM406) * 1000/(1000 - AQ406)</f>
        <v>0</v>
      </c>
      <c r="AP406">
        <v>22.00582900363634</v>
      </c>
      <c r="AQ406">
        <v>23.93871333333332</v>
      </c>
      <c r="AR406">
        <v>3.183216418264052E-06</v>
      </c>
      <c r="AS406">
        <v>110.9873725194434</v>
      </c>
      <c r="AT406">
        <v>1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4.8</v>
      </c>
      <c r="DN406">
        <v>0.5</v>
      </c>
      <c r="DO406" t="s">
        <v>440</v>
      </c>
      <c r="DP406">
        <v>2</v>
      </c>
      <c r="DQ406" t="b">
        <v>1</v>
      </c>
      <c r="DR406">
        <v>1758482269</v>
      </c>
      <c r="DS406">
        <v>386.8157407407408</v>
      </c>
      <c r="DT406">
        <v>380.3096666666667</v>
      </c>
      <c r="DU406">
        <v>23.93550740740741</v>
      </c>
      <c r="DV406">
        <v>22.00702592592593</v>
      </c>
      <c r="DW406">
        <v>387.0363703703703</v>
      </c>
      <c r="DX406">
        <v>23.79784444444445</v>
      </c>
      <c r="DY406">
        <v>500.0055925925927</v>
      </c>
      <c r="DZ406">
        <v>90.22277777777778</v>
      </c>
      <c r="EA406">
        <v>0.05496965185185185</v>
      </c>
      <c r="EB406">
        <v>30.25096296296296</v>
      </c>
      <c r="EC406">
        <v>29.96647407407408</v>
      </c>
      <c r="ED406">
        <v>999.9000000000001</v>
      </c>
      <c r="EE406">
        <v>0</v>
      </c>
      <c r="EF406">
        <v>0</v>
      </c>
      <c r="EG406">
        <v>10001.85925925926</v>
      </c>
      <c r="EH406">
        <v>0</v>
      </c>
      <c r="EI406">
        <v>10.3984</v>
      </c>
      <c r="EJ406">
        <v>6.506063544444443</v>
      </c>
      <c r="EK406">
        <v>396.3014814814815</v>
      </c>
      <c r="EL406">
        <v>388.8674814814815</v>
      </c>
      <c r="EM406">
        <v>1.928478888888889</v>
      </c>
      <c r="EN406">
        <v>380.3096666666667</v>
      </c>
      <c r="EO406">
        <v>22.00702592592593</v>
      </c>
      <c r="EP406">
        <v>2.159528888888889</v>
      </c>
      <c r="EQ406">
        <v>1.985534814814815</v>
      </c>
      <c r="ER406">
        <v>18.6652</v>
      </c>
      <c r="ES406">
        <v>17.32945925925926</v>
      </c>
      <c r="ET406">
        <v>2000.003333333334</v>
      </c>
      <c r="EU406">
        <v>0.9799962222222225</v>
      </c>
      <c r="EV406">
        <v>0.02000347037037038</v>
      </c>
      <c r="EW406">
        <v>0</v>
      </c>
      <c r="EX406">
        <v>628.2244814814816</v>
      </c>
      <c r="EY406">
        <v>5.00097</v>
      </c>
      <c r="EZ406">
        <v>12558.91481481482</v>
      </c>
      <c r="FA406">
        <v>16707.58518518518</v>
      </c>
      <c r="FB406">
        <v>40.25</v>
      </c>
      <c r="FC406">
        <v>40.625</v>
      </c>
      <c r="FD406">
        <v>40.18699999999999</v>
      </c>
      <c r="FE406">
        <v>40.18699999999999</v>
      </c>
      <c r="FF406">
        <v>40.875</v>
      </c>
      <c r="FG406">
        <v>1955.093333333333</v>
      </c>
      <c r="FH406">
        <v>39.91</v>
      </c>
      <c r="FI406">
        <v>0</v>
      </c>
      <c r="FJ406">
        <v>1758482276.6</v>
      </c>
      <c r="FK406">
        <v>0</v>
      </c>
      <c r="FL406">
        <v>628.1998846153846</v>
      </c>
      <c r="FM406">
        <v>-1.689401713554772</v>
      </c>
      <c r="FN406">
        <v>-39.41196580140853</v>
      </c>
      <c r="FO406">
        <v>12558.77692307692</v>
      </c>
      <c r="FP406">
        <v>15</v>
      </c>
      <c r="FQ406">
        <v>0</v>
      </c>
      <c r="FR406" t="s">
        <v>441</v>
      </c>
      <c r="FS406">
        <v>1747247426.5</v>
      </c>
      <c r="FT406">
        <v>1747247420.5</v>
      </c>
      <c r="FU406">
        <v>0</v>
      </c>
      <c r="FV406">
        <v>1.027</v>
      </c>
      <c r="FW406">
        <v>0.031</v>
      </c>
      <c r="FX406">
        <v>0.02</v>
      </c>
      <c r="FY406">
        <v>0.05</v>
      </c>
      <c r="FZ406">
        <v>420</v>
      </c>
      <c r="GA406">
        <v>16</v>
      </c>
      <c r="GB406">
        <v>0.01</v>
      </c>
      <c r="GC406">
        <v>0.1</v>
      </c>
      <c r="GD406">
        <v>2.7673836175</v>
      </c>
      <c r="GE406">
        <v>63.54645095121955</v>
      </c>
      <c r="GF406">
        <v>6.338925955884704</v>
      </c>
      <c r="GG406">
        <v>0</v>
      </c>
      <c r="GH406">
        <v>628.1859117647059</v>
      </c>
      <c r="GI406">
        <v>-0.1810389599810116</v>
      </c>
      <c r="GJ406">
        <v>0.2693420488400463</v>
      </c>
      <c r="GK406">
        <v>-1</v>
      </c>
      <c r="GL406">
        <v>1.92505625</v>
      </c>
      <c r="GM406">
        <v>0.05809294559098726</v>
      </c>
      <c r="GN406">
        <v>0.005777842887921072</v>
      </c>
      <c r="GO406">
        <v>1</v>
      </c>
      <c r="GP406">
        <v>1</v>
      </c>
      <c r="GQ406">
        <v>2</v>
      </c>
      <c r="GR406" t="s">
        <v>442</v>
      </c>
      <c r="GS406">
        <v>3.13623</v>
      </c>
      <c r="GT406">
        <v>2.71536</v>
      </c>
      <c r="GU406">
        <v>0.0844424</v>
      </c>
      <c r="GV406">
        <v>0.0817285</v>
      </c>
      <c r="GW406">
        <v>0.105896</v>
      </c>
      <c r="GX406">
        <v>0.0986022</v>
      </c>
      <c r="GY406">
        <v>29132.3</v>
      </c>
      <c r="GZ406">
        <v>29255.2</v>
      </c>
      <c r="HA406">
        <v>29578.2</v>
      </c>
      <c r="HB406">
        <v>29441.2</v>
      </c>
      <c r="HC406">
        <v>34945.1</v>
      </c>
      <c r="HD406">
        <v>35153.1</v>
      </c>
      <c r="HE406">
        <v>41629.7</v>
      </c>
      <c r="HF406">
        <v>41831.4</v>
      </c>
      <c r="HG406">
        <v>1.92645</v>
      </c>
      <c r="HH406">
        <v>1.87118</v>
      </c>
      <c r="HI406">
        <v>0.101134</v>
      </c>
      <c r="HJ406">
        <v>0</v>
      </c>
      <c r="HK406">
        <v>28.3293</v>
      </c>
      <c r="HL406">
        <v>999.9</v>
      </c>
      <c r="HM406">
        <v>52.7</v>
      </c>
      <c r="HN406">
        <v>31.3</v>
      </c>
      <c r="HO406">
        <v>26.8069</v>
      </c>
      <c r="HP406">
        <v>62.0577</v>
      </c>
      <c r="HQ406">
        <v>27.6442</v>
      </c>
      <c r="HR406">
        <v>1</v>
      </c>
      <c r="HS406">
        <v>0.0748704</v>
      </c>
      <c r="HT406">
        <v>-1.0655</v>
      </c>
      <c r="HU406">
        <v>20.336</v>
      </c>
      <c r="HV406">
        <v>5.21864</v>
      </c>
      <c r="HW406">
        <v>12.012</v>
      </c>
      <c r="HX406">
        <v>4.98895</v>
      </c>
      <c r="HY406">
        <v>3.2879</v>
      </c>
      <c r="HZ406">
        <v>9999</v>
      </c>
      <c r="IA406">
        <v>9999</v>
      </c>
      <c r="IB406">
        <v>9999</v>
      </c>
      <c r="IC406">
        <v>999.9</v>
      </c>
      <c r="ID406">
        <v>1.8676</v>
      </c>
      <c r="IE406">
        <v>1.86675</v>
      </c>
      <c r="IF406">
        <v>1.86603</v>
      </c>
      <c r="IG406">
        <v>1.866</v>
      </c>
      <c r="IH406">
        <v>1.86783</v>
      </c>
      <c r="II406">
        <v>1.87027</v>
      </c>
      <c r="IJ406">
        <v>1.86893</v>
      </c>
      <c r="IK406">
        <v>1.87042</v>
      </c>
      <c r="IL406">
        <v>0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-0.211</v>
      </c>
      <c r="IZ406">
        <v>0.1377</v>
      </c>
      <c r="JA406">
        <v>-0.08705980112953694</v>
      </c>
      <c r="JB406">
        <v>-0.0002224285535733669</v>
      </c>
      <c r="JC406">
        <v>-3.124052291438484E-07</v>
      </c>
      <c r="JD406">
        <v>-1.20421793702977E-11</v>
      </c>
      <c r="JE406">
        <v>-0.06546867123436634</v>
      </c>
      <c r="JF406">
        <v>-0.004605065362839568</v>
      </c>
      <c r="JG406">
        <v>0.0008613744513886047</v>
      </c>
      <c r="JH406">
        <v>-1.299212498533341E-05</v>
      </c>
      <c r="JI406">
        <v>3</v>
      </c>
      <c r="JJ406">
        <v>2327</v>
      </c>
      <c r="JK406">
        <v>1</v>
      </c>
      <c r="JL406">
        <v>27</v>
      </c>
      <c r="JM406">
        <v>187247.5</v>
      </c>
      <c r="JN406">
        <v>187247.6</v>
      </c>
      <c r="JO406">
        <v>0.88623</v>
      </c>
      <c r="JP406">
        <v>2.26685</v>
      </c>
      <c r="JQ406">
        <v>1.39648</v>
      </c>
      <c r="JR406">
        <v>2.35474</v>
      </c>
      <c r="JS406">
        <v>1.49536</v>
      </c>
      <c r="JT406">
        <v>2.69775</v>
      </c>
      <c r="JU406">
        <v>36.4343</v>
      </c>
      <c r="JV406">
        <v>24.0787</v>
      </c>
      <c r="JW406">
        <v>18</v>
      </c>
      <c r="JX406">
        <v>490.477</v>
      </c>
      <c r="JY406">
        <v>445.775</v>
      </c>
      <c r="JZ406">
        <v>29.2073</v>
      </c>
      <c r="KA406">
        <v>28.5387</v>
      </c>
      <c r="KB406">
        <v>29.9999</v>
      </c>
      <c r="KC406">
        <v>28.4254</v>
      </c>
      <c r="KD406">
        <v>28.3608</v>
      </c>
      <c r="KE406">
        <v>17.6433</v>
      </c>
      <c r="KF406">
        <v>24.7818</v>
      </c>
      <c r="KG406">
        <v>66.84439999999999</v>
      </c>
      <c r="KH406">
        <v>29.2122</v>
      </c>
      <c r="KI406">
        <v>333.053</v>
      </c>
      <c r="KJ406">
        <v>22.0593</v>
      </c>
      <c r="KK406">
        <v>101.1</v>
      </c>
      <c r="KL406">
        <v>100.586</v>
      </c>
    </row>
    <row r="407" spans="1:298">
      <c r="A407">
        <v>391</v>
      </c>
      <c r="B407">
        <v>1758482281.5</v>
      </c>
      <c r="C407">
        <v>13406</v>
      </c>
      <c r="D407" t="s">
        <v>1230</v>
      </c>
      <c r="E407" t="s">
        <v>1231</v>
      </c>
      <c r="F407">
        <v>5</v>
      </c>
      <c r="G407" t="s">
        <v>1219</v>
      </c>
      <c r="H407" t="s">
        <v>437</v>
      </c>
      <c r="I407" t="s">
        <v>438</v>
      </c>
      <c r="J407">
        <v>1758482273.714286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357.6105838129571</v>
      </c>
      <c r="AL407">
        <v>361.5202060606061</v>
      </c>
      <c r="AM407">
        <v>-3.112179483097012</v>
      </c>
      <c r="AN407">
        <v>65.29159027850937</v>
      </c>
      <c r="AO407">
        <f>(AQ407 - AP407 + DZ407*1E3/(8.314*(EB407+273.15)) * AS407/DY407 * AR407) * DY407/(100*DM407) * 1000/(1000 - AQ407)</f>
        <v>0</v>
      </c>
      <c r="AP407">
        <v>22.00472042191675</v>
      </c>
      <c r="AQ407">
        <v>23.93986</v>
      </c>
      <c r="AR407">
        <v>3.067545196348496E-06</v>
      </c>
      <c r="AS407">
        <v>110.9873725194434</v>
      </c>
      <c r="AT407">
        <v>1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4.8</v>
      </c>
      <c r="DN407">
        <v>0.5</v>
      </c>
      <c r="DO407" t="s">
        <v>440</v>
      </c>
      <c r="DP407">
        <v>2</v>
      </c>
      <c r="DQ407" t="b">
        <v>1</v>
      </c>
      <c r="DR407">
        <v>1758482273.714286</v>
      </c>
      <c r="DS407">
        <v>374.2207142857142</v>
      </c>
      <c r="DT407">
        <v>365.1023571428572</v>
      </c>
      <c r="DU407">
        <v>23.93719642857143</v>
      </c>
      <c r="DV407">
        <v>22.00593928571428</v>
      </c>
      <c r="DW407">
        <v>374.4356071428571</v>
      </c>
      <c r="DX407">
        <v>23.7995</v>
      </c>
      <c r="DY407">
        <v>500.006</v>
      </c>
      <c r="DZ407">
        <v>90.22247142857142</v>
      </c>
      <c r="EA407">
        <v>0.05502775714285714</v>
      </c>
      <c r="EB407">
        <v>30.25426071428571</v>
      </c>
      <c r="EC407">
        <v>29.97078571428571</v>
      </c>
      <c r="ED407">
        <v>999.9000000000002</v>
      </c>
      <c r="EE407">
        <v>0</v>
      </c>
      <c r="EF407">
        <v>0</v>
      </c>
      <c r="EG407">
        <v>9997.773214285715</v>
      </c>
      <c r="EH407">
        <v>0</v>
      </c>
      <c r="EI407">
        <v>10.3984</v>
      </c>
      <c r="EJ407">
        <v>9.1184425</v>
      </c>
      <c r="EK407">
        <v>383.3983571428572</v>
      </c>
      <c r="EL407">
        <v>373.3176071428571</v>
      </c>
      <c r="EM407">
        <v>1.931246428571429</v>
      </c>
      <c r="EN407">
        <v>365.1023571428572</v>
      </c>
      <c r="EO407">
        <v>22.00593928571428</v>
      </c>
      <c r="EP407">
        <v>2.159673571428571</v>
      </c>
      <c r="EQ407">
        <v>1.985430357142857</v>
      </c>
      <c r="ER407">
        <v>18.66627142857143</v>
      </c>
      <c r="ES407">
        <v>17.328625</v>
      </c>
      <c r="ET407">
        <v>2000.008214285714</v>
      </c>
      <c r="EU407">
        <v>0.9799962500000002</v>
      </c>
      <c r="EV407">
        <v>0.02000344642857143</v>
      </c>
      <c r="EW407">
        <v>0</v>
      </c>
      <c r="EX407">
        <v>627.9488214285714</v>
      </c>
      <c r="EY407">
        <v>5.00097</v>
      </c>
      <c r="EZ407">
        <v>12553.66785714286</v>
      </c>
      <c r="FA407">
        <v>16707.62142857143</v>
      </c>
      <c r="FB407">
        <v>40.25221428571428</v>
      </c>
      <c r="FC407">
        <v>40.625</v>
      </c>
      <c r="FD407">
        <v>40.18699999999999</v>
      </c>
      <c r="FE407">
        <v>40.18699999999999</v>
      </c>
      <c r="FF407">
        <v>40.875</v>
      </c>
      <c r="FG407">
        <v>1955.098214285714</v>
      </c>
      <c r="FH407">
        <v>39.91</v>
      </c>
      <c r="FI407">
        <v>0</v>
      </c>
      <c r="FJ407">
        <v>1758482282</v>
      </c>
      <c r="FK407">
        <v>0</v>
      </c>
      <c r="FL407">
        <v>627.89824</v>
      </c>
      <c r="FM407">
        <v>-5.522769222106141</v>
      </c>
      <c r="FN407">
        <v>-98.39230752364607</v>
      </c>
      <c r="FO407">
        <v>12552.352</v>
      </c>
      <c r="FP407">
        <v>15</v>
      </c>
      <c r="FQ407">
        <v>0</v>
      </c>
      <c r="FR407" t="s">
        <v>441</v>
      </c>
      <c r="FS407">
        <v>1747247426.5</v>
      </c>
      <c r="FT407">
        <v>1747247420.5</v>
      </c>
      <c r="FU407">
        <v>0</v>
      </c>
      <c r="FV407">
        <v>1.027</v>
      </c>
      <c r="FW407">
        <v>0.031</v>
      </c>
      <c r="FX407">
        <v>0.02</v>
      </c>
      <c r="FY407">
        <v>0.05</v>
      </c>
      <c r="FZ407">
        <v>420</v>
      </c>
      <c r="GA407">
        <v>16</v>
      </c>
      <c r="GB407">
        <v>0.01</v>
      </c>
      <c r="GC407">
        <v>0.1</v>
      </c>
      <c r="GD407">
        <v>7.1229438675</v>
      </c>
      <c r="GE407">
        <v>36.08539627204503</v>
      </c>
      <c r="GF407">
        <v>3.651053091096162</v>
      </c>
      <c r="GG407">
        <v>0</v>
      </c>
      <c r="GH407">
        <v>628.0498529411765</v>
      </c>
      <c r="GI407">
        <v>-2.516531705190083</v>
      </c>
      <c r="GJ407">
        <v>0.3832975447161948</v>
      </c>
      <c r="GK407">
        <v>-1</v>
      </c>
      <c r="GL407">
        <v>1.92936975</v>
      </c>
      <c r="GM407">
        <v>0.03809076923076383</v>
      </c>
      <c r="GN407">
        <v>0.003751676616860798</v>
      </c>
      <c r="GO407">
        <v>1</v>
      </c>
      <c r="GP407">
        <v>1</v>
      </c>
      <c r="GQ407">
        <v>2</v>
      </c>
      <c r="GR407" t="s">
        <v>442</v>
      </c>
      <c r="GS407">
        <v>3.13599</v>
      </c>
      <c r="GT407">
        <v>2.71549</v>
      </c>
      <c r="GU407">
        <v>0.081673</v>
      </c>
      <c r="GV407">
        <v>0.0787557</v>
      </c>
      <c r="GW407">
        <v>0.105901</v>
      </c>
      <c r="GX407">
        <v>0.0986007</v>
      </c>
      <c r="GY407">
        <v>29220.3</v>
      </c>
      <c r="GZ407">
        <v>29350.5</v>
      </c>
      <c r="HA407">
        <v>29578.1</v>
      </c>
      <c r="HB407">
        <v>29441.7</v>
      </c>
      <c r="HC407">
        <v>34944.6</v>
      </c>
      <c r="HD407">
        <v>35153.8</v>
      </c>
      <c r="HE407">
        <v>41629.4</v>
      </c>
      <c r="HF407">
        <v>41832.3</v>
      </c>
      <c r="HG407">
        <v>1.9261</v>
      </c>
      <c r="HH407">
        <v>1.87135</v>
      </c>
      <c r="HI407">
        <v>0.100955</v>
      </c>
      <c r="HJ407">
        <v>0</v>
      </c>
      <c r="HK407">
        <v>28.3302</v>
      </c>
      <c r="HL407">
        <v>999.9</v>
      </c>
      <c r="HM407">
        <v>52.7</v>
      </c>
      <c r="HN407">
        <v>31.3</v>
      </c>
      <c r="HO407">
        <v>26.803</v>
      </c>
      <c r="HP407">
        <v>61.9177</v>
      </c>
      <c r="HQ407">
        <v>27.6442</v>
      </c>
      <c r="HR407">
        <v>1</v>
      </c>
      <c r="HS407">
        <v>0.0748958</v>
      </c>
      <c r="HT407">
        <v>-1.04844</v>
      </c>
      <c r="HU407">
        <v>20.336</v>
      </c>
      <c r="HV407">
        <v>5.21729</v>
      </c>
      <c r="HW407">
        <v>12.0119</v>
      </c>
      <c r="HX407">
        <v>4.9886</v>
      </c>
      <c r="HY407">
        <v>3.28775</v>
      </c>
      <c r="HZ407">
        <v>9999</v>
      </c>
      <c r="IA407">
        <v>9999</v>
      </c>
      <c r="IB407">
        <v>9999</v>
      </c>
      <c r="IC407">
        <v>999.9</v>
      </c>
      <c r="ID407">
        <v>1.86758</v>
      </c>
      <c r="IE407">
        <v>1.86674</v>
      </c>
      <c r="IF407">
        <v>1.86602</v>
      </c>
      <c r="IG407">
        <v>1.866</v>
      </c>
      <c r="IH407">
        <v>1.86784</v>
      </c>
      <c r="II407">
        <v>1.87027</v>
      </c>
      <c r="IJ407">
        <v>1.86892</v>
      </c>
      <c r="IK407">
        <v>1.87042</v>
      </c>
      <c r="IL407">
        <v>0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-0.204</v>
      </c>
      <c r="IZ407">
        <v>0.1377</v>
      </c>
      <c r="JA407">
        <v>-0.08705980112953694</v>
      </c>
      <c r="JB407">
        <v>-0.0002224285535733669</v>
      </c>
      <c r="JC407">
        <v>-3.124052291438484E-07</v>
      </c>
      <c r="JD407">
        <v>-1.20421793702977E-11</v>
      </c>
      <c r="JE407">
        <v>-0.06546867123436634</v>
      </c>
      <c r="JF407">
        <v>-0.004605065362839568</v>
      </c>
      <c r="JG407">
        <v>0.0008613744513886047</v>
      </c>
      <c r="JH407">
        <v>-1.299212498533341E-05</v>
      </c>
      <c r="JI407">
        <v>3</v>
      </c>
      <c r="JJ407">
        <v>2327</v>
      </c>
      <c r="JK407">
        <v>1</v>
      </c>
      <c r="JL407">
        <v>27</v>
      </c>
      <c r="JM407">
        <v>187247.6</v>
      </c>
      <c r="JN407">
        <v>187247.7</v>
      </c>
      <c r="JO407">
        <v>0.85083</v>
      </c>
      <c r="JP407">
        <v>2.27173</v>
      </c>
      <c r="JQ407">
        <v>1.39648</v>
      </c>
      <c r="JR407">
        <v>2.35352</v>
      </c>
      <c r="JS407">
        <v>1.49536</v>
      </c>
      <c r="JT407">
        <v>2.7002</v>
      </c>
      <c r="JU407">
        <v>36.4343</v>
      </c>
      <c r="JV407">
        <v>24.0875</v>
      </c>
      <c r="JW407">
        <v>18</v>
      </c>
      <c r="JX407">
        <v>490.244</v>
      </c>
      <c r="JY407">
        <v>445.877</v>
      </c>
      <c r="JZ407">
        <v>29.2304</v>
      </c>
      <c r="KA407">
        <v>28.5387</v>
      </c>
      <c r="KB407">
        <v>30.0001</v>
      </c>
      <c r="KC407">
        <v>28.4239</v>
      </c>
      <c r="KD407">
        <v>28.3599</v>
      </c>
      <c r="KE407">
        <v>16.9984</v>
      </c>
      <c r="KF407">
        <v>24.7818</v>
      </c>
      <c r="KG407">
        <v>66.84439999999999</v>
      </c>
      <c r="KH407">
        <v>29.23</v>
      </c>
      <c r="KI407">
        <v>319.37</v>
      </c>
      <c r="KJ407">
        <v>22.0593</v>
      </c>
      <c r="KK407">
        <v>101.1</v>
      </c>
      <c r="KL407">
        <v>100.589</v>
      </c>
    </row>
    <row r="408" spans="1:298">
      <c r="A408">
        <v>392</v>
      </c>
      <c r="B408">
        <v>1758482286.5</v>
      </c>
      <c r="C408">
        <v>13411</v>
      </c>
      <c r="D408" t="s">
        <v>1232</v>
      </c>
      <c r="E408" t="s">
        <v>1233</v>
      </c>
      <c r="F408">
        <v>5</v>
      </c>
      <c r="G408" t="s">
        <v>1219</v>
      </c>
      <c r="H408" t="s">
        <v>437</v>
      </c>
      <c r="I408" t="s">
        <v>438</v>
      </c>
      <c r="J408">
        <v>1758482279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340.929569278026</v>
      </c>
      <c r="AL408">
        <v>345.6592060606061</v>
      </c>
      <c r="AM408">
        <v>-3.179249005690356</v>
      </c>
      <c r="AN408">
        <v>65.29159027850937</v>
      </c>
      <c r="AO408">
        <f>(AQ408 - AP408 + DZ408*1E3/(8.314*(EB408+273.15)) * AS408/DY408 * AR408) * DY408/(100*DM408) * 1000/(1000 - AQ408)</f>
        <v>0</v>
      </c>
      <c r="AP408">
        <v>22.00267381073891</v>
      </c>
      <c r="AQ408">
        <v>23.94055454545454</v>
      </c>
      <c r="AR408">
        <v>9.165419847102561E-08</v>
      </c>
      <c r="AS408">
        <v>110.9873725194434</v>
      </c>
      <c r="AT408">
        <v>1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4.8</v>
      </c>
      <c r="DN408">
        <v>0.5</v>
      </c>
      <c r="DO408" t="s">
        <v>440</v>
      </c>
      <c r="DP408">
        <v>2</v>
      </c>
      <c r="DQ408" t="b">
        <v>1</v>
      </c>
      <c r="DR408">
        <v>1758482279</v>
      </c>
      <c r="DS408">
        <v>358.7919629629629</v>
      </c>
      <c r="DT408">
        <v>347.986925925926</v>
      </c>
      <c r="DU408">
        <v>23.93897407407407</v>
      </c>
      <c r="DV408">
        <v>22.00457037037037</v>
      </c>
      <c r="DW408">
        <v>358.9999259259259</v>
      </c>
      <c r="DX408">
        <v>23.80125555555556</v>
      </c>
      <c r="DY408">
        <v>499.9995925925926</v>
      </c>
      <c r="DZ408">
        <v>90.22212962962965</v>
      </c>
      <c r="EA408">
        <v>0.05508169259259259</v>
      </c>
      <c r="EB408">
        <v>30.25816296296296</v>
      </c>
      <c r="EC408">
        <v>29.97601851851852</v>
      </c>
      <c r="ED408">
        <v>999.9000000000001</v>
      </c>
      <c r="EE408">
        <v>0</v>
      </c>
      <c r="EF408">
        <v>0</v>
      </c>
      <c r="EG408">
        <v>9997.457407407406</v>
      </c>
      <c r="EH408">
        <v>0</v>
      </c>
      <c r="EI408">
        <v>10.3984</v>
      </c>
      <c r="EJ408">
        <v>10.8051962962963</v>
      </c>
      <c r="EK408">
        <v>367.591962962963</v>
      </c>
      <c r="EL408">
        <v>355.8165555555556</v>
      </c>
      <c r="EM408">
        <v>1.934396296296296</v>
      </c>
      <c r="EN408">
        <v>347.986925925926</v>
      </c>
      <c r="EO408">
        <v>22.00457037037037</v>
      </c>
      <c r="EP408">
        <v>2.159825555555555</v>
      </c>
      <c r="EQ408">
        <v>1.985299259259259</v>
      </c>
      <c r="ER408">
        <v>18.6673962962963</v>
      </c>
      <c r="ES408">
        <v>17.32757777777778</v>
      </c>
      <c r="ET408">
        <v>1999.984814814815</v>
      </c>
      <c r="EU408">
        <v>0.9799960000000003</v>
      </c>
      <c r="EV408">
        <v>0.02000368888888889</v>
      </c>
      <c r="EW408">
        <v>0</v>
      </c>
      <c r="EX408">
        <v>627.4460370370369</v>
      </c>
      <c r="EY408">
        <v>5.00097</v>
      </c>
      <c r="EZ408">
        <v>12543.73333333333</v>
      </c>
      <c r="FA408">
        <v>16707.42222222222</v>
      </c>
      <c r="FB408">
        <v>40.25229629629629</v>
      </c>
      <c r="FC408">
        <v>40.625</v>
      </c>
      <c r="FD408">
        <v>40.18699999999999</v>
      </c>
      <c r="FE408">
        <v>40.18699999999999</v>
      </c>
      <c r="FF408">
        <v>40.875</v>
      </c>
      <c r="FG408">
        <v>1955.074814814815</v>
      </c>
      <c r="FH408">
        <v>39.91</v>
      </c>
      <c r="FI408">
        <v>0</v>
      </c>
      <c r="FJ408">
        <v>1758482286.8</v>
      </c>
      <c r="FK408">
        <v>0</v>
      </c>
      <c r="FL408">
        <v>627.43268</v>
      </c>
      <c r="FM408">
        <v>-6.465153866924362</v>
      </c>
      <c r="FN408">
        <v>-133.6384616969248</v>
      </c>
      <c r="FO408">
        <v>12543.084</v>
      </c>
      <c r="FP408">
        <v>15</v>
      </c>
      <c r="FQ408">
        <v>0</v>
      </c>
      <c r="FR408" t="s">
        <v>441</v>
      </c>
      <c r="FS408">
        <v>1747247426.5</v>
      </c>
      <c r="FT408">
        <v>1747247420.5</v>
      </c>
      <c r="FU408">
        <v>0</v>
      </c>
      <c r="FV408">
        <v>1.027</v>
      </c>
      <c r="FW408">
        <v>0.031</v>
      </c>
      <c r="FX408">
        <v>0.02</v>
      </c>
      <c r="FY408">
        <v>0.05</v>
      </c>
      <c r="FZ408">
        <v>420</v>
      </c>
      <c r="GA408">
        <v>16</v>
      </c>
      <c r="GB408">
        <v>0.01</v>
      </c>
      <c r="GC408">
        <v>0.1</v>
      </c>
      <c r="GD408">
        <v>9.719430975609757</v>
      </c>
      <c r="GE408">
        <v>19.52195874564458</v>
      </c>
      <c r="GF408">
        <v>1.984468512257252</v>
      </c>
      <c r="GG408">
        <v>0</v>
      </c>
      <c r="GH408">
        <v>627.7115</v>
      </c>
      <c r="GI408">
        <v>-5.353628730801105</v>
      </c>
      <c r="GJ408">
        <v>0.5837537882481885</v>
      </c>
      <c r="GK408">
        <v>-1</v>
      </c>
      <c r="GL408">
        <v>1.932697317073171</v>
      </c>
      <c r="GM408">
        <v>0.03466578397212791</v>
      </c>
      <c r="GN408">
        <v>0.003472960376611483</v>
      </c>
      <c r="GO408">
        <v>1</v>
      </c>
      <c r="GP408">
        <v>1</v>
      </c>
      <c r="GQ408">
        <v>2</v>
      </c>
      <c r="GR408" t="s">
        <v>442</v>
      </c>
      <c r="GS408">
        <v>3.13608</v>
      </c>
      <c r="GT408">
        <v>2.71524</v>
      </c>
      <c r="GU408">
        <v>0.0787906</v>
      </c>
      <c r="GV408">
        <v>0.07568560000000001</v>
      </c>
      <c r="GW408">
        <v>0.105904</v>
      </c>
      <c r="GX408">
        <v>0.0985977</v>
      </c>
      <c r="GY408">
        <v>29311.6</v>
      </c>
      <c r="GZ408">
        <v>29448.3</v>
      </c>
      <c r="HA408">
        <v>29577.7</v>
      </c>
      <c r="HB408">
        <v>29441.7</v>
      </c>
      <c r="HC408">
        <v>34943.9</v>
      </c>
      <c r="HD408">
        <v>35153.8</v>
      </c>
      <c r="HE408">
        <v>41628.8</v>
      </c>
      <c r="HF408">
        <v>41832.1</v>
      </c>
      <c r="HG408">
        <v>1.92607</v>
      </c>
      <c r="HH408">
        <v>1.87085</v>
      </c>
      <c r="HI408">
        <v>0.101224</v>
      </c>
      <c r="HJ408">
        <v>0</v>
      </c>
      <c r="HK408">
        <v>28.3318</v>
      </c>
      <c r="HL408">
        <v>999.9</v>
      </c>
      <c r="HM408">
        <v>52.7</v>
      </c>
      <c r="HN408">
        <v>31.3</v>
      </c>
      <c r="HO408">
        <v>26.8068</v>
      </c>
      <c r="HP408">
        <v>61.9577</v>
      </c>
      <c r="HQ408">
        <v>27.6883</v>
      </c>
      <c r="HR408">
        <v>1</v>
      </c>
      <c r="HS408">
        <v>0.0748399</v>
      </c>
      <c r="HT408">
        <v>-1.04254</v>
      </c>
      <c r="HU408">
        <v>20.336</v>
      </c>
      <c r="HV408">
        <v>5.21714</v>
      </c>
      <c r="HW408">
        <v>12.012</v>
      </c>
      <c r="HX408">
        <v>4.98875</v>
      </c>
      <c r="HY408">
        <v>3.28763</v>
      </c>
      <c r="HZ408">
        <v>9999</v>
      </c>
      <c r="IA408">
        <v>9999</v>
      </c>
      <c r="IB408">
        <v>9999</v>
      </c>
      <c r="IC408">
        <v>999.9</v>
      </c>
      <c r="ID408">
        <v>1.86758</v>
      </c>
      <c r="IE408">
        <v>1.86675</v>
      </c>
      <c r="IF408">
        <v>1.86602</v>
      </c>
      <c r="IG408">
        <v>1.866</v>
      </c>
      <c r="IH408">
        <v>1.86783</v>
      </c>
      <c r="II408">
        <v>1.87029</v>
      </c>
      <c r="IJ408">
        <v>1.86892</v>
      </c>
      <c r="IK408">
        <v>1.87042</v>
      </c>
      <c r="IL408">
        <v>0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-0.198</v>
      </c>
      <c r="IZ408">
        <v>0.1378</v>
      </c>
      <c r="JA408">
        <v>-0.08705980112953694</v>
      </c>
      <c r="JB408">
        <v>-0.0002224285535733669</v>
      </c>
      <c r="JC408">
        <v>-3.124052291438484E-07</v>
      </c>
      <c r="JD408">
        <v>-1.20421793702977E-11</v>
      </c>
      <c r="JE408">
        <v>-0.06546867123436634</v>
      </c>
      <c r="JF408">
        <v>-0.004605065362839568</v>
      </c>
      <c r="JG408">
        <v>0.0008613744513886047</v>
      </c>
      <c r="JH408">
        <v>-1.299212498533341E-05</v>
      </c>
      <c r="JI408">
        <v>3</v>
      </c>
      <c r="JJ408">
        <v>2327</v>
      </c>
      <c r="JK408">
        <v>1</v>
      </c>
      <c r="JL408">
        <v>27</v>
      </c>
      <c r="JM408">
        <v>187247.7</v>
      </c>
      <c r="JN408">
        <v>187247.8</v>
      </c>
      <c r="JO408">
        <v>0.817871</v>
      </c>
      <c r="JP408">
        <v>2.28271</v>
      </c>
      <c r="JQ408">
        <v>1.39771</v>
      </c>
      <c r="JR408">
        <v>2.35474</v>
      </c>
      <c r="JS408">
        <v>1.49536</v>
      </c>
      <c r="JT408">
        <v>2.60132</v>
      </c>
      <c r="JU408">
        <v>36.4343</v>
      </c>
      <c r="JV408">
        <v>24.0787</v>
      </c>
      <c r="JW408">
        <v>18</v>
      </c>
      <c r="JX408">
        <v>490.227</v>
      </c>
      <c r="JY408">
        <v>445.555</v>
      </c>
      <c r="JZ408">
        <v>29.2451</v>
      </c>
      <c r="KA408">
        <v>28.5387</v>
      </c>
      <c r="KB408">
        <v>30.0001</v>
      </c>
      <c r="KC408">
        <v>28.4239</v>
      </c>
      <c r="KD408">
        <v>28.3583</v>
      </c>
      <c r="KE408">
        <v>16.2835</v>
      </c>
      <c r="KF408">
        <v>24.7818</v>
      </c>
      <c r="KG408">
        <v>66.84439999999999</v>
      </c>
      <c r="KH408">
        <v>29.2448</v>
      </c>
      <c r="KI408">
        <v>299.285</v>
      </c>
      <c r="KJ408">
        <v>22.0593</v>
      </c>
      <c r="KK408">
        <v>101.098</v>
      </c>
      <c r="KL408">
        <v>100.588</v>
      </c>
    </row>
    <row r="409" spans="1:298">
      <c r="A409">
        <v>393</v>
      </c>
      <c r="B409">
        <v>1758482291.5</v>
      </c>
      <c r="C409">
        <v>13416</v>
      </c>
      <c r="D409" t="s">
        <v>1234</v>
      </c>
      <c r="E409" t="s">
        <v>1235</v>
      </c>
      <c r="F409">
        <v>5</v>
      </c>
      <c r="G409" t="s">
        <v>1219</v>
      </c>
      <c r="H409" t="s">
        <v>437</v>
      </c>
      <c r="I409" t="s">
        <v>438</v>
      </c>
      <c r="J409">
        <v>1758482283.714286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324.0433510269609</v>
      </c>
      <c r="AL409">
        <v>329.5635333333332</v>
      </c>
      <c r="AM409">
        <v>-3.223008424697275</v>
      </c>
      <c r="AN409">
        <v>65.29159027850937</v>
      </c>
      <c r="AO409">
        <f>(AQ409 - AP409 + DZ409*1E3/(8.314*(EB409+273.15)) * AS409/DY409 * AR409) * DY409/(100*DM409) * 1000/(1000 - AQ409)</f>
        <v>0</v>
      </c>
      <c r="AP409">
        <v>22.00157512766219</v>
      </c>
      <c r="AQ409">
        <v>23.94215090909089</v>
      </c>
      <c r="AR409">
        <v>3.537425774052047E-06</v>
      </c>
      <c r="AS409">
        <v>110.9873725194434</v>
      </c>
      <c r="AT409">
        <v>1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4.8</v>
      </c>
      <c r="DN409">
        <v>0.5</v>
      </c>
      <c r="DO409" t="s">
        <v>440</v>
      </c>
      <c r="DP409">
        <v>2</v>
      </c>
      <c r="DQ409" t="b">
        <v>1</v>
      </c>
      <c r="DR409">
        <v>1758482283.714286</v>
      </c>
      <c r="DS409">
        <v>344.3865</v>
      </c>
      <c r="DT409">
        <v>332.5382142857143</v>
      </c>
      <c r="DU409">
        <v>23.93995</v>
      </c>
      <c r="DV409">
        <v>22.003225</v>
      </c>
      <c r="DW409">
        <v>344.5879285714286</v>
      </c>
      <c r="DX409">
        <v>23.80221785714286</v>
      </c>
      <c r="DY409">
        <v>500.0122142857143</v>
      </c>
      <c r="DZ409">
        <v>90.22263571428572</v>
      </c>
      <c r="EA409">
        <v>0.05514925714285714</v>
      </c>
      <c r="EB409">
        <v>30.26321785714286</v>
      </c>
      <c r="EC409">
        <v>29.98166071428572</v>
      </c>
      <c r="ED409">
        <v>999.9000000000002</v>
      </c>
      <c r="EE409">
        <v>0</v>
      </c>
      <c r="EF409">
        <v>0</v>
      </c>
      <c r="EG409">
        <v>9992.723214285714</v>
      </c>
      <c r="EH409">
        <v>0</v>
      </c>
      <c r="EI409">
        <v>10.3984</v>
      </c>
      <c r="EJ409">
        <v>11.84841785714285</v>
      </c>
      <c r="EK409">
        <v>352.8334285714286</v>
      </c>
      <c r="EL409">
        <v>340.0197857142858</v>
      </c>
      <c r="EM409">
        <v>1.936718214285715</v>
      </c>
      <c r="EN409">
        <v>332.5382142857143</v>
      </c>
      <c r="EO409">
        <v>22.003225</v>
      </c>
      <c r="EP409">
        <v>2.159924642857143</v>
      </c>
      <c r="EQ409">
        <v>1.985189285714286</v>
      </c>
      <c r="ER409">
        <v>18.66812857142857</v>
      </c>
      <c r="ES409">
        <v>17.3267</v>
      </c>
      <c r="ET409">
        <v>1999.971071428572</v>
      </c>
      <c r="EU409">
        <v>0.9799958214285714</v>
      </c>
      <c r="EV409">
        <v>0.02000386785714286</v>
      </c>
      <c r="EW409">
        <v>0</v>
      </c>
      <c r="EX409">
        <v>626.817</v>
      </c>
      <c r="EY409">
        <v>5.00097</v>
      </c>
      <c r="EZ409">
        <v>12533.01785714286</v>
      </c>
      <c r="FA409">
        <v>16707.30357142857</v>
      </c>
      <c r="FB409">
        <v>40.25221428571428</v>
      </c>
      <c r="FC409">
        <v>40.625</v>
      </c>
      <c r="FD409">
        <v>40.18699999999999</v>
      </c>
      <c r="FE409">
        <v>40.18699999999999</v>
      </c>
      <c r="FF409">
        <v>40.875</v>
      </c>
      <c r="FG409">
        <v>1955.061071428572</v>
      </c>
      <c r="FH409">
        <v>39.91</v>
      </c>
      <c r="FI409">
        <v>0</v>
      </c>
      <c r="FJ409">
        <v>1758482291.6</v>
      </c>
      <c r="FK409">
        <v>0</v>
      </c>
      <c r="FL409">
        <v>626.818</v>
      </c>
      <c r="FM409">
        <v>-8.276076952574469</v>
      </c>
      <c r="FN409">
        <v>-144.2307693549587</v>
      </c>
      <c r="FO409">
        <v>12532.136</v>
      </c>
      <c r="FP409">
        <v>15</v>
      </c>
      <c r="FQ409">
        <v>0</v>
      </c>
      <c r="FR409" t="s">
        <v>441</v>
      </c>
      <c r="FS409">
        <v>1747247426.5</v>
      </c>
      <c r="FT409">
        <v>1747247420.5</v>
      </c>
      <c r="FU409">
        <v>0</v>
      </c>
      <c r="FV409">
        <v>1.027</v>
      </c>
      <c r="FW409">
        <v>0.031</v>
      </c>
      <c r="FX409">
        <v>0.02</v>
      </c>
      <c r="FY409">
        <v>0.05</v>
      </c>
      <c r="FZ409">
        <v>420</v>
      </c>
      <c r="GA409">
        <v>16</v>
      </c>
      <c r="GB409">
        <v>0.01</v>
      </c>
      <c r="GC409">
        <v>0.1</v>
      </c>
      <c r="GD409">
        <v>11.13490825</v>
      </c>
      <c r="GE409">
        <v>13.65988401500932</v>
      </c>
      <c r="GF409">
        <v>1.32772160943642</v>
      </c>
      <c r="GG409">
        <v>0</v>
      </c>
      <c r="GH409">
        <v>627.2046470588235</v>
      </c>
      <c r="GI409">
        <v>-7.362780755415594</v>
      </c>
      <c r="GJ409">
        <v>0.7659292657539651</v>
      </c>
      <c r="GK409">
        <v>-1</v>
      </c>
      <c r="GL409">
        <v>1.9352235</v>
      </c>
      <c r="GM409">
        <v>0.02993245778611191</v>
      </c>
      <c r="GN409">
        <v>0.002961050953631157</v>
      </c>
      <c r="GO409">
        <v>1</v>
      </c>
      <c r="GP409">
        <v>1</v>
      </c>
      <c r="GQ409">
        <v>2</v>
      </c>
      <c r="GR409" t="s">
        <v>442</v>
      </c>
      <c r="GS409">
        <v>3.13621</v>
      </c>
      <c r="GT409">
        <v>2.71539</v>
      </c>
      <c r="GU409">
        <v>0.0758067</v>
      </c>
      <c r="GV409">
        <v>0.0724929</v>
      </c>
      <c r="GW409">
        <v>0.105911</v>
      </c>
      <c r="GX409">
        <v>0.09859370000000001</v>
      </c>
      <c r="GY409">
        <v>29407.3</v>
      </c>
      <c r="GZ409">
        <v>29549.7</v>
      </c>
      <c r="HA409">
        <v>29578.4</v>
      </c>
      <c r="HB409">
        <v>29441.4</v>
      </c>
      <c r="HC409">
        <v>34944.4</v>
      </c>
      <c r="HD409">
        <v>35153.4</v>
      </c>
      <c r="HE409">
        <v>41629.7</v>
      </c>
      <c r="HF409">
        <v>41831.6</v>
      </c>
      <c r="HG409">
        <v>1.9264</v>
      </c>
      <c r="HH409">
        <v>1.87098</v>
      </c>
      <c r="HI409">
        <v>0.101976</v>
      </c>
      <c r="HJ409">
        <v>0</v>
      </c>
      <c r="HK409">
        <v>28.3342</v>
      </c>
      <c r="HL409">
        <v>999.9</v>
      </c>
      <c r="HM409">
        <v>52.7</v>
      </c>
      <c r="HN409">
        <v>31.3</v>
      </c>
      <c r="HO409">
        <v>26.8071</v>
      </c>
      <c r="HP409">
        <v>62.0577</v>
      </c>
      <c r="HQ409">
        <v>27.6603</v>
      </c>
      <c r="HR409">
        <v>1</v>
      </c>
      <c r="HS409">
        <v>0.0748476</v>
      </c>
      <c r="HT409">
        <v>-1.04721</v>
      </c>
      <c r="HU409">
        <v>20.3362</v>
      </c>
      <c r="HV409">
        <v>5.21879</v>
      </c>
      <c r="HW409">
        <v>12.012</v>
      </c>
      <c r="HX409">
        <v>4.98905</v>
      </c>
      <c r="HY409">
        <v>3.28775</v>
      </c>
      <c r="HZ409">
        <v>9999</v>
      </c>
      <c r="IA409">
        <v>9999</v>
      </c>
      <c r="IB409">
        <v>9999</v>
      </c>
      <c r="IC409">
        <v>999.9</v>
      </c>
      <c r="ID409">
        <v>1.86758</v>
      </c>
      <c r="IE409">
        <v>1.86674</v>
      </c>
      <c r="IF409">
        <v>1.86602</v>
      </c>
      <c r="IG409">
        <v>1.866</v>
      </c>
      <c r="IH409">
        <v>1.86783</v>
      </c>
      <c r="II409">
        <v>1.87027</v>
      </c>
      <c r="IJ409">
        <v>1.86891</v>
      </c>
      <c r="IK409">
        <v>1.87042</v>
      </c>
      <c r="IL409">
        <v>0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-0.19</v>
      </c>
      <c r="IZ409">
        <v>0.1378</v>
      </c>
      <c r="JA409">
        <v>-0.08705980112953694</v>
      </c>
      <c r="JB409">
        <v>-0.0002224285535733669</v>
      </c>
      <c r="JC409">
        <v>-3.124052291438484E-07</v>
      </c>
      <c r="JD409">
        <v>-1.20421793702977E-11</v>
      </c>
      <c r="JE409">
        <v>-0.06546867123436634</v>
      </c>
      <c r="JF409">
        <v>-0.004605065362839568</v>
      </c>
      <c r="JG409">
        <v>0.0008613744513886047</v>
      </c>
      <c r="JH409">
        <v>-1.299212498533341E-05</v>
      </c>
      <c r="JI409">
        <v>3</v>
      </c>
      <c r="JJ409">
        <v>2327</v>
      </c>
      <c r="JK409">
        <v>1</v>
      </c>
      <c r="JL409">
        <v>27</v>
      </c>
      <c r="JM409">
        <v>187247.8</v>
      </c>
      <c r="JN409">
        <v>187247.9</v>
      </c>
      <c r="JO409">
        <v>0.782471</v>
      </c>
      <c r="JP409">
        <v>2.28271</v>
      </c>
      <c r="JQ409">
        <v>1.39771</v>
      </c>
      <c r="JR409">
        <v>2.35229</v>
      </c>
      <c r="JS409">
        <v>1.49536</v>
      </c>
      <c r="JT409">
        <v>2.70752</v>
      </c>
      <c r="JU409">
        <v>36.4343</v>
      </c>
      <c r="JV409">
        <v>24.0875</v>
      </c>
      <c r="JW409">
        <v>18</v>
      </c>
      <c r="JX409">
        <v>490.417</v>
      </c>
      <c r="JY409">
        <v>445.632</v>
      </c>
      <c r="JZ409">
        <v>29.2608</v>
      </c>
      <c r="KA409">
        <v>28.5365</v>
      </c>
      <c r="KB409">
        <v>30.0002</v>
      </c>
      <c r="KC409">
        <v>28.4217</v>
      </c>
      <c r="KD409">
        <v>28.3583</v>
      </c>
      <c r="KE409">
        <v>15.6281</v>
      </c>
      <c r="KF409">
        <v>24.7818</v>
      </c>
      <c r="KG409">
        <v>66.84439999999999</v>
      </c>
      <c r="KH409">
        <v>29.2612</v>
      </c>
      <c r="KI409">
        <v>285.912</v>
      </c>
      <c r="KJ409">
        <v>22.0593</v>
      </c>
      <c r="KK409">
        <v>101.101</v>
      </c>
      <c r="KL409">
        <v>100.587</v>
      </c>
    </row>
    <row r="410" spans="1:298">
      <c r="A410">
        <v>394</v>
      </c>
      <c r="B410">
        <v>1758482296.5</v>
      </c>
      <c r="C410">
        <v>13421</v>
      </c>
      <c r="D410" t="s">
        <v>1236</v>
      </c>
      <c r="E410" t="s">
        <v>1237</v>
      </c>
      <c r="F410">
        <v>5</v>
      </c>
      <c r="G410" t="s">
        <v>1219</v>
      </c>
      <c r="H410" t="s">
        <v>437</v>
      </c>
      <c r="I410" t="s">
        <v>438</v>
      </c>
      <c r="J410">
        <v>1758482289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307.0112933734513</v>
      </c>
      <c r="AL410">
        <v>313.1993272727272</v>
      </c>
      <c r="AM410">
        <v>-3.281596652411425</v>
      </c>
      <c r="AN410">
        <v>65.29159027850937</v>
      </c>
      <c r="AO410">
        <f>(AQ410 - AP410 + DZ410*1E3/(8.314*(EB410+273.15)) * AS410/DY410 * AR410) * DY410/(100*DM410) * 1000/(1000 - AQ410)</f>
        <v>0</v>
      </c>
      <c r="AP410">
        <v>22.00070225180032</v>
      </c>
      <c r="AQ410">
        <v>23.94147454545454</v>
      </c>
      <c r="AR410">
        <v>-2.89131017622965E-06</v>
      </c>
      <c r="AS410">
        <v>110.9873725194434</v>
      </c>
      <c r="AT410">
        <v>1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4.8</v>
      </c>
      <c r="DN410">
        <v>0.5</v>
      </c>
      <c r="DO410" t="s">
        <v>440</v>
      </c>
      <c r="DP410">
        <v>2</v>
      </c>
      <c r="DQ410" t="b">
        <v>1</v>
      </c>
      <c r="DR410">
        <v>1758482289</v>
      </c>
      <c r="DS410">
        <v>327.8989999999999</v>
      </c>
      <c r="DT410">
        <v>315.1055185185185</v>
      </c>
      <c r="DU410">
        <v>23.9413074074074</v>
      </c>
      <c r="DV410">
        <v>22.00182222222222</v>
      </c>
      <c r="DW410">
        <v>328.0932222222222</v>
      </c>
      <c r="DX410">
        <v>23.80355555555556</v>
      </c>
      <c r="DY410">
        <v>499.9954444444444</v>
      </c>
      <c r="DZ410">
        <v>90.22338148148148</v>
      </c>
      <c r="EA410">
        <v>0.05511726666666667</v>
      </c>
      <c r="EB410">
        <v>30.26822962962963</v>
      </c>
      <c r="EC410">
        <v>29.98512592592593</v>
      </c>
      <c r="ED410">
        <v>999.9000000000001</v>
      </c>
      <c r="EE410">
        <v>0</v>
      </c>
      <c r="EF410">
        <v>0</v>
      </c>
      <c r="EG410">
        <v>9993.332592592595</v>
      </c>
      <c r="EH410">
        <v>0</v>
      </c>
      <c r="EI410">
        <v>10.3984</v>
      </c>
      <c r="EJ410">
        <v>12.79351111111111</v>
      </c>
      <c r="EK410">
        <v>335.9418888888889</v>
      </c>
      <c r="EL410">
        <v>322.1944444444445</v>
      </c>
      <c r="EM410">
        <v>1.939482222222222</v>
      </c>
      <c r="EN410">
        <v>315.1055185185185</v>
      </c>
      <c r="EO410">
        <v>22.00182222222222</v>
      </c>
      <c r="EP410">
        <v>2.160065185185185</v>
      </c>
      <c r="EQ410">
        <v>1.985079259259259</v>
      </c>
      <c r="ER410">
        <v>18.66916666666667</v>
      </c>
      <c r="ES410">
        <v>17.32582592592593</v>
      </c>
      <c r="ET410">
        <v>1999.972592592592</v>
      </c>
      <c r="EU410">
        <v>0.9799957777777778</v>
      </c>
      <c r="EV410">
        <v>0.02000390740740741</v>
      </c>
      <c r="EW410">
        <v>0</v>
      </c>
      <c r="EX410">
        <v>626.1350740740741</v>
      </c>
      <c r="EY410">
        <v>5.00097</v>
      </c>
      <c r="EZ410">
        <v>12520.09259259259</v>
      </c>
      <c r="FA410">
        <v>16707.31481481481</v>
      </c>
      <c r="FB410">
        <v>40.25229629629629</v>
      </c>
      <c r="FC410">
        <v>40.625</v>
      </c>
      <c r="FD410">
        <v>40.18699999999999</v>
      </c>
      <c r="FE410">
        <v>40.18699999999999</v>
      </c>
      <c r="FF410">
        <v>40.875</v>
      </c>
      <c r="FG410">
        <v>1955.062592592593</v>
      </c>
      <c r="FH410">
        <v>39.91</v>
      </c>
      <c r="FI410">
        <v>0</v>
      </c>
      <c r="FJ410">
        <v>1758482297</v>
      </c>
      <c r="FK410">
        <v>0</v>
      </c>
      <c r="FL410">
        <v>626.1591153846155</v>
      </c>
      <c r="FM410">
        <v>-8.19046153258356</v>
      </c>
      <c r="FN410">
        <v>-144.9094014618846</v>
      </c>
      <c r="FO410">
        <v>12519.70769230769</v>
      </c>
      <c r="FP410">
        <v>15</v>
      </c>
      <c r="FQ410">
        <v>0</v>
      </c>
      <c r="FR410" t="s">
        <v>441</v>
      </c>
      <c r="FS410">
        <v>1747247426.5</v>
      </c>
      <c r="FT410">
        <v>1747247420.5</v>
      </c>
      <c r="FU410">
        <v>0</v>
      </c>
      <c r="FV410">
        <v>1.027</v>
      </c>
      <c r="FW410">
        <v>0.031</v>
      </c>
      <c r="FX410">
        <v>0.02</v>
      </c>
      <c r="FY410">
        <v>0.05</v>
      </c>
      <c r="FZ410">
        <v>420</v>
      </c>
      <c r="GA410">
        <v>16</v>
      </c>
      <c r="GB410">
        <v>0.01</v>
      </c>
      <c r="GC410">
        <v>0.1</v>
      </c>
      <c r="GD410">
        <v>12.1980475</v>
      </c>
      <c r="GE410">
        <v>11.003278424015</v>
      </c>
      <c r="GF410">
        <v>1.062320906079585</v>
      </c>
      <c r="GG410">
        <v>0</v>
      </c>
      <c r="GH410">
        <v>626.6019411764706</v>
      </c>
      <c r="GI410">
        <v>-8.018487399486101</v>
      </c>
      <c r="GJ410">
        <v>0.8233087456461572</v>
      </c>
      <c r="GK410">
        <v>-1</v>
      </c>
      <c r="GL410">
        <v>1.937818</v>
      </c>
      <c r="GM410">
        <v>0.0296242401500861</v>
      </c>
      <c r="GN410">
        <v>0.00296477756332578</v>
      </c>
      <c r="GO410">
        <v>1</v>
      </c>
      <c r="GP410">
        <v>1</v>
      </c>
      <c r="GQ410">
        <v>2</v>
      </c>
      <c r="GR410" t="s">
        <v>442</v>
      </c>
      <c r="GS410">
        <v>3.13611</v>
      </c>
      <c r="GT410">
        <v>2.71555</v>
      </c>
      <c r="GU410">
        <v>0.0727069</v>
      </c>
      <c r="GV410">
        <v>0.06927800000000001</v>
      </c>
      <c r="GW410">
        <v>0.105911</v>
      </c>
      <c r="GX410">
        <v>0.0985886</v>
      </c>
      <c r="GY410">
        <v>29505.5</v>
      </c>
      <c r="GZ410">
        <v>29652.2</v>
      </c>
      <c r="HA410">
        <v>29578</v>
      </c>
      <c r="HB410">
        <v>29441.5</v>
      </c>
      <c r="HC410">
        <v>34944</v>
      </c>
      <c r="HD410">
        <v>35153.9</v>
      </c>
      <c r="HE410">
        <v>41629.3</v>
      </c>
      <c r="HF410">
        <v>41832</v>
      </c>
      <c r="HG410">
        <v>1.92617</v>
      </c>
      <c r="HH410">
        <v>1.8712</v>
      </c>
      <c r="HI410">
        <v>0.101559</v>
      </c>
      <c r="HJ410">
        <v>0</v>
      </c>
      <c r="HK410">
        <v>28.335</v>
      </c>
      <c r="HL410">
        <v>999.9</v>
      </c>
      <c r="HM410">
        <v>52.7</v>
      </c>
      <c r="HN410">
        <v>31.3</v>
      </c>
      <c r="HO410">
        <v>26.8055</v>
      </c>
      <c r="HP410">
        <v>62.0377</v>
      </c>
      <c r="HQ410">
        <v>27.6603</v>
      </c>
      <c r="HR410">
        <v>1</v>
      </c>
      <c r="HS410">
        <v>0.0745579</v>
      </c>
      <c r="HT410">
        <v>-1.01314</v>
      </c>
      <c r="HU410">
        <v>20.3362</v>
      </c>
      <c r="HV410">
        <v>5.21774</v>
      </c>
      <c r="HW410">
        <v>12.0111</v>
      </c>
      <c r="HX410">
        <v>4.98875</v>
      </c>
      <c r="HY410">
        <v>3.28758</v>
      </c>
      <c r="HZ410">
        <v>9999</v>
      </c>
      <c r="IA410">
        <v>9999</v>
      </c>
      <c r="IB410">
        <v>9999</v>
      </c>
      <c r="IC410">
        <v>999.9</v>
      </c>
      <c r="ID410">
        <v>1.86757</v>
      </c>
      <c r="IE410">
        <v>1.86676</v>
      </c>
      <c r="IF410">
        <v>1.866</v>
      </c>
      <c r="IG410">
        <v>1.866</v>
      </c>
      <c r="IH410">
        <v>1.86785</v>
      </c>
      <c r="II410">
        <v>1.87027</v>
      </c>
      <c r="IJ410">
        <v>1.86892</v>
      </c>
      <c r="IK410">
        <v>1.87042</v>
      </c>
      <c r="IL410">
        <v>0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-0.184</v>
      </c>
      <c r="IZ410">
        <v>0.1378</v>
      </c>
      <c r="JA410">
        <v>-0.08705980112953694</v>
      </c>
      <c r="JB410">
        <v>-0.0002224285535733669</v>
      </c>
      <c r="JC410">
        <v>-3.124052291438484E-07</v>
      </c>
      <c r="JD410">
        <v>-1.20421793702977E-11</v>
      </c>
      <c r="JE410">
        <v>-0.06546867123436634</v>
      </c>
      <c r="JF410">
        <v>-0.004605065362839568</v>
      </c>
      <c r="JG410">
        <v>0.0008613744513886047</v>
      </c>
      <c r="JH410">
        <v>-1.299212498533341E-05</v>
      </c>
      <c r="JI410">
        <v>3</v>
      </c>
      <c r="JJ410">
        <v>2327</v>
      </c>
      <c r="JK410">
        <v>1</v>
      </c>
      <c r="JL410">
        <v>27</v>
      </c>
      <c r="JM410">
        <v>187247.8</v>
      </c>
      <c r="JN410">
        <v>187247.9</v>
      </c>
      <c r="JO410">
        <v>0.749512</v>
      </c>
      <c r="JP410">
        <v>2.27539</v>
      </c>
      <c r="JQ410">
        <v>1.39648</v>
      </c>
      <c r="JR410">
        <v>2.35352</v>
      </c>
      <c r="JS410">
        <v>1.49536</v>
      </c>
      <c r="JT410">
        <v>2.66113</v>
      </c>
      <c r="JU410">
        <v>36.4343</v>
      </c>
      <c r="JV410">
        <v>24.07</v>
      </c>
      <c r="JW410">
        <v>18</v>
      </c>
      <c r="JX410">
        <v>490.272</v>
      </c>
      <c r="JY410">
        <v>445.753</v>
      </c>
      <c r="JZ410">
        <v>29.2704</v>
      </c>
      <c r="KA410">
        <v>28.5363</v>
      </c>
      <c r="KB410">
        <v>30</v>
      </c>
      <c r="KC410">
        <v>28.4215</v>
      </c>
      <c r="KD410">
        <v>28.356</v>
      </c>
      <c r="KE410">
        <v>14.9003</v>
      </c>
      <c r="KF410">
        <v>24.7818</v>
      </c>
      <c r="KG410">
        <v>66.84439999999999</v>
      </c>
      <c r="KH410">
        <v>29.2665</v>
      </c>
      <c r="KI410">
        <v>265.841</v>
      </c>
      <c r="KJ410">
        <v>22.0593</v>
      </c>
      <c r="KK410">
        <v>101.099</v>
      </c>
      <c r="KL410">
        <v>100.588</v>
      </c>
    </row>
    <row r="411" spans="1:298">
      <c r="A411">
        <v>395</v>
      </c>
      <c r="B411">
        <v>1758482301.5</v>
      </c>
      <c r="C411">
        <v>13426</v>
      </c>
      <c r="D411" t="s">
        <v>1238</v>
      </c>
      <c r="E411" t="s">
        <v>1239</v>
      </c>
      <c r="F411">
        <v>5</v>
      </c>
      <c r="G411" t="s">
        <v>1219</v>
      </c>
      <c r="H411" t="s">
        <v>437</v>
      </c>
      <c r="I411" t="s">
        <v>438</v>
      </c>
      <c r="J411">
        <v>1758482293.714286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290.0248224350377</v>
      </c>
      <c r="AL411">
        <v>296.834218181818</v>
      </c>
      <c r="AM411">
        <v>-3.266400314824967</v>
      </c>
      <c r="AN411">
        <v>65.29159027850937</v>
      </c>
      <c r="AO411">
        <f>(AQ411 - AP411 + DZ411*1E3/(8.314*(EB411+273.15)) * AS411/DY411 * AR411) * DY411/(100*DM411) * 1000/(1000 - AQ411)</f>
        <v>0</v>
      </c>
      <c r="AP411">
        <v>21.99730443588519</v>
      </c>
      <c r="AQ411">
        <v>23.94756484848484</v>
      </c>
      <c r="AR411">
        <v>7.186596863160924E-06</v>
      </c>
      <c r="AS411">
        <v>110.9873725194434</v>
      </c>
      <c r="AT411">
        <v>1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4.8</v>
      </c>
      <c r="DN411">
        <v>0.5</v>
      </c>
      <c r="DO411" t="s">
        <v>440</v>
      </c>
      <c r="DP411">
        <v>2</v>
      </c>
      <c r="DQ411" t="b">
        <v>1</v>
      </c>
      <c r="DR411">
        <v>1758482293.714286</v>
      </c>
      <c r="DS411">
        <v>312.9706428571429</v>
      </c>
      <c r="DT411">
        <v>299.4557142857143</v>
      </c>
      <c r="DU411">
        <v>23.94278214285714</v>
      </c>
      <c r="DV411">
        <v>22.000125</v>
      </c>
      <c r="DW411">
        <v>313.1585</v>
      </c>
      <c r="DX411">
        <v>23.80501428571429</v>
      </c>
      <c r="DY411">
        <v>500.0199285714286</v>
      </c>
      <c r="DZ411">
        <v>90.22340714285713</v>
      </c>
      <c r="EA411">
        <v>0.05517029285714287</v>
      </c>
      <c r="EB411">
        <v>30.27234642857143</v>
      </c>
      <c r="EC411">
        <v>29.99137499999999</v>
      </c>
      <c r="ED411">
        <v>999.9000000000002</v>
      </c>
      <c r="EE411">
        <v>0</v>
      </c>
      <c r="EF411">
        <v>0</v>
      </c>
      <c r="EG411">
        <v>9994.684642857144</v>
      </c>
      <c r="EH411">
        <v>0</v>
      </c>
      <c r="EI411">
        <v>10.3984</v>
      </c>
      <c r="EJ411">
        <v>13.51493928571429</v>
      </c>
      <c r="EK411">
        <v>320.6478571428571</v>
      </c>
      <c r="EL411">
        <v>306.1920357142857</v>
      </c>
      <c r="EM411">
        <v>1.942653571428572</v>
      </c>
      <c r="EN411">
        <v>299.4557142857143</v>
      </c>
      <c r="EO411">
        <v>22.000125</v>
      </c>
      <c r="EP411">
        <v>2.160199285714286</v>
      </c>
      <c r="EQ411">
        <v>1.984926428571429</v>
      </c>
      <c r="ER411">
        <v>18.67015714285714</v>
      </c>
      <c r="ES411">
        <v>17.32460714285714</v>
      </c>
      <c r="ET411">
        <v>2000.021071428572</v>
      </c>
      <c r="EU411">
        <v>0.9799962500000001</v>
      </c>
      <c r="EV411">
        <v>0.02000345000000001</v>
      </c>
      <c r="EW411">
        <v>0</v>
      </c>
      <c r="EX411">
        <v>625.54175</v>
      </c>
      <c r="EY411">
        <v>5.00097</v>
      </c>
      <c r="EZ411">
        <v>12509.06428571428</v>
      </c>
      <c r="FA411">
        <v>16707.72857142858</v>
      </c>
      <c r="FB411">
        <v>40.25221428571428</v>
      </c>
      <c r="FC411">
        <v>40.625</v>
      </c>
      <c r="FD411">
        <v>40.18699999999999</v>
      </c>
      <c r="FE411">
        <v>40.18699999999999</v>
      </c>
      <c r="FF411">
        <v>40.875</v>
      </c>
      <c r="FG411">
        <v>1955.111071428572</v>
      </c>
      <c r="FH411">
        <v>39.91</v>
      </c>
      <c r="FI411">
        <v>0</v>
      </c>
      <c r="FJ411">
        <v>1758482301.8</v>
      </c>
      <c r="FK411">
        <v>0</v>
      </c>
      <c r="FL411">
        <v>625.5227307692307</v>
      </c>
      <c r="FM411">
        <v>-7.127282052625169</v>
      </c>
      <c r="FN411">
        <v>-144.5367522180555</v>
      </c>
      <c r="FO411">
        <v>12508.28076923077</v>
      </c>
      <c r="FP411">
        <v>15</v>
      </c>
      <c r="FQ411">
        <v>0</v>
      </c>
      <c r="FR411" t="s">
        <v>441</v>
      </c>
      <c r="FS411">
        <v>1747247426.5</v>
      </c>
      <c r="FT411">
        <v>1747247420.5</v>
      </c>
      <c r="FU411">
        <v>0</v>
      </c>
      <c r="FV411">
        <v>1.027</v>
      </c>
      <c r="FW411">
        <v>0.031</v>
      </c>
      <c r="FX411">
        <v>0.02</v>
      </c>
      <c r="FY411">
        <v>0.05</v>
      </c>
      <c r="FZ411">
        <v>420</v>
      </c>
      <c r="GA411">
        <v>16</v>
      </c>
      <c r="GB411">
        <v>0.01</v>
      </c>
      <c r="GC411">
        <v>0.1</v>
      </c>
      <c r="GD411">
        <v>13.06508536585366</v>
      </c>
      <c r="GE411">
        <v>9.32712125435542</v>
      </c>
      <c r="GF411">
        <v>0.926783347103717</v>
      </c>
      <c r="GG411">
        <v>0</v>
      </c>
      <c r="GH411">
        <v>625.9344411764705</v>
      </c>
      <c r="GI411">
        <v>-7.593262037499021</v>
      </c>
      <c r="GJ411">
        <v>0.7813366071026115</v>
      </c>
      <c r="GK411">
        <v>-1</v>
      </c>
      <c r="GL411">
        <v>1.941158292682927</v>
      </c>
      <c r="GM411">
        <v>0.03853567944251371</v>
      </c>
      <c r="GN411">
        <v>0.004053494067867773</v>
      </c>
      <c r="GO411">
        <v>1</v>
      </c>
      <c r="GP411">
        <v>1</v>
      </c>
      <c r="GQ411">
        <v>2</v>
      </c>
      <c r="GR411" t="s">
        <v>442</v>
      </c>
      <c r="GS411">
        <v>3.13617</v>
      </c>
      <c r="GT411">
        <v>2.71541</v>
      </c>
      <c r="GU411">
        <v>0.0695426</v>
      </c>
      <c r="GV411">
        <v>0.0659407</v>
      </c>
      <c r="GW411">
        <v>0.10592</v>
      </c>
      <c r="GX411">
        <v>0.09857870000000001</v>
      </c>
      <c r="GY411">
        <v>29606.3</v>
      </c>
      <c r="GZ411">
        <v>29758.4</v>
      </c>
      <c r="HA411">
        <v>29578.1</v>
      </c>
      <c r="HB411">
        <v>29441.3</v>
      </c>
      <c r="HC411">
        <v>34943.6</v>
      </c>
      <c r="HD411">
        <v>35154.3</v>
      </c>
      <c r="HE411">
        <v>41629.4</v>
      </c>
      <c r="HF411">
        <v>41832.1</v>
      </c>
      <c r="HG411">
        <v>1.92633</v>
      </c>
      <c r="HH411">
        <v>1.8712</v>
      </c>
      <c r="HI411">
        <v>0.101924</v>
      </c>
      <c r="HJ411">
        <v>0</v>
      </c>
      <c r="HK411">
        <v>28.3366</v>
      </c>
      <c r="HL411">
        <v>999.9</v>
      </c>
      <c r="HM411">
        <v>52.7</v>
      </c>
      <c r="HN411">
        <v>31.3</v>
      </c>
      <c r="HO411">
        <v>26.8094</v>
      </c>
      <c r="HP411">
        <v>61.9877</v>
      </c>
      <c r="HQ411">
        <v>27.6683</v>
      </c>
      <c r="HR411">
        <v>1</v>
      </c>
      <c r="HS411">
        <v>0.0746265</v>
      </c>
      <c r="HT411">
        <v>-1.0119</v>
      </c>
      <c r="HU411">
        <v>20.3364</v>
      </c>
      <c r="HV411">
        <v>5.21759</v>
      </c>
      <c r="HW411">
        <v>12.0111</v>
      </c>
      <c r="HX411">
        <v>4.9889</v>
      </c>
      <c r="HY411">
        <v>3.28765</v>
      </c>
      <c r="HZ411">
        <v>9999</v>
      </c>
      <c r="IA411">
        <v>9999</v>
      </c>
      <c r="IB411">
        <v>9999</v>
      </c>
      <c r="IC411">
        <v>999.9</v>
      </c>
      <c r="ID411">
        <v>1.86757</v>
      </c>
      <c r="IE411">
        <v>1.86674</v>
      </c>
      <c r="IF411">
        <v>1.86602</v>
      </c>
      <c r="IG411">
        <v>1.866</v>
      </c>
      <c r="IH411">
        <v>1.86783</v>
      </c>
      <c r="II411">
        <v>1.87027</v>
      </c>
      <c r="IJ411">
        <v>1.86893</v>
      </c>
      <c r="IK411">
        <v>1.87042</v>
      </c>
      <c r="IL411">
        <v>0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-0.177</v>
      </c>
      <c r="IZ411">
        <v>0.1378</v>
      </c>
      <c r="JA411">
        <v>-0.08705980112953694</v>
      </c>
      <c r="JB411">
        <v>-0.0002224285535733669</v>
      </c>
      <c r="JC411">
        <v>-3.124052291438484E-07</v>
      </c>
      <c r="JD411">
        <v>-1.20421793702977E-11</v>
      </c>
      <c r="JE411">
        <v>-0.06546867123436634</v>
      </c>
      <c r="JF411">
        <v>-0.004605065362839568</v>
      </c>
      <c r="JG411">
        <v>0.0008613744513886047</v>
      </c>
      <c r="JH411">
        <v>-1.299212498533341E-05</v>
      </c>
      <c r="JI411">
        <v>3</v>
      </c>
      <c r="JJ411">
        <v>2327</v>
      </c>
      <c r="JK411">
        <v>1</v>
      </c>
      <c r="JL411">
        <v>27</v>
      </c>
      <c r="JM411">
        <v>187247.9</v>
      </c>
      <c r="JN411">
        <v>187248</v>
      </c>
      <c r="JO411">
        <v>0.7128910000000001</v>
      </c>
      <c r="JP411">
        <v>2.2937</v>
      </c>
      <c r="JQ411">
        <v>1.39648</v>
      </c>
      <c r="JR411">
        <v>2.35352</v>
      </c>
      <c r="JS411">
        <v>1.49536</v>
      </c>
      <c r="JT411">
        <v>2.61353</v>
      </c>
      <c r="JU411">
        <v>36.4343</v>
      </c>
      <c r="JV411">
        <v>24.0787</v>
      </c>
      <c r="JW411">
        <v>18</v>
      </c>
      <c r="JX411">
        <v>490.359</v>
      </c>
      <c r="JY411">
        <v>445.753</v>
      </c>
      <c r="JZ411">
        <v>29.2757</v>
      </c>
      <c r="KA411">
        <v>28.5363</v>
      </c>
      <c r="KB411">
        <v>30.0001</v>
      </c>
      <c r="KC411">
        <v>28.4205</v>
      </c>
      <c r="KD411">
        <v>28.356</v>
      </c>
      <c r="KE411">
        <v>14.2311</v>
      </c>
      <c r="KF411">
        <v>24.7818</v>
      </c>
      <c r="KG411">
        <v>66.84439999999999</v>
      </c>
      <c r="KH411">
        <v>29.274</v>
      </c>
      <c r="KI411">
        <v>252.431</v>
      </c>
      <c r="KJ411">
        <v>22.0591</v>
      </c>
      <c r="KK411">
        <v>101.1</v>
      </c>
      <c r="KL411">
        <v>100.588</v>
      </c>
    </row>
    <row r="412" spans="1:298">
      <c r="A412">
        <v>396</v>
      </c>
      <c r="B412">
        <v>1758482306.5</v>
      </c>
      <c r="C412">
        <v>13431</v>
      </c>
      <c r="D412" t="s">
        <v>1240</v>
      </c>
      <c r="E412" t="s">
        <v>1241</v>
      </c>
      <c r="F412">
        <v>5</v>
      </c>
      <c r="G412" t="s">
        <v>1219</v>
      </c>
      <c r="H412" t="s">
        <v>437</v>
      </c>
      <c r="I412" t="s">
        <v>438</v>
      </c>
      <c r="J412">
        <v>1758482299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273.1405822624199</v>
      </c>
      <c r="AL412">
        <v>280.4048848484849</v>
      </c>
      <c r="AM412">
        <v>-3.283047900725097</v>
      </c>
      <c r="AN412">
        <v>65.29159027850937</v>
      </c>
      <c r="AO412">
        <f>(AQ412 - AP412 + DZ412*1E3/(8.314*(EB412+273.15)) * AS412/DY412 * AR412) * DY412/(100*DM412) * 1000/(1000 - AQ412)</f>
        <v>0</v>
      </c>
      <c r="AP412">
        <v>21.99496804765032</v>
      </c>
      <c r="AQ412">
        <v>23.94847393939394</v>
      </c>
      <c r="AR412">
        <v>3.357407121271109E-06</v>
      </c>
      <c r="AS412">
        <v>110.9873725194434</v>
      </c>
      <c r="AT412">
        <v>1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4.8</v>
      </c>
      <c r="DN412">
        <v>0.5</v>
      </c>
      <c r="DO412" t="s">
        <v>440</v>
      </c>
      <c r="DP412">
        <v>2</v>
      </c>
      <c r="DQ412" t="b">
        <v>1</v>
      </c>
      <c r="DR412">
        <v>1758482299</v>
      </c>
      <c r="DS412">
        <v>296.1024444444444</v>
      </c>
      <c r="DT412">
        <v>281.9208518518519</v>
      </c>
      <c r="DU412">
        <v>23.94498888888889</v>
      </c>
      <c r="DV412">
        <v>21.99791111111111</v>
      </c>
      <c r="DW412">
        <v>296.2832592592592</v>
      </c>
      <c r="DX412">
        <v>23.80717037037037</v>
      </c>
      <c r="DY412">
        <v>500.0077037037037</v>
      </c>
      <c r="DZ412">
        <v>90.22242222222222</v>
      </c>
      <c r="EA412">
        <v>0.05517128518518519</v>
      </c>
      <c r="EB412">
        <v>30.2758037037037</v>
      </c>
      <c r="EC412">
        <v>29.99295925925926</v>
      </c>
      <c r="ED412">
        <v>999.9000000000001</v>
      </c>
      <c r="EE412">
        <v>0</v>
      </c>
      <c r="EF412">
        <v>0</v>
      </c>
      <c r="EG412">
        <v>9994.345185185186</v>
      </c>
      <c r="EH412">
        <v>0</v>
      </c>
      <c r="EI412">
        <v>10.3984</v>
      </c>
      <c r="EJ412">
        <v>14.18159259259259</v>
      </c>
      <c r="EK412">
        <v>303.3665555555555</v>
      </c>
      <c r="EL412">
        <v>288.262037037037</v>
      </c>
      <c r="EM412">
        <v>1.947074444444445</v>
      </c>
      <c r="EN412">
        <v>281.9208518518519</v>
      </c>
      <c r="EO412">
        <v>21.99791111111111</v>
      </c>
      <c r="EP412">
        <v>2.160374814814815</v>
      </c>
      <c r="EQ412">
        <v>1.984703703703704</v>
      </c>
      <c r="ER412">
        <v>18.67145185185185</v>
      </c>
      <c r="ES412">
        <v>17.32282962962963</v>
      </c>
      <c r="ET412">
        <v>2000.023703703704</v>
      </c>
      <c r="EU412">
        <v>0.9799962222222225</v>
      </c>
      <c r="EV412">
        <v>0.02000347777777778</v>
      </c>
      <c r="EW412">
        <v>0</v>
      </c>
      <c r="EX412">
        <v>625.0323703703705</v>
      </c>
      <c r="EY412">
        <v>5.00097</v>
      </c>
      <c r="EZ412">
        <v>12496.68518518518</v>
      </c>
      <c r="FA412">
        <v>16707.75185185185</v>
      </c>
      <c r="FB412">
        <v>40.25229629629629</v>
      </c>
      <c r="FC412">
        <v>40.625</v>
      </c>
      <c r="FD412">
        <v>40.18699999999999</v>
      </c>
      <c r="FE412">
        <v>40.18699999999999</v>
      </c>
      <c r="FF412">
        <v>40.875</v>
      </c>
      <c r="FG412">
        <v>1955.113703703704</v>
      </c>
      <c r="FH412">
        <v>39.91</v>
      </c>
      <c r="FI412">
        <v>0</v>
      </c>
      <c r="FJ412">
        <v>1758482306.6</v>
      </c>
      <c r="FK412">
        <v>0</v>
      </c>
      <c r="FL412">
        <v>625.0336153846154</v>
      </c>
      <c r="FM412">
        <v>-5.662837592779051</v>
      </c>
      <c r="FN412">
        <v>-134.3931624347878</v>
      </c>
      <c r="FO412">
        <v>12497.12307692308</v>
      </c>
      <c r="FP412">
        <v>15</v>
      </c>
      <c r="FQ412">
        <v>0</v>
      </c>
      <c r="FR412" t="s">
        <v>441</v>
      </c>
      <c r="FS412">
        <v>1747247426.5</v>
      </c>
      <c r="FT412">
        <v>1747247420.5</v>
      </c>
      <c r="FU412">
        <v>0</v>
      </c>
      <c r="FV412">
        <v>1.027</v>
      </c>
      <c r="FW412">
        <v>0.031</v>
      </c>
      <c r="FX412">
        <v>0.02</v>
      </c>
      <c r="FY412">
        <v>0.05</v>
      </c>
      <c r="FZ412">
        <v>420</v>
      </c>
      <c r="GA412">
        <v>16</v>
      </c>
      <c r="GB412">
        <v>0.01</v>
      </c>
      <c r="GC412">
        <v>0.1</v>
      </c>
      <c r="GD412">
        <v>13.78119512195122</v>
      </c>
      <c r="GE412">
        <v>7.679993728222991</v>
      </c>
      <c r="GF412">
        <v>0.7643242939470575</v>
      </c>
      <c r="GG412">
        <v>0</v>
      </c>
      <c r="GH412">
        <v>625.3674411764705</v>
      </c>
      <c r="GI412">
        <v>-6.405882349323345</v>
      </c>
      <c r="GJ412">
        <v>0.6714465591794391</v>
      </c>
      <c r="GK412">
        <v>-1</v>
      </c>
      <c r="GL412">
        <v>1.944703170731707</v>
      </c>
      <c r="GM412">
        <v>0.05045498257840129</v>
      </c>
      <c r="GN412">
        <v>0.005127898556426115</v>
      </c>
      <c r="GO412">
        <v>1</v>
      </c>
      <c r="GP412">
        <v>1</v>
      </c>
      <c r="GQ412">
        <v>2</v>
      </c>
      <c r="GR412" t="s">
        <v>442</v>
      </c>
      <c r="GS412">
        <v>3.13602</v>
      </c>
      <c r="GT412">
        <v>2.71519</v>
      </c>
      <c r="GU412">
        <v>0.0663004</v>
      </c>
      <c r="GV412">
        <v>0.0625713</v>
      </c>
      <c r="GW412">
        <v>0.105929</v>
      </c>
      <c r="GX412">
        <v>0.0985748</v>
      </c>
      <c r="GY412">
        <v>29709.3</v>
      </c>
      <c r="GZ412">
        <v>29865.6</v>
      </c>
      <c r="HA412">
        <v>29578</v>
      </c>
      <c r="HB412">
        <v>29441.2</v>
      </c>
      <c r="HC412">
        <v>34943.1</v>
      </c>
      <c r="HD412">
        <v>35154.2</v>
      </c>
      <c r="HE412">
        <v>41629.2</v>
      </c>
      <c r="HF412">
        <v>41831.9</v>
      </c>
      <c r="HG412">
        <v>1.92585</v>
      </c>
      <c r="HH412">
        <v>1.87122</v>
      </c>
      <c r="HI412">
        <v>0.101767</v>
      </c>
      <c r="HJ412">
        <v>0</v>
      </c>
      <c r="HK412">
        <v>28.3366</v>
      </c>
      <c r="HL412">
        <v>999.9</v>
      </c>
      <c r="HM412">
        <v>52.7</v>
      </c>
      <c r="HN412">
        <v>31.3</v>
      </c>
      <c r="HO412">
        <v>26.8068</v>
      </c>
      <c r="HP412">
        <v>61.9677</v>
      </c>
      <c r="HQ412">
        <v>27.6562</v>
      </c>
      <c r="HR412">
        <v>1</v>
      </c>
      <c r="HS412">
        <v>0.0745579</v>
      </c>
      <c r="HT412">
        <v>-0.996411</v>
      </c>
      <c r="HU412">
        <v>20.3363</v>
      </c>
      <c r="HV412">
        <v>5.21774</v>
      </c>
      <c r="HW412">
        <v>12.0119</v>
      </c>
      <c r="HX412">
        <v>4.98915</v>
      </c>
      <c r="HY412">
        <v>3.2877</v>
      </c>
      <c r="HZ412">
        <v>9999</v>
      </c>
      <c r="IA412">
        <v>9999</v>
      </c>
      <c r="IB412">
        <v>9999</v>
      </c>
      <c r="IC412">
        <v>999.9</v>
      </c>
      <c r="ID412">
        <v>1.86758</v>
      </c>
      <c r="IE412">
        <v>1.86674</v>
      </c>
      <c r="IF412">
        <v>1.86602</v>
      </c>
      <c r="IG412">
        <v>1.866</v>
      </c>
      <c r="IH412">
        <v>1.86784</v>
      </c>
      <c r="II412">
        <v>1.87028</v>
      </c>
      <c r="IJ412">
        <v>1.86894</v>
      </c>
      <c r="IK412">
        <v>1.87042</v>
      </c>
      <c r="IL412">
        <v>0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-0.171</v>
      </c>
      <c r="IZ412">
        <v>0.1379</v>
      </c>
      <c r="JA412">
        <v>-0.08705980112953694</v>
      </c>
      <c r="JB412">
        <v>-0.0002224285535733669</v>
      </c>
      <c r="JC412">
        <v>-3.124052291438484E-07</v>
      </c>
      <c r="JD412">
        <v>-1.20421793702977E-11</v>
      </c>
      <c r="JE412">
        <v>-0.06546867123436634</v>
      </c>
      <c r="JF412">
        <v>-0.004605065362839568</v>
      </c>
      <c r="JG412">
        <v>0.0008613744513886047</v>
      </c>
      <c r="JH412">
        <v>-1.299212498533341E-05</v>
      </c>
      <c r="JI412">
        <v>3</v>
      </c>
      <c r="JJ412">
        <v>2327</v>
      </c>
      <c r="JK412">
        <v>1</v>
      </c>
      <c r="JL412">
        <v>27</v>
      </c>
      <c r="JM412">
        <v>187248</v>
      </c>
      <c r="JN412">
        <v>187248.1</v>
      </c>
      <c r="JO412">
        <v>0.679932</v>
      </c>
      <c r="JP412">
        <v>2.29126</v>
      </c>
      <c r="JQ412">
        <v>1.39648</v>
      </c>
      <c r="JR412">
        <v>2.35107</v>
      </c>
      <c r="JS412">
        <v>1.49536</v>
      </c>
      <c r="JT412">
        <v>2.6123</v>
      </c>
      <c r="JU412">
        <v>36.4343</v>
      </c>
      <c r="JV412">
        <v>24.0787</v>
      </c>
      <c r="JW412">
        <v>18</v>
      </c>
      <c r="JX412">
        <v>490.047</v>
      </c>
      <c r="JY412">
        <v>445.75</v>
      </c>
      <c r="JZ412">
        <v>29.2793</v>
      </c>
      <c r="KA412">
        <v>28.5363</v>
      </c>
      <c r="KB412">
        <v>30</v>
      </c>
      <c r="KC412">
        <v>28.4191</v>
      </c>
      <c r="KD412">
        <v>28.3536</v>
      </c>
      <c r="KE412">
        <v>13.4934</v>
      </c>
      <c r="KF412">
        <v>24.5057</v>
      </c>
      <c r="KG412">
        <v>66.84439999999999</v>
      </c>
      <c r="KH412">
        <v>29.2768</v>
      </c>
      <c r="KI412">
        <v>232.39</v>
      </c>
      <c r="KJ412">
        <v>22.059</v>
      </c>
      <c r="KK412">
        <v>101.099</v>
      </c>
      <c r="KL412">
        <v>100.587</v>
      </c>
    </row>
    <row r="413" spans="1:298">
      <c r="A413">
        <v>397</v>
      </c>
      <c r="B413">
        <v>1758482311.5</v>
      </c>
      <c r="C413">
        <v>13436</v>
      </c>
      <c r="D413" t="s">
        <v>1242</v>
      </c>
      <c r="E413" t="s">
        <v>1243</v>
      </c>
      <c r="F413">
        <v>5</v>
      </c>
      <c r="G413" t="s">
        <v>1219</v>
      </c>
      <c r="H413" t="s">
        <v>437</v>
      </c>
      <c r="I413" t="s">
        <v>438</v>
      </c>
      <c r="J413">
        <v>1758482303.714286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256.2354507053022</v>
      </c>
      <c r="AL413">
        <v>263.9750727272727</v>
      </c>
      <c r="AM413">
        <v>-3.28197669871173</v>
      </c>
      <c r="AN413">
        <v>65.29159027850937</v>
      </c>
      <c r="AO413">
        <f>(AQ413 - AP413 + DZ413*1E3/(8.314*(EB413+273.15)) * AS413/DY413 * AR413) * DY413/(100*DM413) * 1000/(1000 - AQ413)</f>
        <v>0</v>
      </c>
      <c r="AP413">
        <v>21.9999288847467</v>
      </c>
      <c r="AQ413">
        <v>23.95148848484848</v>
      </c>
      <c r="AR413">
        <v>3.558450814754567E-06</v>
      </c>
      <c r="AS413">
        <v>110.9873725194434</v>
      </c>
      <c r="AT413">
        <v>1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4.8</v>
      </c>
      <c r="DN413">
        <v>0.5</v>
      </c>
      <c r="DO413" t="s">
        <v>440</v>
      </c>
      <c r="DP413">
        <v>2</v>
      </c>
      <c r="DQ413" t="b">
        <v>1</v>
      </c>
      <c r="DR413">
        <v>1758482303.714286</v>
      </c>
      <c r="DS413">
        <v>280.9982857142857</v>
      </c>
      <c r="DT413">
        <v>266.3048214285714</v>
      </c>
      <c r="DU413">
        <v>23.94732857142857</v>
      </c>
      <c r="DV413">
        <v>21.99749285714286</v>
      </c>
      <c r="DW413">
        <v>281.1728214285714</v>
      </c>
      <c r="DX413">
        <v>23.80947142857142</v>
      </c>
      <c r="DY413">
        <v>500.0127142857143</v>
      </c>
      <c r="DZ413">
        <v>90.22187857142858</v>
      </c>
      <c r="EA413">
        <v>0.05510671071428571</v>
      </c>
      <c r="EB413">
        <v>30.279775</v>
      </c>
      <c r="EC413">
        <v>29.99846428571429</v>
      </c>
      <c r="ED413">
        <v>999.9000000000002</v>
      </c>
      <c r="EE413">
        <v>0</v>
      </c>
      <c r="EF413">
        <v>0</v>
      </c>
      <c r="EG413">
        <v>9995.462857142857</v>
      </c>
      <c r="EH413">
        <v>0</v>
      </c>
      <c r="EI413">
        <v>10.3984</v>
      </c>
      <c r="EJ413">
        <v>14.69338214285714</v>
      </c>
      <c r="EK413">
        <v>287.8923571428571</v>
      </c>
      <c r="EL413">
        <v>272.2945714285714</v>
      </c>
      <c r="EM413">
        <v>1.949821071428572</v>
      </c>
      <c r="EN413">
        <v>266.3048214285714</v>
      </c>
      <c r="EO413">
        <v>21.99749285714286</v>
      </c>
      <c r="EP413">
        <v>2.1605725</v>
      </c>
      <c r="EQ413">
        <v>1.984654642857143</v>
      </c>
      <c r="ER413">
        <v>18.67291428571428</v>
      </c>
      <c r="ES413">
        <v>17.32243928571429</v>
      </c>
      <c r="ET413">
        <v>2000.020714285714</v>
      </c>
      <c r="EU413">
        <v>0.9799961428571431</v>
      </c>
      <c r="EV413">
        <v>0.02000355357142857</v>
      </c>
      <c r="EW413">
        <v>0</v>
      </c>
      <c r="EX413">
        <v>624.5878571428573</v>
      </c>
      <c r="EY413">
        <v>5.00097</v>
      </c>
      <c r="EZ413">
        <v>12486.81071428572</v>
      </c>
      <c r="FA413">
        <v>16707.725</v>
      </c>
      <c r="FB413">
        <v>40.25</v>
      </c>
      <c r="FC413">
        <v>40.625</v>
      </c>
      <c r="FD413">
        <v>40.18699999999999</v>
      </c>
      <c r="FE413">
        <v>40.18699999999999</v>
      </c>
      <c r="FF413">
        <v>40.875</v>
      </c>
      <c r="FG413">
        <v>1955.110714285714</v>
      </c>
      <c r="FH413">
        <v>39.91</v>
      </c>
      <c r="FI413">
        <v>0</v>
      </c>
      <c r="FJ413">
        <v>1758482312</v>
      </c>
      <c r="FK413">
        <v>0</v>
      </c>
      <c r="FL413">
        <v>624.4694400000001</v>
      </c>
      <c r="FM413">
        <v>-5.658999980820645</v>
      </c>
      <c r="FN413">
        <v>-117.9230767839693</v>
      </c>
      <c r="FO413">
        <v>12485.088</v>
      </c>
      <c r="FP413">
        <v>15</v>
      </c>
      <c r="FQ413">
        <v>0</v>
      </c>
      <c r="FR413" t="s">
        <v>441</v>
      </c>
      <c r="FS413">
        <v>1747247426.5</v>
      </c>
      <c r="FT413">
        <v>1747247420.5</v>
      </c>
      <c r="FU413">
        <v>0</v>
      </c>
      <c r="FV413">
        <v>1.027</v>
      </c>
      <c r="FW413">
        <v>0.031</v>
      </c>
      <c r="FX413">
        <v>0.02</v>
      </c>
      <c r="FY413">
        <v>0.05</v>
      </c>
      <c r="FZ413">
        <v>420</v>
      </c>
      <c r="GA413">
        <v>16</v>
      </c>
      <c r="GB413">
        <v>0.01</v>
      </c>
      <c r="GC413">
        <v>0.1</v>
      </c>
      <c r="GD413">
        <v>14.27771219512195</v>
      </c>
      <c r="GE413">
        <v>6.641456445993046</v>
      </c>
      <c r="GF413">
        <v>0.6574265067690064</v>
      </c>
      <c r="GG413">
        <v>0</v>
      </c>
      <c r="GH413">
        <v>624.9132058823529</v>
      </c>
      <c r="GI413">
        <v>-5.453949574415911</v>
      </c>
      <c r="GJ413">
        <v>0.578991759537611</v>
      </c>
      <c r="GK413">
        <v>-1</v>
      </c>
      <c r="GL413">
        <v>1.947531951219512</v>
      </c>
      <c r="GM413">
        <v>0.04606578397212468</v>
      </c>
      <c r="GN413">
        <v>0.004869597178468383</v>
      </c>
      <c r="GO413">
        <v>1</v>
      </c>
      <c r="GP413">
        <v>1</v>
      </c>
      <c r="GQ413">
        <v>2</v>
      </c>
      <c r="GR413" t="s">
        <v>442</v>
      </c>
      <c r="GS413">
        <v>3.13611</v>
      </c>
      <c r="GT413">
        <v>2.71521</v>
      </c>
      <c r="GU413">
        <v>0.062987</v>
      </c>
      <c r="GV413">
        <v>0.0590955</v>
      </c>
      <c r="GW413">
        <v>0.105944</v>
      </c>
      <c r="GX413">
        <v>0.0986253</v>
      </c>
      <c r="GY413">
        <v>29815.4</v>
      </c>
      <c r="GZ413">
        <v>29976.8</v>
      </c>
      <c r="HA413">
        <v>29578.5</v>
      </c>
      <c r="HB413">
        <v>29441.7</v>
      </c>
      <c r="HC413">
        <v>34943</v>
      </c>
      <c r="HD413">
        <v>35152.7</v>
      </c>
      <c r="HE413">
        <v>41630</v>
      </c>
      <c r="HF413">
        <v>41832.5</v>
      </c>
      <c r="HG413">
        <v>1.92603</v>
      </c>
      <c r="HH413">
        <v>1.87112</v>
      </c>
      <c r="HI413">
        <v>0.102758</v>
      </c>
      <c r="HJ413">
        <v>0</v>
      </c>
      <c r="HK413">
        <v>28.3387</v>
      </c>
      <c r="HL413">
        <v>999.9</v>
      </c>
      <c r="HM413">
        <v>52.7</v>
      </c>
      <c r="HN413">
        <v>31.3</v>
      </c>
      <c r="HO413">
        <v>26.8047</v>
      </c>
      <c r="HP413">
        <v>61.9777</v>
      </c>
      <c r="HQ413">
        <v>27.8486</v>
      </c>
      <c r="HR413">
        <v>1</v>
      </c>
      <c r="HS413">
        <v>0.0745046</v>
      </c>
      <c r="HT413">
        <v>-0.9975000000000001</v>
      </c>
      <c r="HU413">
        <v>20.3364</v>
      </c>
      <c r="HV413">
        <v>5.21759</v>
      </c>
      <c r="HW413">
        <v>12.0116</v>
      </c>
      <c r="HX413">
        <v>4.98895</v>
      </c>
      <c r="HY413">
        <v>3.2876</v>
      </c>
      <c r="HZ413">
        <v>9999</v>
      </c>
      <c r="IA413">
        <v>9999</v>
      </c>
      <c r="IB413">
        <v>9999</v>
      </c>
      <c r="IC413">
        <v>999.9</v>
      </c>
      <c r="ID413">
        <v>1.86755</v>
      </c>
      <c r="IE413">
        <v>1.86673</v>
      </c>
      <c r="IF413">
        <v>1.86603</v>
      </c>
      <c r="IG413">
        <v>1.866</v>
      </c>
      <c r="IH413">
        <v>1.86783</v>
      </c>
      <c r="II413">
        <v>1.87028</v>
      </c>
      <c r="IJ413">
        <v>1.86894</v>
      </c>
      <c r="IK413">
        <v>1.87042</v>
      </c>
      <c r="IL413">
        <v>0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-0.164</v>
      </c>
      <c r="IZ413">
        <v>0.1379</v>
      </c>
      <c r="JA413">
        <v>-0.08705980112953694</v>
      </c>
      <c r="JB413">
        <v>-0.0002224285535733669</v>
      </c>
      <c r="JC413">
        <v>-3.124052291438484E-07</v>
      </c>
      <c r="JD413">
        <v>-1.20421793702977E-11</v>
      </c>
      <c r="JE413">
        <v>-0.06546867123436634</v>
      </c>
      <c r="JF413">
        <v>-0.004605065362839568</v>
      </c>
      <c r="JG413">
        <v>0.0008613744513886047</v>
      </c>
      <c r="JH413">
        <v>-1.299212498533341E-05</v>
      </c>
      <c r="JI413">
        <v>3</v>
      </c>
      <c r="JJ413">
        <v>2327</v>
      </c>
      <c r="JK413">
        <v>1</v>
      </c>
      <c r="JL413">
        <v>27</v>
      </c>
      <c r="JM413">
        <v>187248.1</v>
      </c>
      <c r="JN413">
        <v>187248.2</v>
      </c>
      <c r="JO413">
        <v>0.643311</v>
      </c>
      <c r="JP413">
        <v>2.30835</v>
      </c>
      <c r="JQ413">
        <v>1.39771</v>
      </c>
      <c r="JR413">
        <v>2.34863</v>
      </c>
      <c r="JS413">
        <v>1.49536</v>
      </c>
      <c r="JT413">
        <v>2.60254</v>
      </c>
      <c r="JU413">
        <v>36.4343</v>
      </c>
      <c r="JV413">
        <v>24.07</v>
      </c>
      <c r="JW413">
        <v>18</v>
      </c>
      <c r="JX413">
        <v>490.157</v>
      </c>
      <c r="JY413">
        <v>445.689</v>
      </c>
      <c r="JZ413">
        <v>29.2816</v>
      </c>
      <c r="KA413">
        <v>28.5338</v>
      </c>
      <c r="KB413">
        <v>30</v>
      </c>
      <c r="KC413">
        <v>28.4191</v>
      </c>
      <c r="KD413">
        <v>28.3536</v>
      </c>
      <c r="KE413">
        <v>12.8111</v>
      </c>
      <c r="KF413">
        <v>24.5057</v>
      </c>
      <c r="KG413">
        <v>66.84439999999999</v>
      </c>
      <c r="KH413">
        <v>29.2809</v>
      </c>
      <c r="KI413">
        <v>219.032</v>
      </c>
      <c r="KJ413">
        <v>22.0522</v>
      </c>
      <c r="KK413">
        <v>101.101</v>
      </c>
      <c r="KL413">
        <v>100.589</v>
      </c>
    </row>
    <row r="414" spans="1:298">
      <c r="A414">
        <v>398</v>
      </c>
      <c r="B414">
        <v>1758482316.5</v>
      </c>
      <c r="C414">
        <v>13441</v>
      </c>
      <c r="D414" t="s">
        <v>1244</v>
      </c>
      <c r="E414" t="s">
        <v>1245</v>
      </c>
      <c r="F414">
        <v>5</v>
      </c>
      <c r="G414" t="s">
        <v>1219</v>
      </c>
      <c r="H414" t="s">
        <v>437</v>
      </c>
      <c r="I414" t="s">
        <v>438</v>
      </c>
      <c r="J414">
        <v>1758482309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239.1908790449434</v>
      </c>
      <c r="AL414">
        <v>247.5127999999999</v>
      </c>
      <c r="AM414">
        <v>-3.295188023279717</v>
      </c>
      <c r="AN414">
        <v>65.29159027850937</v>
      </c>
      <c r="AO414">
        <f>(AQ414 - AP414 + DZ414*1E3/(8.314*(EB414+273.15)) * AS414/DY414 * AR414) * DY414/(100*DM414) * 1000/(1000 - AQ414)</f>
        <v>0</v>
      </c>
      <c r="AP414">
        <v>22.02001804632652</v>
      </c>
      <c r="AQ414">
        <v>23.96812363636361</v>
      </c>
      <c r="AR414">
        <v>1.993972860893441E-05</v>
      </c>
      <c r="AS414">
        <v>110.9873725194434</v>
      </c>
      <c r="AT414">
        <v>1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4.8</v>
      </c>
      <c r="DN414">
        <v>0.5</v>
      </c>
      <c r="DO414" t="s">
        <v>440</v>
      </c>
      <c r="DP414">
        <v>2</v>
      </c>
      <c r="DQ414" t="b">
        <v>1</v>
      </c>
      <c r="DR414">
        <v>1758482309</v>
      </c>
      <c r="DS414">
        <v>264.0517407407407</v>
      </c>
      <c r="DT414">
        <v>248.7917037037037</v>
      </c>
      <c r="DU414">
        <v>23.95281481481482</v>
      </c>
      <c r="DV414">
        <v>22.00432222222222</v>
      </c>
      <c r="DW414">
        <v>264.2195185185185</v>
      </c>
      <c r="DX414">
        <v>23.81487407407407</v>
      </c>
      <c r="DY414">
        <v>499.9965925925925</v>
      </c>
      <c r="DZ414">
        <v>90.22149629629628</v>
      </c>
      <c r="EA414">
        <v>0.05499090370370369</v>
      </c>
      <c r="EB414">
        <v>30.28437777777778</v>
      </c>
      <c r="EC414">
        <v>30.00338518518519</v>
      </c>
      <c r="ED414">
        <v>999.9000000000001</v>
      </c>
      <c r="EE414">
        <v>0</v>
      </c>
      <c r="EF414">
        <v>0</v>
      </c>
      <c r="EG414">
        <v>9997.823333333332</v>
      </c>
      <c r="EH414">
        <v>0</v>
      </c>
      <c r="EI414">
        <v>10.3984</v>
      </c>
      <c r="EJ414">
        <v>15.25994444444444</v>
      </c>
      <c r="EK414">
        <v>270.5314444444444</v>
      </c>
      <c r="EL414">
        <v>254.3891481481481</v>
      </c>
      <c r="EM414">
        <v>1.94848</v>
      </c>
      <c r="EN414">
        <v>248.7917037037037</v>
      </c>
      <c r="EO414">
        <v>22.00432222222222</v>
      </c>
      <c r="EP414">
        <v>2.161057777777778</v>
      </c>
      <c r="EQ414">
        <v>1.985262222222222</v>
      </c>
      <c r="ER414">
        <v>18.67650370370371</v>
      </c>
      <c r="ES414">
        <v>17.32728148148148</v>
      </c>
      <c r="ET414">
        <v>2000.012592592592</v>
      </c>
      <c r="EU414">
        <v>0.9799960000000001</v>
      </c>
      <c r="EV414">
        <v>0.0200036962962963</v>
      </c>
      <c r="EW414">
        <v>0</v>
      </c>
      <c r="EX414">
        <v>624.1155555555555</v>
      </c>
      <c r="EY414">
        <v>5.00097</v>
      </c>
      <c r="EZ414">
        <v>12477.08518518518</v>
      </c>
      <c r="FA414">
        <v>16707.66296296296</v>
      </c>
      <c r="FB414">
        <v>40.25</v>
      </c>
      <c r="FC414">
        <v>40.625</v>
      </c>
      <c r="FD414">
        <v>40.18699999999999</v>
      </c>
      <c r="FE414">
        <v>40.1824074074074</v>
      </c>
      <c r="FF414">
        <v>40.875</v>
      </c>
      <c r="FG414">
        <v>1955.102592592592</v>
      </c>
      <c r="FH414">
        <v>39.91</v>
      </c>
      <c r="FI414">
        <v>0</v>
      </c>
      <c r="FJ414">
        <v>1758482316.8</v>
      </c>
      <c r="FK414">
        <v>0</v>
      </c>
      <c r="FL414">
        <v>624.0980000000001</v>
      </c>
      <c r="FM414">
        <v>-5.33792307834732</v>
      </c>
      <c r="FN414">
        <v>-98.19230788301999</v>
      </c>
      <c r="FO414">
        <v>12476.492</v>
      </c>
      <c r="FP414">
        <v>15</v>
      </c>
      <c r="FQ414">
        <v>0</v>
      </c>
      <c r="FR414" t="s">
        <v>441</v>
      </c>
      <c r="FS414">
        <v>1747247426.5</v>
      </c>
      <c r="FT414">
        <v>1747247420.5</v>
      </c>
      <c r="FU414">
        <v>0</v>
      </c>
      <c r="FV414">
        <v>1.027</v>
      </c>
      <c r="FW414">
        <v>0.031</v>
      </c>
      <c r="FX414">
        <v>0.02</v>
      </c>
      <c r="FY414">
        <v>0.05</v>
      </c>
      <c r="FZ414">
        <v>420</v>
      </c>
      <c r="GA414">
        <v>16</v>
      </c>
      <c r="GB414">
        <v>0.01</v>
      </c>
      <c r="GC414">
        <v>0.1</v>
      </c>
      <c r="GD414">
        <v>14.91751</v>
      </c>
      <c r="GE414">
        <v>6.511283302063787</v>
      </c>
      <c r="GF414">
        <v>0.6289374244708291</v>
      </c>
      <c r="GG414">
        <v>0</v>
      </c>
      <c r="GH414">
        <v>624.4380294117647</v>
      </c>
      <c r="GI414">
        <v>-5.43637891117398</v>
      </c>
      <c r="GJ414">
        <v>0.5789019771385723</v>
      </c>
      <c r="GK414">
        <v>-1</v>
      </c>
      <c r="GL414">
        <v>1.9479855</v>
      </c>
      <c r="GM414">
        <v>-0.01080540337711363</v>
      </c>
      <c r="GN414">
        <v>0.004602164680886592</v>
      </c>
      <c r="GO414">
        <v>1</v>
      </c>
      <c r="GP414">
        <v>1</v>
      </c>
      <c r="GQ414">
        <v>2</v>
      </c>
      <c r="GR414" t="s">
        <v>442</v>
      </c>
      <c r="GS414">
        <v>3.1362</v>
      </c>
      <c r="GT414">
        <v>2.71513</v>
      </c>
      <c r="GU414">
        <v>0.0595862</v>
      </c>
      <c r="GV414">
        <v>0.0555633</v>
      </c>
      <c r="GW414">
        <v>0.105992</v>
      </c>
      <c r="GX414">
        <v>0.09865500000000001</v>
      </c>
      <c r="GY414">
        <v>29923.3</v>
      </c>
      <c r="GZ414">
        <v>30089.2</v>
      </c>
      <c r="HA414">
        <v>29578.3</v>
      </c>
      <c r="HB414">
        <v>29441.4</v>
      </c>
      <c r="HC414">
        <v>34940.7</v>
      </c>
      <c r="HD414">
        <v>35151.1</v>
      </c>
      <c r="HE414">
        <v>41629.5</v>
      </c>
      <c r="HF414">
        <v>41832.1</v>
      </c>
      <c r="HG414">
        <v>1.92607</v>
      </c>
      <c r="HH414">
        <v>1.87088</v>
      </c>
      <c r="HI414">
        <v>0.102952</v>
      </c>
      <c r="HJ414">
        <v>0</v>
      </c>
      <c r="HK414">
        <v>28.3391</v>
      </c>
      <c r="HL414">
        <v>999.9</v>
      </c>
      <c r="HM414">
        <v>52.7</v>
      </c>
      <c r="HN414">
        <v>31.3</v>
      </c>
      <c r="HO414">
        <v>26.8046</v>
      </c>
      <c r="HP414">
        <v>61.9577</v>
      </c>
      <c r="HQ414">
        <v>27.8205</v>
      </c>
      <c r="HR414">
        <v>1</v>
      </c>
      <c r="HS414">
        <v>0.0744131</v>
      </c>
      <c r="HT414">
        <v>-0.425855</v>
      </c>
      <c r="HU414">
        <v>20.3386</v>
      </c>
      <c r="HV414">
        <v>5.21699</v>
      </c>
      <c r="HW414">
        <v>12.011</v>
      </c>
      <c r="HX414">
        <v>4.98895</v>
      </c>
      <c r="HY414">
        <v>3.28743</v>
      </c>
      <c r="HZ414">
        <v>9999</v>
      </c>
      <c r="IA414">
        <v>9999</v>
      </c>
      <c r="IB414">
        <v>9999</v>
      </c>
      <c r="IC414">
        <v>999.9</v>
      </c>
      <c r="ID414">
        <v>1.86759</v>
      </c>
      <c r="IE414">
        <v>1.86674</v>
      </c>
      <c r="IF414">
        <v>1.86602</v>
      </c>
      <c r="IG414">
        <v>1.866</v>
      </c>
      <c r="IH414">
        <v>1.86783</v>
      </c>
      <c r="II414">
        <v>1.87027</v>
      </c>
      <c r="IJ414">
        <v>1.86896</v>
      </c>
      <c r="IK414">
        <v>1.87042</v>
      </c>
      <c r="IL414">
        <v>0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-0.159</v>
      </c>
      <c r="IZ414">
        <v>0.1382</v>
      </c>
      <c r="JA414">
        <v>-0.08705980112953694</v>
      </c>
      <c r="JB414">
        <v>-0.0002224285535733669</v>
      </c>
      <c r="JC414">
        <v>-3.124052291438484E-07</v>
      </c>
      <c r="JD414">
        <v>-1.20421793702977E-11</v>
      </c>
      <c r="JE414">
        <v>-0.06546867123436634</v>
      </c>
      <c r="JF414">
        <v>-0.004605065362839568</v>
      </c>
      <c r="JG414">
        <v>0.0008613744513886047</v>
      </c>
      <c r="JH414">
        <v>-1.299212498533341E-05</v>
      </c>
      <c r="JI414">
        <v>3</v>
      </c>
      <c r="JJ414">
        <v>2327</v>
      </c>
      <c r="JK414">
        <v>1</v>
      </c>
      <c r="JL414">
        <v>27</v>
      </c>
      <c r="JM414">
        <v>187248.2</v>
      </c>
      <c r="JN414">
        <v>187248.3</v>
      </c>
      <c r="JO414">
        <v>0.609131</v>
      </c>
      <c r="JP414">
        <v>2.31445</v>
      </c>
      <c r="JQ414">
        <v>1.39648</v>
      </c>
      <c r="JR414">
        <v>2.35474</v>
      </c>
      <c r="JS414">
        <v>1.49536</v>
      </c>
      <c r="JT414">
        <v>2.59277</v>
      </c>
      <c r="JU414">
        <v>36.4107</v>
      </c>
      <c r="JV414">
        <v>24.07</v>
      </c>
      <c r="JW414">
        <v>18</v>
      </c>
      <c r="JX414">
        <v>490.169</v>
      </c>
      <c r="JY414">
        <v>445.519</v>
      </c>
      <c r="JZ414">
        <v>29.2124</v>
      </c>
      <c r="KA414">
        <v>28.5338</v>
      </c>
      <c r="KB414">
        <v>29.9999</v>
      </c>
      <c r="KC414">
        <v>28.4166</v>
      </c>
      <c r="KD414">
        <v>28.3516</v>
      </c>
      <c r="KE414">
        <v>12.0625</v>
      </c>
      <c r="KF414">
        <v>24.5057</v>
      </c>
      <c r="KG414">
        <v>66.84439999999999</v>
      </c>
      <c r="KH414">
        <v>29.1376</v>
      </c>
      <c r="KI414">
        <v>198.968</v>
      </c>
      <c r="KJ414">
        <v>22.0392</v>
      </c>
      <c r="KK414">
        <v>101.1</v>
      </c>
      <c r="KL414">
        <v>100.588</v>
      </c>
    </row>
    <row r="415" spans="1:298">
      <c r="A415">
        <v>399</v>
      </c>
      <c r="B415">
        <v>1758482321.5</v>
      </c>
      <c r="C415">
        <v>13446</v>
      </c>
      <c r="D415" t="s">
        <v>1246</v>
      </c>
      <c r="E415" t="s">
        <v>1247</v>
      </c>
      <c r="F415">
        <v>5</v>
      </c>
      <c r="G415" t="s">
        <v>1219</v>
      </c>
      <c r="H415" t="s">
        <v>437</v>
      </c>
      <c r="I415" t="s">
        <v>438</v>
      </c>
      <c r="J415">
        <v>1758482313.714286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222.2923733865315</v>
      </c>
      <c r="AL415">
        <v>231.1568121212121</v>
      </c>
      <c r="AM415">
        <v>-3.276460777976234</v>
      </c>
      <c r="AN415">
        <v>65.29159027850937</v>
      </c>
      <c r="AO415">
        <f>(AQ415 - AP415 + DZ415*1E3/(8.314*(EB415+273.15)) * AS415/DY415 * AR415) * DY415/(100*DM415) * 1000/(1000 - AQ415)</f>
        <v>0</v>
      </c>
      <c r="AP415">
        <v>22.02144048692443</v>
      </c>
      <c r="AQ415">
        <v>23.97759575757576</v>
      </c>
      <c r="AR415">
        <v>1.0348240377698E-05</v>
      </c>
      <c r="AS415">
        <v>110.9873725194434</v>
      </c>
      <c r="AT415">
        <v>1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4.8</v>
      </c>
      <c r="DN415">
        <v>0.5</v>
      </c>
      <c r="DO415" t="s">
        <v>440</v>
      </c>
      <c r="DP415">
        <v>2</v>
      </c>
      <c r="DQ415" t="b">
        <v>1</v>
      </c>
      <c r="DR415">
        <v>1758482313.714286</v>
      </c>
      <c r="DS415">
        <v>248.94575</v>
      </c>
      <c r="DT415">
        <v>233.1595357142857</v>
      </c>
      <c r="DU415">
        <v>23.96126071428571</v>
      </c>
      <c r="DV415">
        <v>22.01234642857143</v>
      </c>
      <c r="DW415">
        <v>249.1077142857143</v>
      </c>
      <c r="DX415">
        <v>23.82321428571428</v>
      </c>
      <c r="DY415">
        <v>499.9922142857143</v>
      </c>
      <c r="DZ415">
        <v>90.2211392857143</v>
      </c>
      <c r="EA415">
        <v>0.05494326071428573</v>
      </c>
      <c r="EB415">
        <v>30.28714285714285</v>
      </c>
      <c r="EC415">
        <v>30.00956785714286</v>
      </c>
      <c r="ED415">
        <v>999.9000000000002</v>
      </c>
      <c r="EE415">
        <v>0</v>
      </c>
      <c r="EF415">
        <v>0</v>
      </c>
      <c r="EG415">
        <v>9999.599285714286</v>
      </c>
      <c r="EH415">
        <v>0</v>
      </c>
      <c r="EI415">
        <v>10.3984</v>
      </c>
      <c r="EJ415">
        <v>15.78605</v>
      </c>
      <c r="EK415">
        <v>255.0568571428572</v>
      </c>
      <c r="EL415">
        <v>238.4072857142857</v>
      </c>
      <c r="EM415">
        <v>1.948901428571429</v>
      </c>
      <c r="EN415">
        <v>233.1595357142857</v>
      </c>
      <c r="EO415">
        <v>22.01234642857143</v>
      </c>
      <c r="EP415">
        <v>2.161811785714286</v>
      </c>
      <c r="EQ415">
        <v>1.985979285714286</v>
      </c>
      <c r="ER415">
        <v>18.68208928571428</v>
      </c>
      <c r="ES415">
        <v>17.333</v>
      </c>
      <c r="ET415">
        <v>2000.03</v>
      </c>
      <c r="EU415">
        <v>0.9799961428571431</v>
      </c>
      <c r="EV415">
        <v>0.02000355357142857</v>
      </c>
      <c r="EW415">
        <v>0</v>
      </c>
      <c r="EX415">
        <v>623.7283214285715</v>
      </c>
      <c r="EY415">
        <v>5.00097</v>
      </c>
      <c r="EZ415">
        <v>12470.34642857143</v>
      </c>
      <c r="FA415">
        <v>16707.81071428571</v>
      </c>
      <c r="FB415">
        <v>40.25</v>
      </c>
      <c r="FC415">
        <v>40.625</v>
      </c>
      <c r="FD415">
        <v>40.18699999999999</v>
      </c>
      <c r="FE415">
        <v>40.18257142857142</v>
      </c>
      <c r="FF415">
        <v>40.875</v>
      </c>
      <c r="FG415">
        <v>1955.12</v>
      </c>
      <c r="FH415">
        <v>39.91</v>
      </c>
      <c r="FI415">
        <v>0</v>
      </c>
      <c r="FJ415">
        <v>1758482321.6</v>
      </c>
      <c r="FK415">
        <v>0</v>
      </c>
      <c r="FL415">
        <v>623.70264</v>
      </c>
      <c r="FM415">
        <v>-4.304769230900426</v>
      </c>
      <c r="FN415">
        <v>-75.34615399884338</v>
      </c>
      <c r="FO415">
        <v>12469.604</v>
      </c>
      <c r="FP415">
        <v>15</v>
      </c>
      <c r="FQ415">
        <v>0</v>
      </c>
      <c r="FR415" t="s">
        <v>441</v>
      </c>
      <c r="FS415">
        <v>1747247426.5</v>
      </c>
      <c r="FT415">
        <v>1747247420.5</v>
      </c>
      <c r="FU415">
        <v>0</v>
      </c>
      <c r="FV415">
        <v>1.027</v>
      </c>
      <c r="FW415">
        <v>0.031</v>
      </c>
      <c r="FX415">
        <v>0.02</v>
      </c>
      <c r="FY415">
        <v>0.05</v>
      </c>
      <c r="FZ415">
        <v>420</v>
      </c>
      <c r="GA415">
        <v>16</v>
      </c>
      <c r="GB415">
        <v>0.01</v>
      </c>
      <c r="GC415">
        <v>0.1</v>
      </c>
      <c r="GD415">
        <v>15.464045</v>
      </c>
      <c r="GE415">
        <v>6.540168855534657</v>
      </c>
      <c r="GF415">
        <v>0.631512291230345</v>
      </c>
      <c r="GG415">
        <v>0</v>
      </c>
      <c r="GH415">
        <v>623.981088235294</v>
      </c>
      <c r="GI415">
        <v>-4.733430095007554</v>
      </c>
      <c r="GJ415">
        <v>0.5112265739000533</v>
      </c>
      <c r="GK415">
        <v>-1</v>
      </c>
      <c r="GL415">
        <v>1.949195</v>
      </c>
      <c r="GM415">
        <v>-0.009696135084429913</v>
      </c>
      <c r="GN415">
        <v>0.004620501055080505</v>
      </c>
      <c r="GO415">
        <v>1</v>
      </c>
      <c r="GP415">
        <v>1</v>
      </c>
      <c r="GQ415">
        <v>2</v>
      </c>
      <c r="GR415" t="s">
        <v>442</v>
      </c>
      <c r="GS415">
        <v>3.13604</v>
      </c>
      <c r="GT415">
        <v>2.71545</v>
      </c>
      <c r="GU415">
        <v>0.0561225</v>
      </c>
      <c r="GV415">
        <v>0.0518965</v>
      </c>
      <c r="GW415">
        <v>0.106019</v>
      </c>
      <c r="GX415">
        <v>0.0986503</v>
      </c>
      <c r="GY415">
        <v>30033.7</v>
      </c>
      <c r="GZ415">
        <v>30206.2</v>
      </c>
      <c r="HA415">
        <v>29578.5</v>
      </c>
      <c r="HB415">
        <v>29441.7</v>
      </c>
      <c r="HC415">
        <v>34939.8</v>
      </c>
      <c r="HD415">
        <v>35151.6</v>
      </c>
      <c r="HE415">
        <v>41629.7</v>
      </c>
      <c r="HF415">
        <v>41832.6</v>
      </c>
      <c r="HG415">
        <v>1.92605</v>
      </c>
      <c r="HH415">
        <v>1.87112</v>
      </c>
      <c r="HI415">
        <v>0.102177</v>
      </c>
      <c r="HJ415">
        <v>0</v>
      </c>
      <c r="HK415">
        <v>28.3391</v>
      </c>
      <c r="HL415">
        <v>999.9</v>
      </c>
      <c r="HM415">
        <v>52.7</v>
      </c>
      <c r="HN415">
        <v>31.3</v>
      </c>
      <c r="HO415">
        <v>26.8039</v>
      </c>
      <c r="HP415">
        <v>62.1477</v>
      </c>
      <c r="HQ415">
        <v>27.8526</v>
      </c>
      <c r="HR415">
        <v>1</v>
      </c>
      <c r="HS415">
        <v>0.07431400000000001</v>
      </c>
      <c r="HT415">
        <v>-0.688233</v>
      </c>
      <c r="HU415">
        <v>20.338</v>
      </c>
      <c r="HV415">
        <v>5.21819</v>
      </c>
      <c r="HW415">
        <v>12.0119</v>
      </c>
      <c r="HX415">
        <v>4.98895</v>
      </c>
      <c r="HY415">
        <v>3.28765</v>
      </c>
      <c r="HZ415">
        <v>9999</v>
      </c>
      <c r="IA415">
        <v>9999</v>
      </c>
      <c r="IB415">
        <v>9999</v>
      </c>
      <c r="IC415">
        <v>999.9</v>
      </c>
      <c r="ID415">
        <v>1.86757</v>
      </c>
      <c r="IE415">
        <v>1.86672</v>
      </c>
      <c r="IF415">
        <v>1.866</v>
      </c>
      <c r="IG415">
        <v>1.866</v>
      </c>
      <c r="IH415">
        <v>1.86783</v>
      </c>
      <c r="II415">
        <v>1.87027</v>
      </c>
      <c r="IJ415">
        <v>1.86894</v>
      </c>
      <c r="IK415">
        <v>1.87042</v>
      </c>
      <c r="IL415">
        <v>0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-0.153</v>
      </c>
      <c r="IZ415">
        <v>0.1383</v>
      </c>
      <c r="JA415">
        <v>-0.08705980112953694</v>
      </c>
      <c r="JB415">
        <v>-0.0002224285535733669</v>
      </c>
      <c r="JC415">
        <v>-3.124052291438484E-07</v>
      </c>
      <c r="JD415">
        <v>-1.20421793702977E-11</v>
      </c>
      <c r="JE415">
        <v>-0.06546867123436634</v>
      </c>
      <c r="JF415">
        <v>-0.004605065362839568</v>
      </c>
      <c r="JG415">
        <v>0.0008613744513886047</v>
      </c>
      <c r="JH415">
        <v>-1.299212498533341E-05</v>
      </c>
      <c r="JI415">
        <v>3</v>
      </c>
      <c r="JJ415">
        <v>2327</v>
      </c>
      <c r="JK415">
        <v>1</v>
      </c>
      <c r="JL415">
        <v>27</v>
      </c>
      <c r="JM415">
        <v>187248.2</v>
      </c>
      <c r="JN415">
        <v>187248.4</v>
      </c>
      <c r="JO415">
        <v>0.571289</v>
      </c>
      <c r="JP415">
        <v>2.31567</v>
      </c>
      <c r="JQ415">
        <v>1.39648</v>
      </c>
      <c r="JR415">
        <v>2.35596</v>
      </c>
      <c r="JS415">
        <v>1.49536</v>
      </c>
      <c r="JT415">
        <v>2.64038</v>
      </c>
      <c r="JU415">
        <v>36.4343</v>
      </c>
      <c r="JV415">
        <v>24.0787</v>
      </c>
      <c r="JW415">
        <v>18</v>
      </c>
      <c r="JX415">
        <v>490.153</v>
      </c>
      <c r="JY415">
        <v>445.67</v>
      </c>
      <c r="JZ415">
        <v>29.1222</v>
      </c>
      <c r="KA415">
        <v>28.5338</v>
      </c>
      <c r="KB415">
        <v>29.9998</v>
      </c>
      <c r="KC415">
        <v>28.4166</v>
      </c>
      <c r="KD415">
        <v>28.3512</v>
      </c>
      <c r="KE415">
        <v>11.3707</v>
      </c>
      <c r="KF415">
        <v>24.5057</v>
      </c>
      <c r="KG415">
        <v>66.84439999999999</v>
      </c>
      <c r="KH415">
        <v>29.1273</v>
      </c>
      <c r="KI415">
        <v>185.585</v>
      </c>
      <c r="KJ415">
        <v>22.0206</v>
      </c>
      <c r="KK415">
        <v>101.101</v>
      </c>
      <c r="KL415">
        <v>100.589</v>
      </c>
    </row>
    <row r="416" spans="1:298">
      <c r="A416">
        <v>400</v>
      </c>
      <c r="B416">
        <v>1758482326.5</v>
      </c>
      <c r="C416">
        <v>13451</v>
      </c>
      <c r="D416" t="s">
        <v>1248</v>
      </c>
      <c r="E416" t="s">
        <v>1249</v>
      </c>
      <c r="F416">
        <v>5</v>
      </c>
      <c r="G416" t="s">
        <v>1219</v>
      </c>
      <c r="H416" t="s">
        <v>437</v>
      </c>
      <c r="I416" t="s">
        <v>438</v>
      </c>
      <c r="J416">
        <v>1758482319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205.3630107805711</v>
      </c>
      <c r="AL416">
        <v>214.7425878787878</v>
      </c>
      <c r="AM416">
        <v>-3.281074411613934</v>
      </c>
      <c r="AN416">
        <v>65.29159027850937</v>
      </c>
      <c r="AO416">
        <f>(AQ416 - AP416 + DZ416*1E3/(8.314*(EB416+273.15)) * AS416/DY416 * AR416) * DY416/(100*DM416) * 1000/(1000 - AQ416)</f>
        <v>0</v>
      </c>
      <c r="AP416">
        <v>22.01805895219417</v>
      </c>
      <c r="AQ416">
        <v>23.99001393939394</v>
      </c>
      <c r="AR416">
        <v>1.2660324607452E-05</v>
      </c>
      <c r="AS416">
        <v>110.9873725194434</v>
      </c>
      <c r="AT416">
        <v>1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4.8</v>
      </c>
      <c r="DN416">
        <v>0.5</v>
      </c>
      <c r="DO416" t="s">
        <v>440</v>
      </c>
      <c r="DP416">
        <v>2</v>
      </c>
      <c r="DQ416" t="b">
        <v>1</v>
      </c>
      <c r="DR416">
        <v>1758482319</v>
      </c>
      <c r="DS416">
        <v>232.0064074074074</v>
      </c>
      <c r="DT416">
        <v>215.6322222222222</v>
      </c>
      <c r="DU416">
        <v>23.97353333333333</v>
      </c>
      <c r="DV416">
        <v>22.01939259259259</v>
      </c>
      <c r="DW416">
        <v>232.162</v>
      </c>
      <c r="DX416">
        <v>23.83531851851852</v>
      </c>
      <c r="DY416">
        <v>500.0003333333333</v>
      </c>
      <c r="DZ416">
        <v>90.22067777777777</v>
      </c>
      <c r="EA416">
        <v>0.05502847407407407</v>
      </c>
      <c r="EB416">
        <v>30.2874925925926</v>
      </c>
      <c r="EC416">
        <v>30.00968888888889</v>
      </c>
      <c r="ED416">
        <v>999.9000000000001</v>
      </c>
      <c r="EE416">
        <v>0</v>
      </c>
      <c r="EF416">
        <v>0</v>
      </c>
      <c r="EG416">
        <v>10003.81962962963</v>
      </c>
      <c r="EH416">
        <v>0</v>
      </c>
      <c r="EI416">
        <v>10.3984</v>
      </c>
      <c r="EJ416">
        <v>16.3741</v>
      </c>
      <c r="EK416">
        <v>237.7047777777778</v>
      </c>
      <c r="EL416">
        <v>220.4871851851852</v>
      </c>
      <c r="EM416">
        <v>1.954132222222222</v>
      </c>
      <c r="EN416">
        <v>215.6322222222222</v>
      </c>
      <c r="EO416">
        <v>22.01939259259259</v>
      </c>
      <c r="EP416">
        <v>2.162907777777777</v>
      </c>
      <c r="EQ416">
        <v>1.986604444444444</v>
      </c>
      <c r="ER416">
        <v>18.6902</v>
      </c>
      <c r="ES416">
        <v>17.33798148148148</v>
      </c>
      <c r="ET416">
        <v>2000.004074074074</v>
      </c>
      <c r="EU416">
        <v>0.979995888888889</v>
      </c>
      <c r="EV416">
        <v>0.02000380740740741</v>
      </c>
      <c r="EW416">
        <v>0</v>
      </c>
      <c r="EX416">
        <v>623.4467037037036</v>
      </c>
      <c r="EY416">
        <v>5.00097</v>
      </c>
      <c r="EZ416">
        <v>12464.18518518519</v>
      </c>
      <c r="FA416">
        <v>16707.5962962963</v>
      </c>
      <c r="FB416">
        <v>40.25</v>
      </c>
      <c r="FC416">
        <v>40.625</v>
      </c>
      <c r="FD416">
        <v>40.18699999999999</v>
      </c>
      <c r="FE416">
        <v>40.1824074074074</v>
      </c>
      <c r="FF416">
        <v>40.875</v>
      </c>
      <c r="FG416">
        <v>1955.094074074074</v>
      </c>
      <c r="FH416">
        <v>39.91</v>
      </c>
      <c r="FI416">
        <v>0</v>
      </c>
      <c r="FJ416">
        <v>1758482327</v>
      </c>
      <c r="FK416">
        <v>0</v>
      </c>
      <c r="FL416">
        <v>623.4495384615385</v>
      </c>
      <c r="FM416">
        <v>-2.574974335900999</v>
      </c>
      <c r="FN416">
        <v>-52.86837601488325</v>
      </c>
      <c r="FO416">
        <v>12464.05384615385</v>
      </c>
      <c r="FP416">
        <v>15</v>
      </c>
      <c r="FQ416">
        <v>0</v>
      </c>
      <c r="FR416" t="s">
        <v>441</v>
      </c>
      <c r="FS416">
        <v>1747247426.5</v>
      </c>
      <c r="FT416">
        <v>1747247420.5</v>
      </c>
      <c r="FU416">
        <v>0</v>
      </c>
      <c r="FV416">
        <v>1.027</v>
      </c>
      <c r="FW416">
        <v>0.031</v>
      </c>
      <c r="FX416">
        <v>0.02</v>
      </c>
      <c r="FY416">
        <v>0.05</v>
      </c>
      <c r="FZ416">
        <v>420</v>
      </c>
      <c r="GA416">
        <v>16</v>
      </c>
      <c r="GB416">
        <v>0.01</v>
      </c>
      <c r="GC416">
        <v>0.1</v>
      </c>
      <c r="GD416">
        <v>16.0098275</v>
      </c>
      <c r="GE416">
        <v>6.713433771106924</v>
      </c>
      <c r="GF416">
        <v>0.6479171825887549</v>
      </c>
      <c r="GG416">
        <v>0</v>
      </c>
      <c r="GH416">
        <v>623.6425882352942</v>
      </c>
      <c r="GI416">
        <v>-3.853048121959351</v>
      </c>
      <c r="GJ416">
        <v>0.4443982790806207</v>
      </c>
      <c r="GK416">
        <v>-1</v>
      </c>
      <c r="GL416">
        <v>1.9526045</v>
      </c>
      <c r="GM416">
        <v>0.0572395497185692</v>
      </c>
      <c r="GN416">
        <v>0.008690545135375588</v>
      </c>
      <c r="GO416">
        <v>1</v>
      </c>
      <c r="GP416">
        <v>1</v>
      </c>
      <c r="GQ416">
        <v>2</v>
      </c>
      <c r="GR416" t="s">
        <v>442</v>
      </c>
      <c r="GS416">
        <v>3.13623</v>
      </c>
      <c r="GT416">
        <v>2.71535</v>
      </c>
      <c r="GU416">
        <v>0.0525758</v>
      </c>
      <c r="GV416">
        <v>0.0481961</v>
      </c>
      <c r="GW416">
        <v>0.106055</v>
      </c>
      <c r="GX416">
        <v>0.0986448</v>
      </c>
      <c r="GY416">
        <v>30147.1</v>
      </c>
      <c r="GZ416">
        <v>30324.6</v>
      </c>
      <c r="HA416">
        <v>29579</v>
      </c>
      <c r="HB416">
        <v>29442.2</v>
      </c>
      <c r="HC416">
        <v>34938.8</v>
      </c>
      <c r="HD416">
        <v>35152.1</v>
      </c>
      <c r="HE416">
        <v>41630.4</v>
      </c>
      <c r="HF416">
        <v>41833</v>
      </c>
      <c r="HG416">
        <v>1.92622</v>
      </c>
      <c r="HH416">
        <v>1.87073</v>
      </c>
      <c r="HI416">
        <v>0.102118</v>
      </c>
      <c r="HJ416">
        <v>0</v>
      </c>
      <c r="HK416">
        <v>28.3382</v>
      </c>
      <c r="HL416">
        <v>999.9</v>
      </c>
      <c r="HM416">
        <v>52.7</v>
      </c>
      <c r="HN416">
        <v>31.3</v>
      </c>
      <c r="HO416">
        <v>26.8055</v>
      </c>
      <c r="HP416">
        <v>61.9177</v>
      </c>
      <c r="HQ416">
        <v>27.6562</v>
      </c>
      <c r="HR416">
        <v>1</v>
      </c>
      <c r="HS416">
        <v>0.0738516</v>
      </c>
      <c r="HT416">
        <v>-0.772606</v>
      </c>
      <c r="HU416">
        <v>20.3378</v>
      </c>
      <c r="HV416">
        <v>5.21789</v>
      </c>
      <c r="HW416">
        <v>12.0107</v>
      </c>
      <c r="HX416">
        <v>4.98915</v>
      </c>
      <c r="HY416">
        <v>3.2876</v>
      </c>
      <c r="HZ416">
        <v>9999</v>
      </c>
      <c r="IA416">
        <v>9999</v>
      </c>
      <c r="IB416">
        <v>9999</v>
      </c>
      <c r="IC416">
        <v>999.9</v>
      </c>
      <c r="ID416">
        <v>1.86757</v>
      </c>
      <c r="IE416">
        <v>1.86672</v>
      </c>
      <c r="IF416">
        <v>1.86602</v>
      </c>
      <c r="IG416">
        <v>1.866</v>
      </c>
      <c r="IH416">
        <v>1.86783</v>
      </c>
      <c r="II416">
        <v>1.87027</v>
      </c>
      <c r="IJ416">
        <v>1.86891</v>
      </c>
      <c r="IK416">
        <v>1.87042</v>
      </c>
      <c r="IL416">
        <v>0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-0.147</v>
      </c>
      <c r="IZ416">
        <v>0.1384</v>
      </c>
      <c r="JA416">
        <v>-0.08705980112953694</v>
      </c>
      <c r="JB416">
        <v>-0.0002224285535733669</v>
      </c>
      <c r="JC416">
        <v>-3.124052291438484E-07</v>
      </c>
      <c r="JD416">
        <v>-1.20421793702977E-11</v>
      </c>
      <c r="JE416">
        <v>-0.06546867123436634</v>
      </c>
      <c r="JF416">
        <v>-0.004605065362839568</v>
      </c>
      <c r="JG416">
        <v>0.0008613744513886047</v>
      </c>
      <c r="JH416">
        <v>-1.299212498533341E-05</v>
      </c>
      <c r="JI416">
        <v>3</v>
      </c>
      <c r="JJ416">
        <v>2327</v>
      </c>
      <c r="JK416">
        <v>1</v>
      </c>
      <c r="JL416">
        <v>27</v>
      </c>
      <c r="JM416">
        <v>187248.3</v>
      </c>
      <c r="JN416">
        <v>187248.4</v>
      </c>
      <c r="JO416">
        <v>0.5358889999999999</v>
      </c>
      <c r="JP416">
        <v>2.2998</v>
      </c>
      <c r="JQ416">
        <v>1.39771</v>
      </c>
      <c r="JR416">
        <v>2.35352</v>
      </c>
      <c r="JS416">
        <v>1.49536</v>
      </c>
      <c r="JT416">
        <v>2.69287</v>
      </c>
      <c r="JU416">
        <v>36.4343</v>
      </c>
      <c r="JV416">
        <v>24.0875</v>
      </c>
      <c r="JW416">
        <v>18</v>
      </c>
      <c r="JX416">
        <v>490.257</v>
      </c>
      <c r="JY416">
        <v>445.418</v>
      </c>
      <c r="JZ416">
        <v>29.1027</v>
      </c>
      <c r="KA416">
        <v>28.5338</v>
      </c>
      <c r="KB416">
        <v>30</v>
      </c>
      <c r="KC416">
        <v>28.4157</v>
      </c>
      <c r="KD416">
        <v>28.3504</v>
      </c>
      <c r="KE416">
        <v>10.6103</v>
      </c>
      <c r="KF416">
        <v>24.5057</v>
      </c>
      <c r="KG416">
        <v>66.84439999999999</v>
      </c>
      <c r="KH416">
        <v>29.1154</v>
      </c>
      <c r="KI416">
        <v>165.535</v>
      </c>
      <c r="KJ416">
        <v>22.0004</v>
      </c>
      <c r="KK416">
        <v>101.102</v>
      </c>
      <c r="KL416">
        <v>100.59</v>
      </c>
    </row>
    <row r="417" spans="1:298">
      <c r="A417">
        <v>401</v>
      </c>
      <c r="B417">
        <v>1758482331.5</v>
      </c>
      <c r="C417">
        <v>13456</v>
      </c>
      <c r="D417" t="s">
        <v>1250</v>
      </c>
      <c r="E417" t="s">
        <v>1251</v>
      </c>
      <c r="F417">
        <v>5</v>
      </c>
      <c r="G417" t="s">
        <v>1219</v>
      </c>
      <c r="H417" t="s">
        <v>437</v>
      </c>
      <c r="I417" t="s">
        <v>438</v>
      </c>
      <c r="J417">
        <v>1758482323.714286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188.3702190867338</v>
      </c>
      <c r="AL417">
        <v>198.3040484848485</v>
      </c>
      <c r="AM417">
        <v>-3.285520113659687</v>
      </c>
      <c r="AN417">
        <v>65.29159027850937</v>
      </c>
      <c r="AO417">
        <f>(AQ417 - AP417 + DZ417*1E3/(8.314*(EB417+273.15)) * AS417/DY417 * AR417) * DY417/(100*DM417) * 1000/(1000 - AQ417)</f>
        <v>0</v>
      </c>
      <c r="AP417">
        <v>22.01671560444627</v>
      </c>
      <c r="AQ417">
        <v>24.00105515151513</v>
      </c>
      <c r="AR417">
        <v>1.410695536892308E-05</v>
      </c>
      <c r="AS417">
        <v>110.9873725194434</v>
      </c>
      <c r="AT417">
        <v>1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4.8</v>
      </c>
      <c r="DN417">
        <v>0.5</v>
      </c>
      <c r="DO417" t="s">
        <v>440</v>
      </c>
      <c r="DP417">
        <v>2</v>
      </c>
      <c r="DQ417" t="b">
        <v>1</v>
      </c>
      <c r="DR417">
        <v>1758482323.714286</v>
      </c>
      <c r="DS417">
        <v>216.9020714285714</v>
      </c>
      <c r="DT417">
        <v>200.005</v>
      </c>
      <c r="DU417">
        <v>23.98443928571429</v>
      </c>
      <c r="DV417">
        <v>22.01899285714285</v>
      </c>
      <c r="DW417">
        <v>217.0522142857142</v>
      </c>
      <c r="DX417">
        <v>23.84606785714286</v>
      </c>
      <c r="DY417">
        <v>499.9917500000001</v>
      </c>
      <c r="DZ417">
        <v>90.22035714285717</v>
      </c>
      <c r="EA417">
        <v>0.05507147142857143</v>
      </c>
      <c r="EB417">
        <v>30.28557142857143</v>
      </c>
      <c r="EC417">
        <v>30.00637142857143</v>
      </c>
      <c r="ED417">
        <v>999.9000000000002</v>
      </c>
      <c r="EE417">
        <v>0</v>
      </c>
      <c r="EF417">
        <v>0</v>
      </c>
      <c r="EG417">
        <v>9999.997142857143</v>
      </c>
      <c r="EH417">
        <v>0</v>
      </c>
      <c r="EI417">
        <v>10.3984</v>
      </c>
      <c r="EJ417">
        <v>16.89708571428571</v>
      </c>
      <c r="EK417">
        <v>222.2319642857144</v>
      </c>
      <c r="EL417">
        <v>204.5080714285714</v>
      </c>
      <c r="EM417">
        <v>1.965436428571429</v>
      </c>
      <c r="EN417">
        <v>200.005</v>
      </c>
      <c r="EO417">
        <v>22.01899285714285</v>
      </c>
      <c r="EP417">
        <v>2.163884642857143</v>
      </c>
      <c r="EQ417">
        <v>1.986561428571428</v>
      </c>
      <c r="ER417">
        <v>18.69740714285714</v>
      </c>
      <c r="ES417">
        <v>17.33763214285714</v>
      </c>
      <c r="ET417">
        <v>1999.9825</v>
      </c>
      <c r="EU417">
        <v>0.9799957142857145</v>
      </c>
      <c r="EV417">
        <v>0.020003975</v>
      </c>
      <c r="EW417">
        <v>0</v>
      </c>
      <c r="EX417">
        <v>623.2702857142857</v>
      </c>
      <c r="EY417">
        <v>5.00097</v>
      </c>
      <c r="EZ417">
        <v>12460.8</v>
      </c>
      <c r="FA417">
        <v>16707.41071428571</v>
      </c>
      <c r="FB417">
        <v>40.25</v>
      </c>
      <c r="FC417">
        <v>40.625</v>
      </c>
      <c r="FD417">
        <v>40.18699999999999</v>
      </c>
      <c r="FE417">
        <v>40.1847857142857</v>
      </c>
      <c r="FF417">
        <v>40.875</v>
      </c>
      <c r="FG417">
        <v>1955.0725</v>
      </c>
      <c r="FH417">
        <v>39.91</v>
      </c>
      <c r="FI417">
        <v>0</v>
      </c>
      <c r="FJ417">
        <v>1758482331.8</v>
      </c>
      <c r="FK417">
        <v>0</v>
      </c>
      <c r="FL417">
        <v>623.2814999999999</v>
      </c>
      <c r="FM417">
        <v>-1.460205118760924</v>
      </c>
      <c r="FN417">
        <v>-31.78119663599308</v>
      </c>
      <c r="FO417">
        <v>12460.76923076923</v>
      </c>
      <c r="FP417">
        <v>15</v>
      </c>
      <c r="FQ417">
        <v>0</v>
      </c>
      <c r="FR417" t="s">
        <v>441</v>
      </c>
      <c r="FS417">
        <v>1747247426.5</v>
      </c>
      <c r="FT417">
        <v>1747247420.5</v>
      </c>
      <c r="FU417">
        <v>0</v>
      </c>
      <c r="FV417">
        <v>1.027</v>
      </c>
      <c r="FW417">
        <v>0.031</v>
      </c>
      <c r="FX417">
        <v>0.02</v>
      </c>
      <c r="FY417">
        <v>0.05</v>
      </c>
      <c r="FZ417">
        <v>420</v>
      </c>
      <c r="GA417">
        <v>16</v>
      </c>
      <c r="GB417">
        <v>0.01</v>
      </c>
      <c r="GC417">
        <v>0.1</v>
      </c>
      <c r="GD417">
        <v>16.59584390243902</v>
      </c>
      <c r="GE417">
        <v>6.6350780487805</v>
      </c>
      <c r="GF417">
        <v>0.6563097703508166</v>
      </c>
      <c r="GG417">
        <v>0</v>
      </c>
      <c r="GH417">
        <v>623.3950294117647</v>
      </c>
      <c r="GI417">
        <v>-2.084721156421237</v>
      </c>
      <c r="GJ417">
        <v>0.3244769080240165</v>
      </c>
      <c r="GK417">
        <v>-1</v>
      </c>
      <c r="GL417">
        <v>1.959350731707317</v>
      </c>
      <c r="GM417">
        <v>0.1402703832752625</v>
      </c>
      <c r="GN417">
        <v>0.01396872960514583</v>
      </c>
      <c r="GO417">
        <v>0</v>
      </c>
      <c r="GP417">
        <v>0</v>
      </c>
      <c r="GQ417">
        <v>2</v>
      </c>
      <c r="GR417" t="s">
        <v>452</v>
      </c>
      <c r="GS417">
        <v>3.13609</v>
      </c>
      <c r="GT417">
        <v>2.71545</v>
      </c>
      <c r="GU417">
        <v>0.0489407</v>
      </c>
      <c r="GV417">
        <v>0.0443658</v>
      </c>
      <c r="GW417">
        <v>0.10609</v>
      </c>
      <c r="GX417">
        <v>0.0986433</v>
      </c>
      <c r="GY417">
        <v>30262.6</v>
      </c>
      <c r="GZ417">
        <v>30446.5</v>
      </c>
      <c r="HA417">
        <v>29578.8</v>
      </c>
      <c r="HB417">
        <v>29442.1</v>
      </c>
      <c r="HC417">
        <v>34937.1</v>
      </c>
      <c r="HD417">
        <v>35151.8</v>
      </c>
      <c r="HE417">
        <v>41630.1</v>
      </c>
      <c r="HF417">
        <v>41832.6</v>
      </c>
      <c r="HG417">
        <v>1.92612</v>
      </c>
      <c r="HH417">
        <v>1.8708</v>
      </c>
      <c r="HI417">
        <v>0.101961</v>
      </c>
      <c r="HJ417">
        <v>0</v>
      </c>
      <c r="HK417">
        <v>28.3363</v>
      </c>
      <c r="HL417">
        <v>999.9</v>
      </c>
      <c r="HM417">
        <v>52.7</v>
      </c>
      <c r="HN417">
        <v>31.3</v>
      </c>
      <c r="HO417">
        <v>26.8037</v>
      </c>
      <c r="HP417">
        <v>62.0477</v>
      </c>
      <c r="HQ417">
        <v>27.6883</v>
      </c>
      <c r="HR417">
        <v>1</v>
      </c>
      <c r="HS417">
        <v>0.0739863</v>
      </c>
      <c r="HT417">
        <v>-0.83713</v>
      </c>
      <c r="HU417">
        <v>20.3373</v>
      </c>
      <c r="HV417">
        <v>5.21804</v>
      </c>
      <c r="HW417">
        <v>12.0119</v>
      </c>
      <c r="HX417">
        <v>4.9892</v>
      </c>
      <c r="HY417">
        <v>3.28768</v>
      </c>
      <c r="HZ417">
        <v>9999</v>
      </c>
      <c r="IA417">
        <v>9999</v>
      </c>
      <c r="IB417">
        <v>9999</v>
      </c>
      <c r="IC417">
        <v>999.9</v>
      </c>
      <c r="ID417">
        <v>1.86756</v>
      </c>
      <c r="IE417">
        <v>1.86676</v>
      </c>
      <c r="IF417">
        <v>1.86602</v>
      </c>
      <c r="IG417">
        <v>1.866</v>
      </c>
      <c r="IH417">
        <v>1.86784</v>
      </c>
      <c r="II417">
        <v>1.87027</v>
      </c>
      <c r="IJ417">
        <v>1.86893</v>
      </c>
      <c r="IK417">
        <v>1.87042</v>
      </c>
      <c r="IL417">
        <v>0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-0.142</v>
      </c>
      <c r="IZ417">
        <v>0.1386</v>
      </c>
      <c r="JA417">
        <v>-0.08705980112953694</v>
      </c>
      <c r="JB417">
        <v>-0.0002224285535733669</v>
      </c>
      <c r="JC417">
        <v>-3.124052291438484E-07</v>
      </c>
      <c r="JD417">
        <v>-1.20421793702977E-11</v>
      </c>
      <c r="JE417">
        <v>-0.06546867123436634</v>
      </c>
      <c r="JF417">
        <v>-0.004605065362839568</v>
      </c>
      <c r="JG417">
        <v>0.0008613744513886047</v>
      </c>
      <c r="JH417">
        <v>-1.299212498533341E-05</v>
      </c>
      <c r="JI417">
        <v>3</v>
      </c>
      <c r="JJ417">
        <v>2327</v>
      </c>
      <c r="JK417">
        <v>1</v>
      </c>
      <c r="JL417">
        <v>27</v>
      </c>
      <c r="JM417">
        <v>187248.4</v>
      </c>
      <c r="JN417">
        <v>187248.5</v>
      </c>
      <c r="JO417">
        <v>0.498047</v>
      </c>
      <c r="JP417">
        <v>2.30835</v>
      </c>
      <c r="JQ417">
        <v>1.39771</v>
      </c>
      <c r="JR417">
        <v>2.35107</v>
      </c>
      <c r="JS417">
        <v>1.49536</v>
      </c>
      <c r="JT417">
        <v>2.61963</v>
      </c>
      <c r="JU417">
        <v>36.4107</v>
      </c>
      <c r="JV417">
        <v>24.0787</v>
      </c>
      <c r="JW417">
        <v>18</v>
      </c>
      <c r="JX417">
        <v>490.181</v>
      </c>
      <c r="JY417">
        <v>445.452</v>
      </c>
      <c r="JZ417">
        <v>29.0974</v>
      </c>
      <c r="KA417">
        <v>28.5322</v>
      </c>
      <c r="KB417">
        <v>30.0001</v>
      </c>
      <c r="KC417">
        <v>28.4142</v>
      </c>
      <c r="KD417">
        <v>28.3488</v>
      </c>
      <c r="KE417">
        <v>9.907590000000001</v>
      </c>
      <c r="KF417">
        <v>24.5057</v>
      </c>
      <c r="KG417">
        <v>66.84439999999999</v>
      </c>
      <c r="KH417">
        <v>29.1104</v>
      </c>
      <c r="KI417">
        <v>152.178</v>
      </c>
      <c r="KJ417">
        <v>21.9779</v>
      </c>
      <c r="KK417">
        <v>101.102</v>
      </c>
      <c r="KL417">
        <v>100.589</v>
      </c>
    </row>
    <row r="418" spans="1:298">
      <c r="A418">
        <v>402</v>
      </c>
      <c r="B418">
        <v>1758482336.5</v>
      </c>
      <c r="C418">
        <v>13461</v>
      </c>
      <c r="D418" t="s">
        <v>1252</v>
      </c>
      <c r="E418" t="s">
        <v>1253</v>
      </c>
      <c r="F418">
        <v>5</v>
      </c>
      <c r="G418" t="s">
        <v>1219</v>
      </c>
      <c r="H418" t="s">
        <v>437</v>
      </c>
      <c r="I418" t="s">
        <v>438</v>
      </c>
      <c r="J418">
        <v>1758482329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171.4590475197467</v>
      </c>
      <c r="AL418">
        <v>181.8318242424242</v>
      </c>
      <c r="AM418">
        <v>-3.302212551174954</v>
      </c>
      <c r="AN418">
        <v>65.29159027850937</v>
      </c>
      <c r="AO418">
        <f>(AQ418 - AP418 + DZ418*1E3/(8.314*(EB418+273.15)) * AS418/DY418 * AR418) * DY418/(100*DM418) * 1000/(1000 - AQ418)</f>
        <v>0</v>
      </c>
      <c r="AP418">
        <v>22.01597968937395</v>
      </c>
      <c r="AQ418">
        <v>24.01052121212122</v>
      </c>
      <c r="AR418">
        <v>1.277488040037586E-05</v>
      </c>
      <c r="AS418">
        <v>110.9873725194434</v>
      </c>
      <c r="AT418">
        <v>1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4.8</v>
      </c>
      <c r="DN418">
        <v>0.5</v>
      </c>
      <c r="DO418" t="s">
        <v>440</v>
      </c>
      <c r="DP418">
        <v>2</v>
      </c>
      <c r="DQ418" t="b">
        <v>1</v>
      </c>
      <c r="DR418">
        <v>1758482329</v>
      </c>
      <c r="DS418">
        <v>199.9524814814815</v>
      </c>
      <c r="DT418">
        <v>182.4866296296296</v>
      </c>
      <c r="DU418">
        <v>23.99560740740741</v>
      </c>
      <c r="DV418">
        <v>22.01732592592593</v>
      </c>
      <c r="DW418">
        <v>200.0966666666667</v>
      </c>
      <c r="DX418">
        <v>23.85709259259259</v>
      </c>
      <c r="DY418">
        <v>500.0067407407406</v>
      </c>
      <c r="DZ418">
        <v>90.22078148148148</v>
      </c>
      <c r="EA418">
        <v>0.05513982962962962</v>
      </c>
      <c r="EB418">
        <v>30.2822</v>
      </c>
      <c r="EC418">
        <v>29.99937777777778</v>
      </c>
      <c r="ED418">
        <v>999.9000000000001</v>
      </c>
      <c r="EE418">
        <v>0</v>
      </c>
      <c r="EF418">
        <v>0</v>
      </c>
      <c r="EG418">
        <v>10000.01814814815</v>
      </c>
      <c r="EH418">
        <v>0</v>
      </c>
      <c r="EI418">
        <v>10.3984</v>
      </c>
      <c r="EJ418">
        <v>17.46596296296296</v>
      </c>
      <c r="EK418">
        <v>204.8682962962963</v>
      </c>
      <c r="EL418">
        <v>186.5948888888889</v>
      </c>
      <c r="EM418">
        <v>1.978281481481482</v>
      </c>
      <c r="EN418">
        <v>182.4866296296296</v>
      </c>
      <c r="EO418">
        <v>22.01732592592593</v>
      </c>
      <c r="EP418">
        <v>2.164902222222223</v>
      </c>
      <c r="EQ418">
        <v>1.98642037037037</v>
      </c>
      <c r="ER418">
        <v>18.70492222222222</v>
      </c>
      <c r="ES418">
        <v>17.3365037037037</v>
      </c>
      <c r="ET418">
        <v>1999.943703703703</v>
      </c>
      <c r="EU418">
        <v>0.9799953333333334</v>
      </c>
      <c r="EV418">
        <v>0.02000434074074074</v>
      </c>
      <c r="EW418">
        <v>0</v>
      </c>
      <c r="EX418">
        <v>623.1917037037036</v>
      </c>
      <c r="EY418">
        <v>5.00097</v>
      </c>
      <c r="EZ418">
        <v>12458.87037037037</v>
      </c>
      <c r="FA418">
        <v>16707.08148148148</v>
      </c>
      <c r="FB418">
        <v>40.25</v>
      </c>
      <c r="FC418">
        <v>40.625</v>
      </c>
      <c r="FD418">
        <v>40.18699999999999</v>
      </c>
      <c r="FE418">
        <v>40.18699999999999</v>
      </c>
      <c r="FF418">
        <v>40.875</v>
      </c>
      <c r="FG418">
        <v>1955.033703703704</v>
      </c>
      <c r="FH418">
        <v>39.91</v>
      </c>
      <c r="FI418">
        <v>0</v>
      </c>
      <c r="FJ418">
        <v>1758482336.6</v>
      </c>
      <c r="FK418">
        <v>0</v>
      </c>
      <c r="FL418">
        <v>623.1909230769231</v>
      </c>
      <c r="FM418">
        <v>-0.6257777658902811</v>
      </c>
      <c r="FN418">
        <v>-7.558974381662985</v>
      </c>
      <c r="FO418">
        <v>12459.16538461538</v>
      </c>
      <c r="FP418">
        <v>15</v>
      </c>
      <c r="FQ418">
        <v>0</v>
      </c>
      <c r="FR418" t="s">
        <v>441</v>
      </c>
      <c r="FS418">
        <v>1747247426.5</v>
      </c>
      <c r="FT418">
        <v>1747247420.5</v>
      </c>
      <c r="FU418">
        <v>0</v>
      </c>
      <c r="FV418">
        <v>1.027</v>
      </c>
      <c r="FW418">
        <v>0.031</v>
      </c>
      <c r="FX418">
        <v>0.02</v>
      </c>
      <c r="FY418">
        <v>0.05</v>
      </c>
      <c r="FZ418">
        <v>420</v>
      </c>
      <c r="GA418">
        <v>16</v>
      </c>
      <c r="GB418">
        <v>0.01</v>
      </c>
      <c r="GC418">
        <v>0.1</v>
      </c>
      <c r="GD418">
        <v>17.14118292682927</v>
      </c>
      <c r="GE418">
        <v>6.570081533101015</v>
      </c>
      <c r="GF418">
        <v>0.6498010438109305</v>
      </c>
      <c r="GG418">
        <v>0</v>
      </c>
      <c r="GH418">
        <v>623.2460588235293</v>
      </c>
      <c r="GI418">
        <v>-1.103437734286352</v>
      </c>
      <c r="GJ418">
        <v>0.2699333186914682</v>
      </c>
      <c r="GK418">
        <v>-1</v>
      </c>
      <c r="GL418">
        <v>1.970665609756097</v>
      </c>
      <c r="GM418">
        <v>0.1454450174216085</v>
      </c>
      <c r="GN418">
        <v>0.01439172052779472</v>
      </c>
      <c r="GO418">
        <v>0</v>
      </c>
      <c r="GP418">
        <v>0</v>
      </c>
      <c r="GQ418">
        <v>2</v>
      </c>
      <c r="GR418" t="s">
        <v>452</v>
      </c>
      <c r="GS418">
        <v>3.13627</v>
      </c>
      <c r="GT418">
        <v>2.71529</v>
      </c>
      <c r="GU418">
        <v>0.0452139</v>
      </c>
      <c r="GV418">
        <v>0.0404735</v>
      </c>
      <c r="GW418">
        <v>0.106125</v>
      </c>
      <c r="GX418">
        <v>0.0986366</v>
      </c>
      <c r="GY418">
        <v>30380.6</v>
      </c>
      <c r="GZ418">
        <v>30569.9</v>
      </c>
      <c r="HA418">
        <v>29578.3</v>
      </c>
      <c r="HB418">
        <v>29441.4</v>
      </c>
      <c r="HC418">
        <v>34935.1</v>
      </c>
      <c r="HD418">
        <v>35151.5</v>
      </c>
      <c r="HE418">
        <v>41629.4</v>
      </c>
      <c r="HF418">
        <v>41832.1</v>
      </c>
      <c r="HG418">
        <v>1.92617</v>
      </c>
      <c r="HH418">
        <v>1.87108</v>
      </c>
      <c r="HI418">
        <v>0.1017</v>
      </c>
      <c r="HJ418">
        <v>0</v>
      </c>
      <c r="HK418">
        <v>28.3342</v>
      </c>
      <c r="HL418">
        <v>999.9</v>
      </c>
      <c r="HM418">
        <v>52.7</v>
      </c>
      <c r="HN418">
        <v>31.3</v>
      </c>
      <c r="HO418">
        <v>26.8069</v>
      </c>
      <c r="HP418">
        <v>61.9977</v>
      </c>
      <c r="HQ418">
        <v>27.6482</v>
      </c>
      <c r="HR418">
        <v>1</v>
      </c>
      <c r="HS418">
        <v>0.07394050000000001</v>
      </c>
      <c r="HT418">
        <v>-0.905817</v>
      </c>
      <c r="HU418">
        <v>20.3371</v>
      </c>
      <c r="HV418">
        <v>5.21744</v>
      </c>
      <c r="HW418">
        <v>12.0105</v>
      </c>
      <c r="HX418">
        <v>4.9888</v>
      </c>
      <c r="HY418">
        <v>3.28763</v>
      </c>
      <c r="HZ418">
        <v>9999</v>
      </c>
      <c r="IA418">
        <v>9999</v>
      </c>
      <c r="IB418">
        <v>9999</v>
      </c>
      <c r="IC418">
        <v>999.9</v>
      </c>
      <c r="ID418">
        <v>1.86756</v>
      </c>
      <c r="IE418">
        <v>1.86674</v>
      </c>
      <c r="IF418">
        <v>1.86605</v>
      </c>
      <c r="IG418">
        <v>1.86601</v>
      </c>
      <c r="IH418">
        <v>1.86785</v>
      </c>
      <c r="II418">
        <v>1.87028</v>
      </c>
      <c r="IJ418">
        <v>1.86896</v>
      </c>
      <c r="IK418">
        <v>1.87042</v>
      </c>
      <c r="IL418">
        <v>0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-0.136</v>
      </c>
      <c r="IZ418">
        <v>0.1388</v>
      </c>
      <c r="JA418">
        <v>-0.08705980112953694</v>
      </c>
      <c r="JB418">
        <v>-0.0002224285535733669</v>
      </c>
      <c r="JC418">
        <v>-3.124052291438484E-07</v>
      </c>
      <c r="JD418">
        <v>-1.20421793702977E-11</v>
      </c>
      <c r="JE418">
        <v>-0.06546867123436634</v>
      </c>
      <c r="JF418">
        <v>-0.004605065362839568</v>
      </c>
      <c r="JG418">
        <v>0.0008613744513886047</v>
      </c>
      <c r="JH418">
        <v>-1.299212498533341E-05</v>
      </c>
      <c r="JI418">
        <v>3</v>
      </c>
      <c r="JJ418">
        <v>2327</v>
      </c>
      <c r="JK418">
        <v>1</v>
      </c>
      <c r="JL418">
        <v>27</v>
      </c>
      <c r="JM418">
        <v>187248.5</v>
      </c>
      <c r="JN418">
        <v>187248.6</v>
      </c>
      <c r="JO418">
        <v>0.462646</v>
      </c>
      <c r="JP418">
        <v>2.30957</v>
      </c>
      <c r="JQ418">
        <v>1.39771</v>
      </c>
      <c r="JR418">
        <v>2.35352</v>
      </c>
      <c r="JS418">
        <v>1.49536</v>
      </c>
      <c r="JT418">
        <v>2.72949</v>
      </c>
      <c r="JU418">
        <v>36.4107</v>
      </c>
      <c r="JV418">
        <v>24.0787</v>
      </c>
      <c r="JW418">
        <v>18</v>
      </c>
      <c r="JX418">
        <v>490.212</v>
      </c>
      <c r="JY418">
        <v>445.621</v>
      </c>
      <c r="JZ418">
        <v>29.1037</v>
      </c>
      <c r="KA418">
        <v>28.5314</v>
      </c>
      <c r="KB418">
        <v>30</v>
      </c>
      <c r="KC418">
        <v>28.4142</v>
      </c>
      <c r="KD418">
        <v>28.3486</v>
      </c>
      <c r="KE418">
        <v>9.139530000000001</v>
      </c>
      <c r="KF418">
        <v>24.5057</v>
      </c>
      <c r="KG418">
        <v>66.84439999999999</v>
      </c>
      <c r="KH418">
        <v>29.1175</v>
      </c>
      <c r="KI418">
        <v>132.142</v>
      </c>
      <c r="KJ418">
        <v>21.9473</v>
      </c>
      <c r="KK418">
        <v>101.1</v>
      </c>
      <c r="KL418">
        <v>100.588</v>
      </c>
    </row>
    <row r="419" spans="1:298">
      <c r="A419">
        <v>403</v>
      </c>
      <c r="B419">
        <v>1758482341.5</v>
      </c>
      <c r="C419">
        <v>13466</v>
      </c>
      <c r="D419" t="s">
        <v>1254</v>
      </c>
      <c r="E419" t="s">
        <v>1255</v>
      </c>
      <c r="F419">
        <v>5</v>
      </c>
      <c r="G419" t="s">
        <v>1219</v>
      </c>
      <c r="H419" t="s">
        <v>437</v>
      </c>
      <c r="I419" t="s">
        <v>438</v>
      </c>
      <c r="J419">
        <v>1758482333.714286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154.4375442792613</v>
      </c>
      <c r="AL419">
        <v>165.3799151515151</v>
      </c>
      <c r="AM419">
        <v>-3.295537498659934</v>
      </c>
      <c r="AN419">
        <v>65.29159027850937</v>
      </c>
      <c r="AO419">
        <f>(AQ419 - AP419 + DZ419*1E3/(8.314*(EB419+273.15)) * AS419/DY419 * AR419) * DY419/(100*DM419) * 1000/(1000 - AQ419)</f>
        <v>0</v>
      </c>
      <c r="AP419">
        <v>22.01458612850455</v>
      </c>
      <c r="AQ419">
        <v>24.02106</v>
      </c>
      <c r="AR419">
        <v>1.086317051416609E-05</v>
      </c>
      <c r="AS419">
        <v>110.9873725194434</v>
      </c>
      <c r="AT419">
        <v>1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4.8</v>
      </c>
      <c r="DN419">
        <v>0.5</v>
      </c>
      <c r="DO419" t="s">
        <v>440</v>
      </c>
      <c r="DP419">
        <v>2</v>
      </c>
      <c r="DQ419" t="b">
        <v>1</v>
      </c>
      <c r="DR419">
        <v>1758482333.714286</v>
      </c>
      <c r="DS419">
        <v>184.8207142857143</v>
      </c>
      <c r="DT419">
        <v>166.8323928571428</v>
      </c>
      <c r="DU419">
        <v>24.0054</v>
      </c>
      <c r="DV419">
        <v>22.01615714285714</v>
      </c>
      <c r="DW419">
        <v>184.9597857142857</v>
      </c>
      <c r="DX419">
        <v>23.86675</v>
      </c>
      <c r="DY419">
        <v>500.0098214285715</v>
      </c>
      <c r="DZ419">
        <v>90.22163214285713</v>
      </c>
      <c r="EA419">
        <v>0.05504511071428572</v>
      </c>
      <c r="EB419">
        <v>30.27964642857143</v>
      </c>
      <c r="EC419">
        <v>29.99523214285714</v>
      </c>
      <c r="ED419">
        <v>999.9000000000002</v>
      </c>
      <c r="EE419">
        <v>0</v>
      </c>
      <c r="EF419">
        <v>0</v>
      </c>
      <c r="EG419">
        <v>9993.125</v>
      </c>
      <c r="EH419">
        <v>0</v>
      </c>
      <c r="EI419">
        <v>10.3984</v>
      </c>
      <c r="EJ419">
        <v>17.98839285714286</v>
      </c>
      <c r="EK419">
        <v>189.3663928571429</v>
      </c>
      <c r="EL419">
        <v>170.5881071428571</v>
      </c>
      <c r="EM419">
        <v>1.989252857142857</v>
      </c>
      <c r="EN419">
        <v>166.8323928571428</v>
      </c>
      <c r="EO419">
        <v>22.01615714285714</v>
      </c>
      <c r="EP419">
        <v>2.165806071428572</v>
      </c>
      <c r="EQ419">
        <v>1.986333928571429</v>
      </c>
      <c r="ER419">
        <v>18.7116</v>
      </c>
      <c r="ES419">
        <v>17.33581071428571</v>
      </c>
      <c r="ET419">
        <v>1999.971785714286</v>
      </c>
      <c r="EU419">
        <v>0.9799956071428573</v>
      </c>
      <c r="EV419">
        <v>0.020004075</v>
      </c>
      <c r="EW419">
        <v>0</v>
      </c>
      <c r="EX419">
        <v>623.2266428571428</v>
      </c>
      <c r="EY419">
        <v>5.00097</v>
      </c>
      <c r="EZ419">
        <v>12459.46071428571</v>
      </c>
      <c r="FA419">
        <v>16707.31071428572</v>
      </c>
      <c r="FB419">
        <v>40.25</v>
      </c>
      <c r="FC419">
        <v>40.625</v>
      </c>
      <c r="FD419">
        <v>40.18699999999999</v>
      </c>
      <c r="FE419">
        <v>40.18699999999999</v>
      </c>
      <c r="FF419">
        <v>40.875</v>
      </c>
      <c r="FG419">
        <v>1955.061785714286</v>
      </c>
      <c r="FH419">
        <v>39.91</v>
      </c>
      <c r="FI419">
        <v>0</v>
      </c>
      <c r="FJ419">
        <v>1758482342</v>
      </c>
      <c r="FK419">
        <v>0</v>
      </c>
      <c r="FL419">
        <v>623.21912</v>
      </c>
      <c r="FM419">
        <v>1.060846149071857</v>
      </c>
      <c r="FN419">
        <v>19.15384614048567</v>
      </c>
      <c r="FO419">
        <v>12459.684</v>
      </c>
      <c r="FP419">
        <v>15</v>
      </c>
      <c r="FQ419">
        <v>0</v>
      </c>
      <c r="FR419" t="s">
        <v>441</v>
      </c>
      <c r="FS419">
        <v>1747247426.5</v>
      </c>
      <c r="FT419">
        <v>1747247420.5</v>
      </c>
      <c r="FU419">
        <v>0</v>
      </c>
      <c r="FV419">
        <v>1.027</v>
      </c>
      <c r="FW419">
        <v>0.031</v>
      </c>
      <c r="FX419">
        <v>0.02</v>
      </c>
      <c r="FY419">
        <v>0.05</v>
      </c>
      <c r="FZ419">
        <v>420</v>
      </c>
      <c r="GA419">
        <v>16</v>
      </c>
      <c r="GB419">
        <v>0.01</v>
      </c>
      <c r="GC419">
        <v>0.1</v>
      </c>
      <c r="GD419">
        <v>17.58478292682927</v>
      </c>
      <c r="GE419">
        <v>6.450990940766544</v>
      </c>
      <c r="GF419">
        <v>0.6372427756156679</v>
      </c>
      <c r="GG419">
        <v>0</v>
      </c>
      <c r="GH419">
        <v>623.2082647058824</v>
      </c>
      <c r="GI419">
        <v>-0.0757371975582283</v>
      </c>
      <c r="GJ419">
        <v>0.2447490081483836</v>
      </c>
      <c r="GK419">
        <v>-1</v>
      </c>
      <c r="GL419">
        <v>1.980501707317073</v>
      </c>
      <c r="GM419">
        <v>0.1439251567944243</v>
      </c>
      <c r="GN419">
        <v>0.01423829033694757</v>
      </c>
      <c r="GO419">
        <v>0</v>
      </c>
      <c r="GP419">
        <v>0</v>
      </c>
      <c r="GQ419">
        <v>2</v>
      </c>
      <c r="GR419" t="s">
        <v>452</v>
      </c>
      <c r="GS419">
        <v>3.13604</v>
      </c>
      <c r="GT419">
        <v>2.71479</v>
      </c>
      <c r="GU419">
        <v>0.0414011</v>
      </c>
      <c r="GV419">
        <v>0.0364576</v>
      </c>
      <c r="GW419">
        <v>0.106161</v>
      </c>
      <c r="GX419">
        <v>0.0986369</v>
      </c>
      <c r="GY419">
        <v>30501.6</v>
      </c>
      <c r="GZ419">
        <v>30697.9</v>
      </c>
      <c r="HA419">
        <v>29577.9</v>
      </c>
      <c r="HB419">
        <v>29441.5</v>
      </c>
      <c r="HC419">
        <v>34933.1</v>
      </c>
      <c r="HD419">
        <v>35151.6</v>
      </c>
      <c r="HE419">
        <v>41628.8</v>
      </c>
      <c r="HF419">
        <v>41832.3</v>
      </c>
      <c r="HG419">
        <v>1.92612</v>
      </c>
      <c r="HH419">
        <v>1.8705</v>
      </c>
      <c r="HI419">
        <v>0.101767</v>
      </c>
      <c r="HJ419">
        <v>0</v>
      </c>
      <c r="HK419">
        <v>28.3318</v>
      </c>
      <c r="HL419">
        <v>999.9</v>
      </c>
      <c r="HM419">
        <v>52.7</v>
      </c>
      <c r="HN419">
        <v>31.3</v>
      </c>
      <c r="HO419">
        <v>26.8075</v>
      </c>
      <c r="HP419">
        <v>62.1277</v>
      </c>
      <c r="HQ419">
        <v>27.6643</v>
      </c>
      <c r="HR419">
        <v>1</v>
      </c>
      <c r="HS419">
        <v>0.07397869999999999</v>
      </c>
      <c r="HT419">
        <v>-0.916283</v>
      </c>
      <c r="HU419">
        <v>20.337</v>
      </c>
      <c r="HV419">
        <v>5.21744</v>
      </c>
      <c r="HW419">
        <v>12.0108</v>
      </c>
      <c r="HX419">
        <v>4.98885</v>
      </c>
      <c r="HY419">
        <v>3.2876</v>
      </c>
      <c r="HZ419">
        <v>9999</v>
      </c>
      <c r="IA419">
        <v>9999</v>
      </c>
      <c r="IB419">
        <v>9999</v>
      </c>
      <c r="IC419">
        <v>999.9</v>
      </c>
      <c r="ID419">
        <v>1.86758</v>
      </c>
      <c r="IE419">
        <v>1.86675</v>
      </c>
      <c r="IF419">
        <v>1.86604</v>
      </c>
      <c r="IG419">
        <v>1.866</v>
      </c>
      <c r="IH419">
        <v>1.86784</v>
      </c>
      <c r="II419">
        <v>1.87028</v>
      </c>
      <c r="IJ419">
        <v>1.86894</v>
      </c>
      <c r="IK419">
        <v>1.87042</v>
      </c>
      <c r="IL419">
        <v>0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-0.131</v>
      </c>
      <c r="IZ419">
        <v>0.1389</v>
      </c>
      <c r="JA419">
        <v>-0.08705980112953694</v>
      </c>
      <c r="JB419">
        <v>-0.0002224285535733669</v>
      </c>
      <c r="JC419">
        <v>-3.124052291438484E-07</v>
      </c>
      <c r="JD419">
        <v>-1.20421793702977E-11</v>
      </c>
      <c r="JE419">
        <v>-0.06546867123436634</v>
      </c>
      <c r="JF419">
        <v>-0.004605065362839568</v>
      </c>
      <c r="JG419">
        <v>0.0008613744513886047</v>
      </c>
      <c r="JH419">
        <v>-1.299212498533341E-05</v>
      </c>
      <c r="JI419">
        <v>3</v>
      </c>
      <c r="JJ419">
        <v>2327</v>
      </c>
      <c r="JK419">
        <v>1</v>
      </c>
      <c r="JL419">
        <v>27</v>
      </c>
      <c r="JM419">
        <v>187248.6</v>
      </c>
      <c r="JN419">
        <v>187248.7</v>
      </c>
      <c r="JO419">
        <v>0.423584</v>
      </c>
      <c r="JP419">
        <v>2.32178</v>
      </c>
      <c r="JQ419">
        <v>1.39648</v>
      </c>
      <c r="JR419">
        <v>2.35352</v>
      </c>
      <c r="JS419">
        <v>1.49536</v>
      </c>
      <c r="JT419">
        <v>2.63306</v>
      </c>
      <c r="JU419">
        <v>36.4107</v>
      </c>
      <c r="JV419">
        <v>24.0875</v>
      </c>
      <c r="JW419">
        <v>18</v>
      </c>
      <c r="JX419">
        <v>490.162</v>
      </c>
      <c r="JY419">
        <v>445.248</v>
      </c>
      <c r="JZ419">
        <v>29.1157</v>
      </c>
      <c r="KA419">
        <v>28.5314</v>
      </c>
      <c r="KB419">
        <v>30.0001</v>
      </c>
      <c r="KC419">
        <v>28.4118</v>
      </c>
      <c r="KD419">
        <v>28.3464</v>
      </c>
      <c r="KE419">
        <v>8.428990000000001</v>
      </c>
      <c r="KF419">
        <v>24.5057</v>
      </c>
      <c r="KG419">
        <v>66.84439999999999</v>
      </c>
      <c r="KH419">
        <v>29.122</v>
      </c>
      <c r="KI419">
        <v>118.785</v>
      </c>
      <c r="KJ419">
        <v>21.919</v>
      </c>
      <c r="KK419">
        <v>101.099</v>
      </c>
      <c r="KL419">
        <v>100.588</v>
      </c>
    </row>
    <row r="420" spans="1:298">
      <c r="A420">
        <v>404</v>
      </c>
      <c r="B420">
        <v>1758482346.5</v>
      </c>
      <c r="C420">
        <v>13471</v>
      </c>
      <c r="D420" t="s">
        <v>1256</v>
      </c>
      <c r="E420" t="s">
        <v>1257</v>
      </c>
      <c r="F420">
        <v>5</v>
      </c>
      <c r="G420" t="s">
        <v>1219</v>
      </c>
      <c r="H420" t="s">
        <v>437</v>
      </c>
      <c r="I420" t="s">
        <v>438</v>
      </c>
      <c r="J420">
        <v>1758482339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137.4559903697036</v>
      </c>
      <c r="AL420">
        <v>148.9258242424243</v>
      </c>
      <c r="AM420">
        <v>-3.287126107645495</v>
      </c>
      <c r="AN420">
        <v>65.29159027850937</v>
      </c>
      <c r="AO420">
        <f>(AQ420 - AP420 + DZ420*1E3/(8.314*(EB420+273.15)) * AS420/DY420 * AR420) * DY420/(100*DM420) * 1000/(1000 - AQ420)</f>
        <v>0</v>
      </c>
      <c r="AP420">
        <v>22.01247102382625</v>
      </c>
      <c r="AQ420">
        <v>24.03689151515151</v>
      </c>
      <c r="AR420">
        <v>1.383523762301053E-05</v>
      </c>
      <c r="AS420">
        <v>110.9873725194434</v>
      </c>
      <c r="AT420">
        <v>1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4.8</v>
      </c>
      <c r="DN420">
        <v>0.5</v>
      </c>
      <c r="DO420" t="s">
        <v>440</v>
      </c>
      <c r="DP420">
        <v>2</v>
      </c>
      <c r="DQ420" t="b">
        <v>1</v>
      </c>
      <c r="DR420">
        <v>1758482339</v>
      </c>
      <c r="DS420">
        <v>167.8435185185185</v>
      </c>
      <c r="DT420">
        <v>149.2829259259259</v>
      </c>
      <c r="DU420">
        <v>24.01800740740741</v>
      </c>
      <c r="DV420">
        <v>22.01450370370371</v>
      </c>
      <c r="DW420">
        <v>167.9769259259259</v>
      </c>
      <c r="DX420">
        <v>23.87918518518518</v>
      </c>
      <c r="DY420">
        <v>500.0042592592592</v>
      </c>
      <c r="DZ420">
        <v>90.2230185185185</v>
      </c>
      <c r="EA420">
        <v>0.0549524925925926</v>
      </c>
      <c r="EB420">
        <v>30.2768037037037</v>
      </c>
      <c r="EC420">
        <v>29.99093703703704</v>
      </c>
      <c r="ED420">
        <v>999.9000000000001</v>
      </c>
      <c r="EE420">
        <v>0</v>
      </c>
      <c r="EF420">
        <v>0</v>
      </c>
      <c r="EG420">
        <v>9998.14111111111</v>
      </c>
      <c r="EH420">
        <v>0</v>
      </c>
      <c r="EI420">
        <v>10.3984</v>
      </c>
      <c r="EJ420">
        <v>18.56064814814815</v>
      </c>
      <c r="EK420">
        <v>171.9738518518518</v>
      </c>
      <c r="EL420">
        <v>152.6432592592593</v>
      </c>
      <c r="EM420">
        <v>2.003514444444444</v>
      </c>
      <c r="EN420">
        <v>149.2829259259259</v>
      </c>
      <c r="EO420">
        <v>22.01450370370371</v>
      </c>
      <c r="EP420">
        <v>2.166977037037037</v>
      </c>
      <c r="EQ420">
        <v>1.986215555555556</v>
      </c>
      <c r="ER420">
        <v>18.72025185185185</v>
      </c>
      <c r="ES420">
        <v>17.33487037037037</v>
      </c>
      <c r="ET420">
        <v>2000.016666666667</v>
      </c>
      <c r="EU420">
        <v>0.9799960000000001</v>
      </c>
      <c r="EV420">
        <v>0.0200036925925926</v>
      </c>
      <c r="EW420">
        <v>0</v>
      </c>
      <c r="EX420">
        <v>623.3362222222223</v>
      </c>
      <c r="EY420">
        <v>5.00097</v>
      </c>
      <c r="EZ420">
        <v>12461.91481481482</v>
      </c>
      <c r="FA420">
        <v>16707.68888888889</v>
      </c>
      <c r="FB420">
        <v>40.25</v>
      </c>
      <c r="FC420">
        <v>40.625</v>
      </c>
      <c r="FD420">
        <v>40.18699999999999</v>
      </c>
      <c r="FE420">
        <v>40.18699999999999</v>
      </c>
      <c r="FF420">
        <v>40.875</v>
      </c>
      <c r="FG420">
        <v>1955.106666666667</v>
      </c>
      <c r="FH420">
        <v>39.91</v>
      </c>
      <c r="FI420">
        <v>0</v>
      </c>
      <c r="FJ420">
        <v>1758482346.8</v>
      </c>
      <c r="FK420">
        <v>0</v>
      </c>
      <c r="FL420">
        <v>623.3553199999999</v>
      </c>
      <c r="FM420">
        <v>2.697461551261297</v>
      </c>
      <c r="FN420">
        <v>39.36153852259586</v>
      </c>
      <c r="FO420">
        <v>12462.036</v>
      </c>
      <c r="FP420">
        <v>15</v>
      </c>
      <c r="FQ420">
        <v>0</v>
      </c>
      <c r="FR420" t="s">
        <v>441</v>
      </c>
      <c r="FS420">
        <v>1747247426.5</v>
      </c>
      <c r="FT420">
        <v>1747247420.5</v>
      </c>
      <c r="FU420">
        <v>0</v>
      </c>
      <c r="FV420">
        <v>1.027</v>
      </c>
      <c r="FW420">
        <v>0.031</v>
      </c>
      <c r="FX420">
        <v>0.02</v>
      </c>
      <c r="FY420">
        <v>0.05</v>
      </c>
      <c r="FZ420">
        <v>420</v>
      </c>
      <c r="GA420">
        <v>16</v>
      </c>
      <c r="GB420">
        <v>0.01</v>
      </c>
      <c r="GC420">
        <v>0.1</v>
      </c>
      <c r="GD420">
        <v>18.20832</v>
      </c>
      <c r="GE420">
        <v>6.558655159474652</v>
      </c>
      <c r="GF420">
        <v>0.6316471796818219</v>
      </c>
      <c r="GG420">
        <v>0</v>
      </c>
      <c r="GH420">
        <v>623.2738235294117</v>
      </c>
      <c r="GI420">
        <v>1.299404129456791</v>
      </c>
      <c r="GJ420">
        <v>0.278715801973791</v>
      </c>
      <c r="GK420">
        <v>-1</v>
      </c>
      <c r="GL420">
        <v>1.9951385</v>
      </c>
      <c r="GM420">
        <v>0.1573519699812379</v>
      </c>
      <c r="GN420">
        <v>0.01524816506173776</v>
      </c>
      <c r="GO420">
        <v>0</v>
      </c>
      <c r="GP420">
        <v>0</v>
      </c>
      <c r="GQ420">
        <v>2</v>
      </c>
      <c r="GR420" t="s">
        <v>452</v>
      </c>
      <c r="GS420">
        <v>3.13615</v>
      </c>
      <c r="GT420">
        <v>2.71515</v>
      </c>
      <c r="GU420">
        <v>0.0375137</v>
      </c>
      <c r="GV420">
        <v>0.0323801</v>
      </c>
      <c r="GW420">
        <v>0.106213</v>
      </c>
      <c r="GX420">
        <v>0.0986065</v>
      </c>
      <c r="GY420">
        <v>30626</v>
      </c>
      <c r="GZ420">
        <v>30827.9</v>
      </c>
      <c r="HA420">
        <v>29578.6</v>
      </c>
      <c r="HB420">
        <v>29441.6</v>
      </c>
      <c r="HC420">
        <v>34931.7</v>
      </c>
      <c r="HD420">
        <v>35152.8</v>
      </c>
      <c r="HE420">
        <v>41629.7</v>
      </c>
      <c r="HF420">
        <v>41832.3</v>
      </c>
      <c r="HG420">
        <v>1.92625</v>
      </c>
      <c r="HH420">
        <v>1.87038</v>
      </c>
      <c r="HI420">
        <v>0.101782</v>
      </c>
      <c r="HJ420">
        <v>0</v>
      </c>
      <c r="HK420">
        <v>28.3318</v>
      </c>
      <c r="HL420">
        <v>999.9</v>
      </c>
      <c r="HM420">
        <v>52.7</v>
      </c>
      <c r="HN420">
        <v>31.3</v>
      </c>
      <c r="HO420">
        <v>26.8057</v>
      </c>
      <c r="HP420">
        <v>62.0177</v>
      </c>
      <c r="HQ420">
        <v>27.6803</v>
      </c>
      <c r="HR420">
        <v>1</v>
      </c>
      <c r="HS420">
        <v>0.073966</v>
      </c>
      <c r="HT420">
        <v>-0.92287</v>
      </c>
      <c r="HU420">
        <v>20.3371</v>
      </c>
      <c r="HV420">
        <v>5.21744</v>
      </c>
      <c r="HW420">
        <v>12.0113</v>
      </c>
      <c r="HX420">
        <v>4.98935</v>
      </c>
      <c r="HY420">
        <v>3.2875</v>
      </c>
      <c r="HZ420">
        <v>9999</v>
      </c>
      <c r="IA420">
        <v>9999</v>
      </c>
      <c r="IB420">
        <v>9999</v>
      </c>
      <c r="IC420">
        <v>999.9</v>
      </c>
      <c r="ID420">
        <v>1.86756</v>
      </c>
      <c r="IE420">
        <v>1.86674</v>
      </c>
      <c r="IF420">
        <v>1.86603</v>
      </c>
      <c r="IG420">
        <v>1.866</v>
      </c>
      <c r="IH420">
        <v>1.86783</v>
      </c>
      <c r="II420">
        <v>1.87028</v>
      </c>
      <c r="IJ420">
        <v>1.86893</v>
      </c>
      <c r="IK420">
        <v>1.87042</v>
      </c>
      <c r="IL420">
        <v>0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-0.126</v>
      </c>
      <c r="IZ420">
        <v>0.1391</v>
      </c>
      <c r="JA420">
        <v>-0.08705980112953694</v>
      </c>
      <c r="JB420">
        <v>-0.0002224285535733669</v>
      </c>
      <c r="JC420">
        <v>-3.124052291438484E-07</v>
      </c>
      <c r="JD420">
        <v>-1.20421793702977E-11</v>
      </c>
      <c r="JE420">
        <v>-0.06546867123436634</v>
      </c>
      <c r="JF420">
        <v>-0.004605065362839568</v>
      </c>
      <c r="JG420">
        <v>0.0008613744513886047</v>
      </c>
      <c r="JH420">
        <v>-1.299212498533341E-05</v>
      </c>
      <c r="JI420">
        <v>3</v>
      </c>
      <c r="JJ420">
        <v>2327</v>
      </c>
      <c r="JK420">
        <v>1</v>
      </c>
      <c r="JL420">
        <v>27</v>
      </c>
      <c r="JM420">
        <v>187248.7</v>
      </c>
      <c r="JN420">
        <v>187248.8</v>
      </c>
      <c r="JO420">
        <v>0.389404</v>
      </c>
      <c r="JP420">
        <v>2.32178</v>
      </c>
      <c r="JQ420">
        <v>1.39648</v>
      </c>
      <c r="JR420">
        <v>2.35107</v>
      </c>
      <c r="JS420">
        <v>1.49536</v>
      </c>
      <c r="JT420">
        <v>2.70752</v>
      </c>
      <c r="JU420">
        <v>36.4107</v>
      </c>
      <c r="JV420">
        <v>24.0875</v>
      </c>
      <c r="JW420">
        <v>18</v>
      </c>
      <c r="JX420">
        <v>490.241</v>
      </c>
      <c r="JY420">
        <v>445.171</v>
      </c>
      <c r="JZ420">
        <v>29.1248</v>
      </c>
      <c r="KA420">
        <v>28.5314</v>
      </c>
      <c r="KB420">
        <v>30.0001</v>
      </c>
      <c r="KC420">
        <v>28.4118</v>
      </c>
      <c r="KD420">
        <v>28.3464</v>
      </c>
      <c r="KE420">
        <v>7.65635</v>
      </c>
      <c r="KF420">
        <v>24.7788</v>
      </c>
      <c r="KG420">
        <v>66.84439999999999</v>
      </c>
      <c r="KH420">
        <v>29.1279</v>
      </c>
      <c r="KI420">
        <v>98.7486</v>
      </c>
      <c r="KJ420">
        <v>21.8729</v>
      </c>
      <c r="KK420">
        <v>101.101</v>
      </c>
      <c r="KL420">
        <v>100.588</v>
      </c>
    </row>
    <row r="421" spans="1:298">
      <c r="A421">
        <v>405</v>
      </c>
      <c r="B421">
        <v>1758482351.5</v>
      </c>
      <c r="C421">
        <v>13476</v>
      </c>
      <c r="D421" t="s">
        <v>1258</v>
      </c>
      <c r="E421" t="s">
        <v>1259</v>
      </c>
      <c r="F421">
        <v>5</v>
      </c>
      <c r="G421" t="s">
        <v>1219</v>
      </c>
      <c r="H421" t="s">
        <v>437</v>
      </c>
      <c r="I421" t="s">
        <v>438</v>
      </c>
      <c r="J421">
        <v>1758482343.714286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120.4154415665766</v>
      </c>
      <c r="AL421">
        <v>132.4526545454545</v>
      </c>
      <c r="AM421">
        <v>-3.298589360277118</v>
      </c>
      <c r="AN421">
        <v>65.29159027850937</v>
      </c>
      <c r="AO421">
        <f>(AQ421 - AP421 + DZ421*1E3/(8.314*(EB421+273.15)) * AS421/DY421 * AR421) * DY421/(100*DM421) * 1000/(1000 - AQ421)</f>
        <v>0</v>
      </c>
      <c r="AP421">
        <v>21.98837135054875</v>
      </c>
      <c r="AQ421">
        <v>24.04961696969697</v>
      </c>
      <c r="AR421">
        <v>1.01081689720902E-05</v>
      </c>
      <c r="AS421">
        <v>110.9873725194434</v>
      </c>
      <c r="AT421">
        <v>1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4.8</v>
      </c>
      <c r="DN421">
        <v>0.5</v>
      </c>
      <c r="DO421" t="s">
        <v>440</v>
      </c>
      <c r="DP421">
        <v>2</v>
      </c>
      <c r="DQ421" t="b">
        <v>1</v>
      </c>
      <c r="DR421">
        <v>1758482343.714286</v>
      </c>
      <c r="DS421">
        <v>152.6896428571429</v>
      </c>
      <c r="DT421">
        <v>133.5884285714286</v>
      </c>
      <c r="DU421">
        <v>24.03073928571429</v>
      </c>
      <c r="DV421">
        <v>22.00648571428571</v>
      </c>
      <c r="DW421">
        <v>152.8180714285714</v>
      </c>
      <c r="DX421">
        <v>23.89173571428571</v>
      </c>
      <c r="DY421">
        <v>499.9979999999999</v>
      </c>
      <c r="DZ421">
        <v>90.22428928571428</v>
      </c>
      <c r="EA421">
        <v>0.05492655714285714</v>
      </c>
      <c r="EB421">
        <v>30.27545</v>
      </c>
      <c r="EC421">
        <v>29.9897</v>
      </c>
      <c r="ED421">
        <v>999.9000000000002</v>
      </c>
      <c r="EE421">
        <v>0</v>
      </c>
      <c r="EF421">
        <v>0</v>
      </c>
      <c r="EG421">
        <v>9994.816785714285</v>
      </c>
      <c r="EH421">
        <v>0</v>
      </c>
      <c r="EI421">
        <v>10.3984</v>
      </c>
      <c r="EJ421">
        <v>19.101125</v>
      </c>
      <c r="EK421">
        <v>156.4489642857143</v>
      </c>
      <c r="EL421">
        <v>136.5945</v>
      </c>
      <c r="EM421">
        <v>2.024260357142857</v>
      </c>
      <c r="EN421">
        <v>133.5884285714286</v>
      </c>
      <c r="EO421">
        <v>22.00648571428571</v>
      </c>
      <c r="EP421">
        <v>2.168156428571428</v>
      </c>
      <c r="EQ421">
        <v>1.985519642857142</v>
      </c>
      <c r="ER421">
        <v>18.72895</v>
      </c>
      <c r="ES421">
        <v>17.329325</v>
      </c>
      <c r="ET421">
        <v>2000.045357142857</v>
      </c>
      <c r="EU421">
        <v>0.9799962500000002</v>
      </c>
      <c r="EV421">
        <v>0.02000345000000001</v>
      </c>
      <c r="EW421">
        <v>0</v>
      </c>
      <c r="EX421">
        <v>623.5405357142856</v>
      </c>
      <c r="EY421">
        <v>5.00097</v>
      </c>
      <c r="EZ421">
        <v>12465.76785714286</v>
      </c>
      <c r="FA421">
        <v>16707.93571428572</v>
      </c>
      <c r="FB421">
        <v>40.25</v>
      </c>
      <c r="FC421">
        <v>40.625</v>
      </c>
      <c r="FD421">
        <v>40.1847857142857</v>
      </c>
      <c r="FE421">
        <v>40.18699999999999</v>
      </c>
      <c r="FF421">
        <v>40.8705</v>
      </c>
      <c r="FG421">
        <v>1955.135357142857</v>
      </c>
      <c r="FH421">
        <v>39.91</v>
      </c>
      <c r="FI421">
        <v>0</v>
      </c>
      <c r="FJ421">
        <v>1758482351.6</v>
      </c>
      <c r="FK421">
        <v>0</v>
      </c>
      <c r="FL421">
        <v>623.56492</v>
      </c>
      <c r="FM421">
        <v>2.807846157396664</v>
      </c>
      <c r="FN421">
        <v>55.84615391044451</v>
      </c>
      <c r="FO421">
        <v>12465.832</v>
      </c>
      <c r="FP421">
        <v>15</v>
      </c>
      <c r="FQ421">
        <v>0</v>
      </c>
      <c r="FR421" t="s">
        <v>441</v>
      </c>
      <c r="FS421">
        <v>1747247426.5</v>
      </c>
      <c r="FT421">
        <v>1747247420.5</v>
      </c>
      <c r="FU421">
        <v>0</v>
      </c>
      <c r="FV421">
        <v>1.027</v>
      </c>
      <c r="FW421">
        <v>0.031</v>
      </c>
      <c r="FX421">
        <v>0.02</v>
      </c>
      <c r="FY421">
        <v>0.05</v>
      </c>
      <c r="FZ421">
        <v>420</v>
      </c>
      <c r="GA421">
        <v>16</v>
      </c>
      <c r="GB421">
        <v>0.01</v>
      </c>
      <c r="GC421">
        <v>0.1</v>
      </c>
      <c r="GD421">
        <v>18.79639268292683</v>
      </c>
      <c r="GE421">
        <v>6.779209756097563</v>
      </c>
      <c r="GF421">
        <v>0.6694659842686573</v>
      </c>
      <c r="GG421">
        <v>0</v>
      </c>
      <c r="GH421">
        <v>623.4193529411764</v>
      </c>
      <c r="GI421">
        <v>2.41509549443836</v>
      </c>
      <c r="GJ421">
        <v>0.2992051118579644</v>
      </c>
      <c r="GK421">
        <v>-1</v>
      </c>
      <c r="GL421">
        <v>2.014528048780488</v>
      </c>
      <c r="GM421">
        <v>0.2457838327526127</v>
      </c>
      <c r="GN421">
        <v>0.02507340980240963</v>
      </c>
      <c r="GO421">
        <v>0</v>
      </c>
      <c r="GP421">
        <v>0</v>
      </c>
      <c r="GQ421">
        <v>2</v>
      </c>
      <c r="GR421" t="s">
        <v>452</v>
      </c>
      <c r="GS421">
        <v>3.13611</v>
      </c>
      <c r="GT421">
        <v>2.71541</v>
      </c>
      <c r="GU421">
        <v>0.0335315</v>
      </c>
      <c r="GV421">
        <v>0.0281778</v>
      </c>
      <c r="GW421">
        <v>0.106243</v>
      </c>
      <c r="GX421">
        <v>0.0985307</v>
      </c>
      <c r="GY421">
        <v>30752.8</v>
      </c>
      <c r="GZ421">
        <v>30961.5</v>
      </c>
      <c r="HA421">
        <v>29578.7</v>
      </c>
      <c r="HB421">
        <v>29441.3</v>
      </c>
      <c r="HC421">
        <v>34930.3</v>
      </c>
      <c r="HD421">
        <v>35155.3</v>
      </c>
      <c r="HE421">
        <v>41629.6</v>
      </c>
      <c r="HF421">
        <v>41831.8</v>
      </c>
      <c r="HG421">
        <v>1.92607</v>
      </c>
      <c r="HH421">
        <v>1.87085</v>
      </c>
      <c r="HI421">
        <v>0.101477</v>
      </c>
      <c r="HJ421">
        <v>0</v>
      </c>
      <c r="HK421">
        <v>28.3303</v>
      </c>
      <c r="HL421">
        <v>999.9</v>
      </c>
      <c r="HM421">
        <v>52.7</v>
      </c>
      <c r="HN421">
        <v>31.3</v>
      </c>
      <c r="HO421">
        <v>26.8055</v>
      </c>
      <c r="HP421">
        <v>61.9677</v>
      </c>
      <c r="HQ421">
        <v>27.7925</v>
      </c>
      <c r="HR421">
        <v>1</v>
      </c>
      <c r="HS421">
        <v>0.0739075</v>
      </c>
      <c r="HT421">
        <v>-0.935022</v>
      </c>
      <c r="HU421">
        <v>20.3368</v>
      </c>
      <c r="HV421">
        <v>5.21609</v>
      </c>
      <c r="HW421">
        <v>12.0107</v>
      </c>
      <c r="HX421">
        <v>4.9889</v>
      </c>
      <c r="HY421">
        <v>3.28763</v>
      </c>
      <c r="HZ421">
        <v>9999</v>
      </c>
      <c r="IA421">
        <v>9999</v>
      </c>
      <c r="IB421">
        <v>9999</v>
      </c>
      <c r="IC421">
        <v>999.9</v>
      </c>
      <c r="ID421">
        <v>1.86756</v>
      </c>
      <c r="IE421">
        <v>1.86673</v>
      </c>
      <c r="IF421">
        <v>1.866</v>
      </c>
      <c r="IG421">
        <v>1.866</v>
      </c>
      <c r="IH421">
        <v>1.86783</v>
      </c>
      <c r="II421">
        <v>1.87027</v>
      </c>
      <c r="IJ421">
        <v>1.86892</v>
      </c>
      <c r="IK421">
        <v>1.87042</v>
      </c>
      <c r="IL421">
        <v>0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-0.121</v>
      </c>
      <c r="IZ421">
        <v>0.1393</v>
      </c>
      <c r="JA421">
        <v>-0.08705980112953694</v>
      </c>
      <c r="JB421">
        <v>-0.0002224285535733669</v>
      </c>
      <c r="JC421">
        <v>-3.124052291438484E-07</v>
      </c>
      <c r="JD421">
        <v>-1.20421793702977E-11</v>
      </c>
      <c r="JE421">
        <v>-0.06546867123436634</v>
      </c>
      <c r="JF421">
        <v>-0.004605065362839568</v>
      </c>
      <c r="JG421">
        <v>0.0008613744513886047</v>
      </c>
      <c r="JH421">
        <v>-1.299212498533341E-05</v>
      </c>
      <c r="JI421">
        <v>3</v>
      </c>
      <c r="JJ421">
        <v>2327</v>
      </c>
      <c r="JK421">
        <v>1</v>
      </c>
      <c r="JL421">
        <v>27</v>
      </c>
      <c r="JM421">
        <v>187248.8</v>
      </c>
      <c r="JN421">
        <v>187248.9</v>
      </c>
      <c r="JO421">
        <v>0.350342</v>
      </c>
      <c r="JP421">
        <v>2.34131</v>
      </c>
      <c r="JQ421">
        <v>1.39648</v>
      </c>
      <c r="JR421">
        <v>2.35229</v>
      </c>
      <c r="JS421">
        <v>1.49536</v>
      </c>
      <c r="JT421">
        <v>2.68433</v>
      </c>
      <c r="JU421">
        <v>36.4107</v>
      </c>
      <c r="JV421">
        <v>24.0787</v>
      </c>
      <c r="JW421">
        <v>18</v>
      </c>
      <c r="JX421">
        <v>490.128</v>
      </c>
      <c r="JY421">
        <v>445.449</v>
      </c>
      <c r="JZ421">
        <v>29.1342</v>
      </c>
      <c r="KA421">
        <v>28.531</v>
      </c>
      <c r="KB421">
        <v>30.0001</v>
      </c>
      <c r="KC421">
        <v>28.4115</v>
      </c>
      <c r="KD421">
        <v>28.3444</v>
      </c>
      <c r="KE421">
        <v>6.94485</v>
      </c>
      <c r="KF421">
        <v>25.0536</v>
      </c>
      <c r="KG421">
        <v>66.84439999999999</v>
      </c>
      <c r="KH421">
        <v>29.1369</v>
      </c>
      <c r="KI421">
        <v>85.3912</v>
      </c>
      <c r="KJ421">
        <v>21.8373</v>
      </c>
      <c r="KK421">
        <v>101.101</v>
      </c>
      <c r="KL421">
        <v>100.587</v>
      </c>
    </row>
    <row r="422" spans="1:298">
      <c r="A422">
        <v>406</v>
      </c>
      <c r="B422">
        <v>1758482356.5</v>
      </c>
      <c r="C422">
        <v>13481</v>
      </c>
      <c r="D422" t="s">
        <v>1260</v>
      </c>
      <c r="E422" t="s">
        <v>1261</v>
      </c>
      <c r="F422">
        <v>5</v>
      </c>
      <c r="G422" t="s">
        <v>1219</v>
      </c>
      <c r="H422" t="s">
        <v>437</v>
      </c>
      <c r="I422" t="s">
        <v>438</v>
      </c>
      <c r="J422">
        <v>1758482349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103.2559441707673</v>
      </c>
      <c r="AL422">
        <v>115.9319818181818</v>
      </c>
      <c r="AM422">
        <v>-3.300907601333629</v>
      </c>
      <c r="AN422">
        <v>65.29159027850937</v>
      </c>
      <c r="AO422">
        <f>(AQ422 - AP422 + DZ422*1E3/(8.314*(EB422+273.15)) * AS422/DY422 * AR422) * DY422/(100*DM422) * 1000/(1000 - AQ422)</f>
        <v>0</v>
      </c>
      <c r="AP422">
        <v>21.95478097117581</v>
      </c>
      <c r="AQ422">
        <v>24.05252303030302</v>
      </c>
      <c r="AR422">
        <v>3.485956292938513E-06</v>
      </c>
      <c r="AS422">
        <v>110.9873725194434</v>
      </c>
      <c r="AT422">
        <v>1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4.8</v>
      </c>
      <c r="DN422">
        <v>0.5</v>
      </c>
      <c r="DO422" t="s">
        <v>440</v>
      </c>
      <c r="DP422">
        <v>2</v>
      </c>
      <c r="DQ422" t="b">
        <v>1</v>
      </c>
      <c r="DR422">
        <v>1758482349</v>
      </c>
      <c r="DS422">
        <v>135.6848518518519</v>
      </c>
      <c r="DT422">
        <v>115.9513407407407</v>
      </c>
      <c r="DU422">
        <v>24.04291111111111</v>
      </c>
      <c r="DV422">
        <v>21.98736666666666</v>
      </c>
      <c r="DW422">
        <v>135.8078888888889</v>
      </c>
      <c r="DX422">
        <v>23.90373333333334</v>
      </c>
      <c r="DY422">
        <v>499.991037037037</v>
      </c>
      <c r="DZ422">
        <v>90.22499999999999</v>
      </c>
      <c r="EA422">
        <v>0.05492274814814814</v>
      </c>
      <c r="EB422">
        <v>30.27392962962963</v>
      </c>
      <c r="EC422">
        <v>29.98427037037037</v>
      </c>
      <c r="ED422">
        <v>999.9000000000001</v>
      </c>
      <c r="EE422">
        <v>0</v>
      </c>
      <c r="EF422">
        <v>0</v>
      </c>
      <c r="EG422">
        <v>9998.648518518519</v>
      </c>
      <c r="EH422">
        <v>0</v>
      </c>
      <c r="EI422">
        <v>10.3984</v>
      </c>
      <c r="EJ422">
        <v>19.73347777777778</v>
      </c>
      <c r="EK422">
        <v>139.0273333333333</v>
      </c>
      <c r="EL422">
        <v>118.5584</v>
      </c>
      <c r="EM422">
        <v>2.055544074074074</v>
      </c>
      <c r="EN422">
        <v>115.9513407407407</v>
      </c>
      <c r="EO422">
        <v>21.98736666666666</v>
      </c>
      <c r="EP422">
        <v>2.169271851851852</v>
      </c>
      <c r="EQ422">
        <v>1.98381037037037</v>
      </c>
      <c r="ER422">
        <v>18.73717037037037</v>
      </c>
      <c r="ES422">
        <v>17.31569259259259</v>
      </c>
      <c r="ET422">
        <v>2000.026666666666</v>
      </c>
      <c r="EU422">
        <v>0.9799960000000001</v>
      </c>
      <c r="EV422">
        <v>0.0200036925925926</v>
      </c>
      <c r="EW422">
        <v>0</v>
      </c>
      <c r="EX422">
        <v>623.8402222222222</v>
      </c>
      <c r="EY422">
        <v>5.00097</v>
      </c>
      <c r="EZ422">
        <v>12471.37037037037</v>
      </c>
      <c r="FA422">
        <v>16707.78148148148</v>
      </c>
      <c r="FB422">
        <v>40.25</v>
      </c>
      <c r="FC422">
        <v>40.625</v>
      </c>
      <c r="FD422">
        <v>40.17781481481481</v>
      </c>
      <c r="FE422">
        <v>40.18699999999999</v>
      </c>
      <c r="FF422">
        <v>40.87033333333333</v>
      </c>
      <c r="FG422">
        <v>1955.116666666667</v>
      </c>
      <c r="FH422">
        <v>39.91</v>
      </c>
      <c r="FI422">
        <v>0</v>
      </c>
      <c r="FJ422">
        <v>1758482357</v>
      </c>
      <c r="FK422">
        <v>0</v>
      </c>
      <c r="FL422">
        <v>623.855076923077</v>
      </c>
      <c r="FM422">
        <v>3.955829037656175</v>
      </c>
      <c r="FN422">
        <v>75.82905970459007</v>
      </c>
      <c r="FO422">
        <v>12471.47692307692</v>
      </c>
      <c r="FP422">
        <v>15</v>
      </c>
      <c r="FQ422">
        <v>0</v>
      </c>
      <c r="FR422" t="s">
        <v>441</v>
      </c>
      <c r="FS422">
        <v>1747247426.5</v>
      </c>
      <c r="FT422">
        <v>1747247420.5</v>
      </c>
      <c r="FU422">
        <v>0</v>
      </c>
      <c r="FV422">
        <v>1.027</v>
      </c>
      <c r="FW422">
        <v>0.031</v>
      </c>
      <c r="FX422">
        <v>0.02</v>
      </c>
      <c r="FY422">
        <v>0.05</v>
      </c>
      <c r="FZ422">
        <v>420</v>
      </c>
      <c r="GA422">
        <v>16</v>
      </c>
      <c r="GB422">
        <v>0.01</v>
      </c>
      <c r="GC422">
        <v>0.1</v>
      </c>
      <c r="GD422">
        <v>19.3825</v>
      </c>
      <c r="GE422">
        <v>7.217029965156807</v>
      </c>
      <c r="GF422">
        <v>0.7124550786010235</v>
      </c>
      <c r="GG422">
        <v>0</v>
      </c>
      <c r="GH422">
        <v>623.6949117647059</v>
      </c>
      <c r="GI422">
        <v>3.177616490995819</v>
      </c>
      <c r="GJ422">
        <v>0.3906087532261478</v>
      </c>
      <c r="GK422">
        <v>-1</v>
      </c>
      <c r="GL422">
        <v>2.039645853658537</v>
      </c>
      <c r="GM422">
        <v>0.3550080836236986</v>
      </c>
      <c r="GN422">
        <v>0.03594658523594312</v>
      </c>
      <c r="GO422">
        <v>0</v>
      </c>
      <c r="GP422">
        <v>0</v>
      </c>
      <c r="GQ422">
        <v>2</v>
      </c>
      <c r="GR422" t="s">
        <v>452</v>
      </c>
      <c r="GS422">
        <v>3.1362</v>
      </c>
      <c r="GT422">
        <v>2.71478</v>
      </c>
      <c r="GU422">
        <v>0.0294655</v>
      </c>
      <c r="GV422">
        <v>0.0239113</v>
      </c>
      <c r="GW422">
        <v>0.106252</v>
      </c>
      <c r="GX422">
        <v>0.0983327</v>
      </c>
      <c r="GY422">
        <v>30881.8</v>
      </c>
      <c r="GZ422">
        <v>31097.9</v>
      </c>
      <c r="HA422">
        <v>29578.3</v>
      </c>
      <c r="HB422">
        <v>29441.8</v>
      </c>
      <c r="HC422">
        <v>34929.4</v>
      </c>
      <c r="HD422">
        <v>35163.5</v>
      </c>
      <c r="HE422">
        <v>41629</v>
      </c>
      <c r="HF422">
        <v>41832.3</v>
      </c>
      <c r="HG422">
        <v>1.92633</v>
      </c>
      <c r="HH422">
        <v>1.87053</v>
      </c>
      <c r="HI422">
        <v>0.100769</v>
      </c>
      <c r="HJ422">
        <v>0</v>
      </c>
      <c r="HK422">
        <v>28.3308</v>
      </c>
      <c r="HL422">
        <v>999.9</v>
      </c>
      <c r="HM422">
        <v>52.7</v>
      </c>
      <c r="HN422">
        <v>31.3</v>
      </c>
      <c r="HO422">
        <v>26.8069</v>
      </c>
      <c r="HP422">
        <v>62.0077</v>
      </c>
      <c r="HQ422">
        <v>27.7043</v>
      </c>
      <c r="HR422">
        <v>1</v>
      </c>
      <c r="HS422">
        <v>0.0738694</v>
      </c>
      <c r="HT422">
        <v>-0.937742</v>
      </c>
      <c r="HU422">
        <v>20.3368</v>
      </c>
      <c r="HV422">
        <v>5.21564</v>
      </c>
      <c r="HW422">
        <v>12.0116</v>
      </c>
      <c r="HX422">
        <v>4.9881</v>
      </c>
      <c r="HY422">
        <v>3.2877</v>
      </c>
      <c r="HZ422">
        <v>9999</v>
      </c>
      <c r="IA422">
        <v>9999</v>
      </c>
      <c r="IB422">
        <v>9999</v>
      </c>
      <c r="IC422">
        <v>999.9</v>
      </c>
      <c r="ID422">
        <v>1.86756</v>
      </c>
      <c r="IE422">
        <v>1.86676</v>
      </c>
      <c r="IF422">
        <v>1.86602</v>
      </c>
      <c r="IG422">
        <v>1.86601</v>
      </c>
      <c r="IH422">
        <v>1.86783</v>
      </c>
      <c r="II422">
        <v>1.87029</v>
      </c>
      <c r="IJ422">
        <v>1.86891</v>
      </c>
      <c r="IK422">
        <v>1.87042</v>
      </c>
      <c r="IL422">
        <v>0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-0.115</v>
      </c>
      <c r="IZ422">
        <v>0.1393</v>
      </c>
      <c r="JA422">
        <v>-0.08705980112953694</v>
      </c>
      <c r="JB422">
        <v>-0.0002224285535733669</v>
      </c>
      <c r="JC422">
        <v>-3.124052291438484E-07</v>
      </c>
      <c r="JD422">
        <v>-1.20421793702977E-11</v>
      </c>
      <c r="JE422">
        <v>-0.06546867123436634</v>
      </c>
      <c r="JF422">
        <v>-0.004605065362839568</v>
      </c>
      <c r="JG422">
        <v>0.0008613744513886047</v>
      </c>
      <c r="JH422">
        <v>-1.299212498533341E-05</v>
      </c>
      <c r="JI422">
        <v>3</v>
      </c>
      <c r="JJ422">
        <v>2327</v>
      </c>
      <c r="JK422">
        <v>1</v>
      </c>
      <c r="JL422">
        <v>27</v>
      </c>
      <c r="JM422">
        <v>187248.8</v>
      </c>
      <c r="JN422">
        <v>187248.9</v>
      </c>
      <c r="JO422">
        <v>0.314941</v>
      </c>
      <c r="JP422">
        <v>2.34131</v>
      </c>
      <c r="JQ422">
        <v>1.39648</v>
      </c>
      <c r="JR422">
        <v>2.35474</v>
      </c>
      <c r="JS422">
        <v>1.49536</v>
      </c>
      <c r="JT422">
        <v>2.70752</v>
      </c>
      <c r="JU422">
        <v>36.4107</v>
      </c>
      <c r="JV422">
        <v>24.0787</v>
      </c>
      <c r="JW422">
        <v>18</v>
      </c>
      <c r="JX422">
        <v>490.268</v>
      </c>
      <c r="JY422">
        <v>445.246</v>
      </c>
      <c r="JZ422">
        <v>29.1431</v>
      </c>
      <c r="KA422">
        <v>28.5289</v>
      </c>
      <c r="KB422">
        <v>30</v>
      </c>
      <c r="KC422">
        <v>28.4094</v>
      </c>
      <c r="KD422">
        <v>28.344</v>
      </c>
      <c r="KE422">
        <v>6.17411</v>
      </c>
      <c r="KF422">
        <v>25.3332</v>
      </c>
      <c r="KG422">
        <v>66.84439999999999</v>
      </c>
      <c r="KH422">
        <v>29.1446</v>
      </c>
      <c r="KI422">
        <v>65.3479</v>
      </c>
      <c r="KJ422">
        <v>21.802</v>
      </c>
      <c r="KK422">
        <v>101.099</v>
      </c>
      <c r="KL422">
        <v>100.589</v>
      </c>
    </row>
    <row r="423" spans="1:298">
      <c r="A423">
        <v>407</v>
      </c>
      <c r="B423">
        <v>1758482361.5</v>
      </c>
      <c r="C423">
        <v>13486</v>
      </c>
      <c r="D423" t="s">
        <v>1262</v>
      </c>
      <c r="E423" t="s">
        <v>1263</v>
      </c>
      <c r="F423">
        <v>5</v>
      </c>
      <c r="G423" t="s">
        <v>1219</v>
      </c>
      <c r="H423" t="s">
        <v>437</v>
      </c>
      <c r="I423" t="s">
        <v>438</v>
      </c>
      <c r="J423">
        <v>1758482353.714286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86.20672943724527</v>
      </c>
      <c r="AL423">
        <v>99.36935939393932</v>
      </c>
      <c r="AM423">
        <v>-3.311623138759709</v>
      </c>
      <c r="AN423">
        <v>65.29159027850937</v>
      </c>
      <c r="AO423">
        <f>(AQ423 - AP423 + DZ423*1E3/(8.314*(EB423+273.15)) * AS423/DY423 * AR423) * DY423/(100*DM423) * 1000/(1000 - AQ423)</f>
        <v>0</v>
      </c>
      <c r="AP423">
        <v>21.86629320388499</v>
      </c>
      <c r="AQ423">
        <v>24.03377272727272</v>
      </c>
      <c r="AR423">
        <v>-2.363436824152477E-05</v>
      </c>
      <c r="AS423">
        <v>110.9873725194434</v>
      </c>
      <c r="AT423">
        <v>1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4.8</v>
      </c>
      <c r="DN423">
        <v>0.5</v>
      </c>
      <c r="DO423" t="s">
        <v>440</v>
      </c>
      <c r="DP423">
        <v>2</v>
      </c>
      <c r="DQ423" t="b">
        <v>1</v>
      </c>
      <c r="DR423">
        <v>1758482353.714286</v>
      </c>
      <c r="DS423">
        <v>120.4939035714286</v>
      </c>
      <c r="DT423">
        <v>100.1941678571428</v>
      </c>
      <c r="DU423">
        <v>24.04647142857143</v>
      </c>
      <c r="DV423">
        <v>21.944375</v>
      </c>
      <c r="DW423">
        <v>120.6123928571429</v>
      </c>
      <c r="DX423">
        <v>23.90724285714286</v>
      </c>
      <c r="DY423">
        <v>500.00025</v>
      </c>
      <c r="DZ423">
        <v>90.22489642857145</v>
      </c>
      <c r="EA423">
        <v>0.05492382142857143</v>
      </c>
      <c r="EB423">
        <v>30.27288214285714</v>
      </c>
      <c r="EC423">
        <v>29.98050714285714</v>
      </c>
      <c r="ED423">
        <v>999.9000000000002</v>
      </c>
      <c r="EE423">
        <v>0</v>
      </c>
      <c r="EF423">
        <v>0</v>
      </c>
      <c r="EG423">
        <v>9993.544642857143</v>
      </c>
      <c r="EH423">
        <v>0</v>
      </c>
      <c r="EI423">
        <v>10.4022</v>
      </c>
      <c r="EJ423">
        <v>20.29970714285714</v>
      </c>
      <c r="EK423">
        <v>123.462775</v>
      </c>
      <c r="EL423">
        <v>102.44295</v>
      </c>
      <c r="EM423">
        <v>2.1021</v>
      </c>
      <c r="EN423">
        <v>100.1941678571428</v>
      </c>
      <c r="EO423">
        <v>21.944375</v>
      </c>
      <c r="EP423">
        <v>2.169590714285714</v>
      </c>
      <c r="EQ423">
        <v>1.979928214285714</v>
      </c>
      <c r="ER423">
        <v>18.73951428571429</v>
      </c>
      <c r="ES423">
        <v>17.28467857142857</v>
      </c>
      <c r="ET423">
        <v>2000.002142857142</v>
      </c>
      <c r="EU423">
        <v>0.9799957142857144</v>
      </c>
      <c r="EV423">
        <v>0.020003975</v>
      </c>
      <c r="EW423">
        <v>0</v>
      </c>
      <c r="EX423">
        <v>624.2194642857143</v>
      </c>
      <c r="EY423">
        <v>5.00097</v>
      </c>
      <c r="EZ423">
        <v>12478.05714285715</v>
      </c>
      <c r="FA423">
        <v>16707.575</v>
      </c>
      <c r="FB423">
        <v>40.25</v>
      </c>
      <c r="FC423">
        <v>40.625</v>
      </c>
      <c r="FD423">
        <v>40.17814285714285</v>
      </c>
      <c r="FE423">
        <v>40.18699999999999</v>
      </c>
      <c r="FF423">
        <v>40.85475</v>
      </c>
      <c r="FG423">
        <v>1955.092142857143</v>
      </c>
      <c r="FH423">
        <v>39.91</v>
      </c>
      <c r="FI423">
        <v>0</v>
      </c>
      <c r="FJ423">
        <v>1758482361.8</v>
      </c>
      <c r="FK423">
        <v>0</v>
      </c>
      <c r="FL423">
        <v>624.2127692307693</v>
      </c>
      <c r="FM423">
        <v>5.604376048996503</v>
      </c>
      <c r="FN423">
        <v>98.94700861758596</v>
      </c>
      <c r="FO423">
        <v>12478.56153846154</v>
      </c>
      <c r="FP423">
        <v>15</v>
      </c>
      <c r="FQ423">
        <v>0</v>
      </c>
      <c r="FR423" t="s">
        <v>441</v>
      </c>
      <c r="FS423">
        <v>1747247426.5</v>
      </c>
      <c r="FT423">
        <v>1747247420.5</v>
      </c>
      <c r="FU423">
        <v>0</v>
      </c>
      <c r="FV423">
        <v>1.027</v>
      </c>
      <c r="FW423">
        <v>0.031</v>
      </c>
      <c r="FX423">
        <v>0.02</v>
      </c>
      <c r="FY423">
        <v>0.05</v>
      </c>
      <c r="FZ423">
        <v>420</v>
      </c>
      <c r="GA423">
        <v>16</v>
      </c>
      <c r="GB423">
        <v>0.01</v>
      </c>
      <c r="GC423">
        <v>0.1</v>
      </c>
      <c r="GD423">
        <v>19.8508243902439</v>
      </c>
      <c r="GE423">
        <v>7.204227177700366</v>
      </c>
      <c r="GF423">
        <v>0.7111158297405248</v>
      </c>
      <c r="GG423">
        <v>0</v>
      </c>
      <c r="GH423">
        <v>623.9685882352942</v>
      </c>
      <c r="GI423">
        <v>4.204278066626848</v>
      </c>
      <c r="GJ423">
        <v>0.4769802756833912</v>
      </c>
      <c r="GK423">
        <v>-1</v>
      </c>
      <c r="GL423">
        <v>2.071314634146342</v>
      </c>
      <c r="GM423">
        <v>0.5308091289198612</v>
      </c>
      <c r="GN423">
        <v>0.05397358369666842</v>
      </c>
      <c r="GO423">
        <v>0</v>
      </c>
      <c r="GP423">
        <v>0</v>
      </c>
      <c r="GQ423">
        <v>2</v>
      </c>
      <c r="GR423" t="s">
        <v>452</v>
      </c>
      <c r="GS423">
        <v>3.13602</v>
      </c>
      <c r="GT423">
        <v>2.71523</v>
      </c>
      <c r="GU423">
        <v>0.025322</v>
      </c>
      <c r="GV423">
        <v>0.0195634</v>
      </c>
      <c r="GW423">
        <v>0.106191</v>
      </c>
      <c r="GX423">
        <v>0.0981595</v>
      </c>
      <c r="GY423">
        <v>31013</v>
      </c>
      <c r="GZ423">
        <v>31236.6</v>
      </c>
      <c r="HA423">
        <v>29577.7</v>
      </c>
      <c r="HB423">
        <v>29442</v>
      </c>
      <c r="HC423">
        <v>34931.5</v>
      </c>
      <c r="HD423">
        <v>35170.4</v>
      </c>
      <c r="HE423">
        <v>41628.7</v>
      </c>
      <c r="HF423">
        <v>41832.6</v>
      </c>
      <c r="HG423">
        <v>1.92603</v>
      </c>
      <c r="HH423">
        <v>1.87068</v>
      </c>
      <c r="HI423">
        <v>0.100657</v>
      </c>
      <c r="HJ423">
        <v>0</v>
      </c>
      <c r="HK423">
        <v>28.3293</v>
      </c>
      <c r="HL423">
        <v>999.9</v>
      </c>
      <c r="HM423">
        <v>52.7</v>
      </c>
      <c r="HN423">
        <v>31.3</v>
      </c>
      <c r="HO423">
        <v>26.8058</v>
      </c>
      <c r="HP423">
        <v>62.1377</v>
      </c>
      <c r="HQ423">
        <v>27.7845</v>
      </c>
      <c r="HR423">
        <v>1</v>
      </c>
      <c r="HS423">
        <v>0.0739278</v>
      </c>
      <c r="HT423">
        <v>-0.986103</v>
      </c>
      <c r="HU423">
        <v>20.3366</v>
      </c>
      <c r="HV423">
        <v>5.21519</v>
      </c>
      <c r="HW423">
        <v>12.0116</v>
      </c>
      <c r="HX423">
        <v>4.98855</v>
      </c>
      <c r="HY423">
        <v>3.28755</v>
      </c>
      <c r="HZ423">
        <v>9999</v>
      </c>
      <c r="IA423">
        <v>9999</v>
      </c>
      <c r="IB423">
        <v>9999</v>
      </c>
      <c r="IC423">
        <v>999.9</v>
      </c>
      <c r="ID423">
        <v>1.86758</v>
      </c>
      <c r="IE423">
        <v>1.86674</v>
      </c>
      <c r="IF423">
        <v>1.86605</v>
      </c>
      <c r="IG423">
        <v>1.866</v>
      </c>
      <c r="IH423">
        <v>1.86785</v>
      </c>
      <c r="II423">
        <v>1.87027</v>
      </c>
      <c r="IJ423">
        <v>1.86894</v>
      </c>
      <c r="IK423">
        <v>1.87042</v>
      </c>
      <c r="IL423">
        <v>0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-0.111</v>
      </c>
      <c r="IZ423">
        <v>0.139</v>
      </c>
      <c r="JA423">
        <v>-0.08705980112953694</v>
      </c>
      <c r="JB423">
        <v>-0.0002224285535733669</v>
      </c>
      <c r="JC423">
        <v>-3.124052291438484E-07</v>
      </c>
      <c r="JD423">
        <v>-1.20421793702977E-11</v>
      </c>
      <c r="JE423">
        <v>-0.06546867123436634</v>
      </c>
      <c r="JF423">
        <v>-0.004605065362839568</v>
      </c>
      <c r="JG423">
        <v>0.0008613744513886047</v>
      </c>
      <c r="JH423">
        <v>-1.299212498533341E-05</v>
      </c>
      <c r="JI423">
        <v>3</v>
      </c>
      <c r="JJ423">
        <v>2327</v>
      </c>
      <c r="JK423">
        <v>1</v>
      </c>
      <c r="JL423">
        <v>27</v>
      </c>
      <c r="JM423">
        <v>187248.9</v>
      </c>
      <c r="JN423">
        <v>187249</v>
      </c>
      <c r="JO423">
        <v>0.275879</v>
      </c>
      <c r="JP423">
        <v>2.34497</v>
      </c>
      <c r="JQ423">
        <v>1.39648</v>
      </c>
      <c r="JR423">
        <v>2.35596</v>
      </c>
      <c r="JS423">
        <v>1.49536</v>
      </c>
      <c r="JT423">
        <v>2.72217</v>
      </c>
      <c r="JU423">
        <v>36.4107</v>
      </c>
      <c r="JV423">
        <v>24.0787</v>
      </c>
      <c r="JW423">
        <v>18</v>
      </c>
      <c r="JX423">
        <v>490.079</v>
      </c>
      <c r="JY423">
        <v>445.323</v>
      </c>
      <c r="JZ423">
        <v>29.1557</v>
      </c>
      <c r="KA423">
        <v>28.5289</v>
      </c>
      <c r="KB423">
        <v>30.0001</v>
      </c>
      <c r="KC423">
        <v>28.4094</v>
      </c>
      <c r="KD423">
        <v>28.342</v>
      </c>
      <c r="KE423">
        <v>5.46657</v>
      </c>
      <c r="KF423">
        <v>25.3332</v>
      </c>
      <c r="KG423">
        <v>66.84439999999999</v>
      </c>
      <c r="KH423">
        <v>29.1625</v>
      </c>
      <c r="KI423">
        <v>51.992</v>
      </c>
      <c r="KJ423">
        <v>21.792</v>
      </c>
      <c r="KK423">
        <v>101.098</v>
      </c>
      <c r="KL423">
        <v>100.589</v>
      </c>
    </row>
    <row r="424" spans="1:298">
      <c r="A424">
        <v>408</v>
      </c>
      <c r="B424">
        <v>1758482366.5</v>
      </c>
      <c r="C424">
        <v>13491</v>
      </c>
      <c r="D424" t="s">
        <v>1264</v>
      </c>
      <c r="E424" t="s">
        <v>1265</v>
      </c>
      <c r="F424">
        <v>5</v>
      </c>
      <c r="G424" t="s">
        <v>1219</v>
      </c>
      <c r="H424" t="s">
        <v>437</v>
      </c>
      <c r="I424" t="s">
        <v>438</v>
      </c>
      <c r="J424">
        <v>1758482359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68.98251250865682</v>
      </c>
      <c r="AL424">
        <v>82.73883939393939</v>
      </c>
      <c r="AM424">
        <v>-3.331002299771467</v>
      </c>
      <c r="AN424">
        <v>65.29159027850937</v>
      </c>
      <c r="AO424">
        <f>(AQ424 - AP424 + DZ424*1E3/(8.314*(EB424+273.15)) * AS424/DY424 * AR424) * DY424/(100*DM424) * 1000/(1000 - AQ424)</f>
        <v>0</v>
      </c>
      <c r="AP424">
        <v>21.85535098136224</v>
      </c>
      <c r="AQ424">
        <v>24.02369515151514</v>
      </c>
      <c r="AR424">
        <v>-7.578156620839631E-06</v>
      </c>
      <c r="AS424">
        <v>110.9873725194434</v>
      </c>
      <c r="AT424">
        <v>1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4.8</v>
      </c>
      <c r="DN424">
        <v>0.5</v>
      </c>
      <c r="DO424" t="s">
        <v>440</v>
      </c>
      <c r="DP424">
        <v>2</v>
      </c>
      <c r="DQ424" t="b">
        <v>1</v>
      </c>
      <c r="DR424">
        <v>1758482359</v>
      </c>
      <c r="DS424">
        <v>103.4237481481481</v>
      </c>
      <c r="DT424">
        <v>82.47456296296298</v>
      </c>
      <c r="DU424">
        <v>24.04034444444444</v>
      </c>
      <c r="DV424">
        <v>21.89705185185185</v>
      </c>
      <c r="DW424">
        <v>103.5372925925926</v>
      </c>
      <c r="DX424">
        <v>23.9012</v>
      </c>
      <c r="DY424">
        <v>499.992962962963</v>
      </c>
      <c r="DZ424">
        <v>90.22438148148147</v>
      </c>
      <c r="EA424">
        <v>0.05498897407407406</v>
      </c>
      <c r="EB424">
        <v>30.27197407407407</v>
      </c>
      <c r="EC424">
        <v>29.97085555555555</v>
      </c>
      <c r="ED424">
        <v>999.9000000000001</v>
      </c>
      <c r="EE424">
        <v>0</v>
      </c>
      <c r="EF424">
        <v>0</v>
      </c>
      <c r="EG424">
        <v>9995.621111111112</v>
      </c>
      <c r="EH424">
        <v>0</v>
      </c>
      <c r="EI424">
        <v>10.40234074074074</v>
      </c>
      <c r="EJ424">
        <v>20.94925555555556</v>
      </c>
      <c r="EK424">
        <v>105.9716</v>
      </c>
      <c r="EL424">
        <v>84.32158518518519</v>
      </c>
      <c r="EM424">
        <v>2.143294074074074</v>
      </c>
      <c r="EN424">
        <v>82.47456296296298</v>
      </c>
      <c r="EO424">
        <v>21.89705185185185</v>
      </c>
      <c r="EP424">
        <v>2.169025185185185</v>
      </c>
      <c r="EQ424">
        <v>1.975647037037037</v>
      </c>
      <c r="ER424">
        <v>18.73534074074074</v>
      </c>
      <c r="ES424">
        <v>17.25045925925926</v>
      </c>
      <c r="ET424">
        <v>1999.990740740741</v>
      </c>
      <c r="EU424">
        <v>0.9799955555555556</v>
      </c>
      <c r="EV424">
        <v>0.02000413333333333</v>
      </c>
      <c r="EW424">
        <v>0</v>
      </c>
      <c r="EX424">
        <v>624.7471851851851</v>
      </c>
      <c r="EY424">
        <v>5.00097</v>
      </c>
      <c r="EZ424">
        <v>12487.43703703704</v>
      </c>
      <c r="FA424">
        <v>16707.47037037037</v>
      </c>
      <c r="FB424">
        <v>40.25</v>
      </c>
      <c r="FC424">
        <v>40.625</v>
      </c>
      <c r="FD424">
        <v>40.1801111111111</v>
      </c>
      <c r="FE424">
        <v>40.18699999999999</v>
      </c>
      <c r="FF424">
        <v>40.85399999999999</v>
      </c>
      <c r="FG424">
        <v>1955.080740740741</v>
      </c>
      <c r="FH424">
        <v>39.91</v>
      </c>
      <c r="FI424">
        <v>0</v>
      </c>
      <c r="FJ424">
        <v>1758482366.6</v>
      </c>
      <c r="FK424">
        <v>0</v>
      </c>
      <c r="FL424">
        <v>624.7131923076923</v>
      </c>
      <c r="FM424">
        <v>6.640239295227437</v>
      </c>
      <c r="FN424">
        <v>119.7128205249853</v>
      </c>
      <c r="FO424">
        <v>12487.12307692308</v>
      </c>
      <c r="FP424">
        <v>15</v>
      </c>
      <c r="FQ424">
        <v>0</v>
      </c>
      <c r="FR424" t="s">
        <v>441</v>
      </c>
      <c r="FS424">
        <v>1747247426.5</v>
      </c>
      <c r="FT424">
        <v>1747247420.5</v>
      </c>
      <c r="FU424">
        <v>0</v>
      </c>
      <c r="FV424">
        <v>1.027</v>
      </c>
      <c r="FW424">
        <v>0.031</v>
      </c>
      <c r="FX424">
        <v>0.02</v>
      </c>
      <c r="FY424">
        <v>0.05</v>
      </c>
      <c r="FZ424">
        <v>420</v>
      </c>
      <c r="GA424">
        <v>16</v>
      </c>
      <c r="GB424">
        <v>0.01</v>
      </c>
      <c r="GC424">
        <v>0.1</v>
      </c>
      <c r="GD424">
        <v>20.5506425</v>
      </c>
      <c r="GE424">
        <v>7.327304690431488</v>
      </c>
      <c r="GF424">
        <v>0.7055643935487036</v>
      </c>
      <c r="GG424">
        <v>0</v>
      </c>
      <c r="GH424">
        <v>624.4361764705883</v>
      </c>
      <c r="GI424">
        <v>5.998441547756983</v>
      </c>
      <c r="GJ424">
        <v>0.644724449603818</v>
      </c>
      <c r="GK424">
        <v>-1</v>
      </c>
      <c r="GL424">
        <v>2.1158255</v>
      </c>
      <c r="GM424">
        <v>0.5193548217636005</v>
      </c>
      <c r="GN424">
        <v>0.05220075133319443</v>
      </c>
      <c r="GO424">
        <v>0</v>
      </c>
      <c r="GP424">
        <v>0</v>
      </c>
      <c r="GQ424">
        <v>2</v>
      </c>
      <c r="GR424" t="s">
        <v>452</v>
      </c>
      <c r="GS424">
        <v>3.13615</v>
      </c>
      <c r="GT424">
        <v>2.71567</v>
      </c>
      <c r="GU424">
        <v>0.0210998</v>
      </c>
      <c r="GV424">
        <v>0.0151566</v>
      </c>
      <c r="GW424">
        <v>0.106167</v>
      </c>
      <c r="GX424">
        <v>0.0981355</v>
      </c>
      <c r="GY424">
        <v>31147.8</v>
      </c>
      <c r="GZ424">
        <v>31376.3</v>
      </c>
      <c r="HA424">
        <v>29578.2</v>
      </c>
      <c r="HB424">
        <v>29441.3</v>
      </c>
      <c r="HC424">
        <v>34932.7</v>
      </c>
      <c r="HD424">
        <v>35170.8</v>
      </c>
      <c r="HE424">
        <v>41629.1</v>
      </c>
      <c r="HF424">
        <v>41831.9</v>
      </c>
      <c r="HG424">
        <v>1.9264</v>
      </c>
      <c r="HH424">
        <v>1.87048</v>
      </c>
      <c r="HI424">
        <v>0.0999868</v>
      </c>
      <c r="HJ424">
        <v>0</v>
      </c>
      <c r="HK424">
        <v>28.3293</v>
      </c>
      <c r="HL424">
        <v>999.9</v>
      </c>
      <c r="HM424">
        <v>52.7</v>
      </c>
      <c r="HN424">
        <v>31.3</v>
      </c>
      <c r="HO424">
        <v>26.8069</v>
      </c>
      <c r="HP424">
        <v>62.1477</v>
      </c>
      <c r="HQ424">
        <v>27.6923</v>
      </c>
      <c r="HR424">
        <v>1</v>
      </c>
      <c r="HS424">
        <v>0.073938</v>
      </c>
      <c r="HT424">
        <v>-1.0111</v>
      </c>
      <c r="HU424">
        <v>20.3363</v>
      </c>
      <c r="HV424">
        <v>5.21534</v>
      </c>
      <c r="HW424">
        <v>12.0122</v>
      </c>
      <c r="HX424">
        <v>4.9889</v>
      </c>
      <c r="HY424">
        <v>3.2877</v>
      </c>
      <c r="HZ424">
        <v>9999</v>
      </c>
      <c r="IA424">
        <v>9999</v>
      </c>
      <c r="IB424">
        <v>9999</v>
      </c>
      <c r="IC424">
        <v>999.9</v>
      </c>
      <c r="ID424">
        <v>1.86757</v>
      </c>
      <c r="IE424">
        <v>1.86675</v>
      </c>
      <c r="IF424">
        <v>1.86601</v>
      </c>
      <c r="IG424">
        <v>1.866</v>
      </c>
      <c r="IH424">
        <v>1.86786</v>
      </c>
      <c r="II424">
        <v>1.87027</v>
      </c>
      <c r="IJ424">
        <v>1.86891</v>
      </c>
      <c r="IK424">
        <v>1.87042</v>
      </c>
      <c r="IL424">
        <v>0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-0.107</v>
      </c>
      <c r="IZ424">
        <v>0.1389</v>
      </c>
      <c r="JA424">
        <v>-0.08705980112953694</v>
      </c>
      <c r="JB424">
        <v>-0.0002224285535733669</v>
      </c>
      <c r="JC424">
        <v>-3.124052291438484E-07</v>
      </c>
      <c r="JD424">
        <v>-1.20421793702977E-11</v>
      </c>
      <c r="JE424">
        <v>-0.06546867123436634</v>
      </c>
      <c r="JF424">
        <v>-0.004605065362839568</v>
      </c>
      <c r="JG424">
        <v>0.0008613744513886047</v>
      </c>
      <c r="JH424">
        <v>-1.299212498533341E-05</v>
      </c>
      <c r="JI424">
        <v>3</v>
      </c>
      <c r="JJ424">
        <v>2327</v>
      </c>
      <c r="JK424">
        <v>1</v>
      </c>
      <c r="JL424">
        <v>27</v>
      </c>
      <c r="JM424">
        <v>187249</v>
      </c>
      <c r="JN424">
        <v>187249.1</v>
      </c>
      <c r="JO424">
        <v>0.240479</v>
      </c>
      <c r="JP424">
        <v>2.36328</v>
      </c>
      <c r="JQ424">
        <v>1.39648</v>
      </c>
      <c r="JR424">
        <v>2.35352</v>
      </c>
      <c r="JS424">
        <v>1.49536</v>
      </c>
      <c r="JT424">
        <v>2.64282</v>
      </c>
      <c r="JU424">
        <v>36.4107</v>
      </c>
      <c r="JV424">
        <v>24.0787</v>
      </c>
      <c r="JW424">
        <v>18</v>
      </c>
      <c r="JX424">
        <v>490.299</v>
      </c>
      <c r="JY424">
        <v>445.196</v>
      </c>
      <c r="JZ424">
        <v>29.1745</v>
      </c>
      <c r="KA424">
        <v>28.5289</v>
      </c>
      <c r="KB424">
        <v>30.0001</v>
      </c>
      <c r="KC424">
        <v>28.4072</v>
      </c>
      <c r="KD424">
        <v>28.3416</v>
      </c>
      <c r="KE424">
        <v>4.7049</v>
      </c>
      <c r="KF424">
        <v>25.6066</v>
      </c>
      <c r="KG424">
        <v>66.84439999999999</v>
      </c>
      <c r="KH424">
        <v>29.1811</v>
      </c>
      <c r="KI424">
        <v>31.9383</v>
      </c>
      <c r="KJ424">
        <v>21.7694</v>
      </c>
      <c r="KK424">
        <v>101.099</v>
      </c>
      <c r="KL424">
        <v>100.587</v>
      </c>
    </row>
    <row r="425" spans="1:298">
      <c r="A425">
        <v>409</v>
      </c>
      <c r="B425">
        <v>1758482463.5</v>
      </c>
      <c r="C425">
        <v>13588</v>
      </c>
      <c r="D425" t="s">
        <v>1266</v>
      </c>
      <c r="E425" t="s">
        <v>1267</v>
      </c>
      <c r="F425">
        <v>5</v>
      </c>
      <c r="G425" t="s">
        <v>1219</v>
      </c>
      <c r="H425" t="s">
        <v>437</v>
      </c>
      <c r="I425" t="s">
        <v>438</v>
      </c>
      <c r="J425">
        <v>1758482455.5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429.1206248831954</v>
      </c>
      <c r="AL425">
        <v>415.1968424242423</v>
      </c>
      <c r="AM425">
        <v>-0.002868834291136849</v>
      </c>
      <c r="AN425">
        <v>65.29159027850937</v>
      </c>
      <c r="AO425">
        <f>(AQ425 - AP425 + DZ425*1E3/(8.314*(EB425+273.15)) * AS425/DY425 * AR425) * DY425/(100*DM425) * 1000/(1000 - AQ425)</f>
        <v>0</v>
      </c>
      <c r="AP425">
        <v>21.37337190557795</v>
      </c>
      <c r="AQ425">
        <v>24.12740060606059</v>
      </c>
      <c r="AR425">
        <v>4.290749121205854E-06</v>
      </c>
      <c r="AS425">
        <v>110.9873725194434</v>
      </c>
      <c r="AT425">
        <v>1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4.8</v>
      </c>
      <c r="DN425">
        <v>0.5</v>
      </c>
      <c r="DO425" t="s">
        <v>440</v>
      </c>
      <c r="DP425">
        <v>2</v>
      </c>
      <c r="DQ425" t="b">
        <v>1</v>
      </c>
      <c r="DR425">
        <v>1758482455.5</v>
      </c>
      <c r="DS425">
        <v>405.2564516129033</v>
      </c>
      <c r="DT425">
        <v>419.9373225806452</v>
      </c>
      <c r="DU425">
        <v>24.11186129032258</v>
      </c>
      <c r="DV425">
        <v>21.37551935483871</v>
      </c>
      <c r="DW425">
        <v>405.485870967742</v>
      </c>
      <c r="DX425">
        <v>23.9717</v>
      </c>
      <c r="DY425">
        <v>500.0018709677419</v>
      </c>
      <c r="DZ425">
        <v>90.21720322580644</v>
      </c>
      <c r="EA425">
        <v>0.05612795483870968</v>
      </c>
      <c r="EB425">
        <v>30.40635806451612</v>
      </c>
      <c r="EC425">
        <v>29.9883806451613</v>
      </c>
      <c r="ED425">
        <v>999.9000000000003</v>
      </c>
      <c r="EE425">
        <v>0</v>
      </c>
      <c r="EF425">
        <v>0</v>
      </c>
      <c r="EG425">
        <v>10000.69935483871</v>
      </c>
      <c r="EH425">
        <v>0</v>
      </c>
      <c r="EI425">
        <v>10.3984</v>
      </c>
      <c r="EJ425">
        <v>-14.68092580645161</v>
      </c>
      <c r="EK425">
        <v>415.2693225806451</v>
      </c>
      <c r="EL425">
        <v>429.1097741935484</v>
      </c>
      <c r="EM425">
        <v>2.73633935483871</v>
      </c>
      <c r="EN425">
        <v>419.9373225806452</v>
      </c>
      <c r="EO425">
        <v>21.37551935483871</v>
      </c>
      <c r="EP425">
        <v>2.175304516129033</v>
      </c>
      <c r="EQ425">
        <v>1.92843935483871</v>
      </c>
      <c r="ER425">
        <v>18.78159032258064</v>
      </c>
      <c r="ES425">
        <v>16.8687</v>
      </c>
      <c r="ET425">
        <v>1999.984838709678</v>
      </c>
      <c r="EU425">
        <v>0.9799949677419357</v>
      </c>
      <c r="EV425">
        <v>0.02000472258064516</v>
      </c>
      <c r="EW425">
        <v>0</v>
      </c>
      <c r="EX425">
        <v>632.6046129032259</v>
      </c>
      <c r="EY425">
        <v>5.000969999999999</v>
      </c>
      <c r="EZ425">
        <v>12644.68064516129</v>
      </c>
      <c r="FA425">
        <v>16707.43225806452</v>
      </c>
      <c r="FB425">
        <v>40.21138709677417</v>
      </c>
      <c r="FC425">
        <v>40.56606451612902</v>
      </c>
      <c r="FD425">
        <v>40.125</v>
      </c>
      <c r="FE425">
        <v>40.141</v>
      </c>
      <c r="FF425">
        <v>40.81199999999998</v>
      </c>
      <c r="FG425">
        <v>1955.074838709677</v>
      </c>
      <c r="FH425">
        <v>39.91000000000001</v>
      </c>
      <c r="FI425">
        <v>0</v>
      </c>
      <c r="FJ425">
        <v>1758482463.8</v>
      </c>
      <c r="FK425">
        <v>0</v>
      </c>
      <c r="FL425">
        <v>632.6537307692307</v>
      </c>
      <c r="FM425">
        <v>7.677777774005907</v>
      </c>
      <c r="FN425">
        <v>146.160683873251</v>
      </c>
      <c r="FO425">
        <v>12646.18461538461</v>
      </c>
      <c r="FP425">
        <v>15</v>
      </c>
      <c r="FQ425">
        <v>0</v>
      </c>
      <c r="FR425" t="s">
        <v>441</v>
      </c>
      <c r="FS425">
        <v>1747247426.5</v>
      </c>
      <c r="FT425">
        <v>1747247420.5</v>
      </c>
      <c r="FU425">
        <v>0</v>
      </c>
      <c r="FV425">
        <v>1.027</v>
      </c>
      <c r="FW425">
        <v>0.031</v>
      </c>
      <c r="FX425">
        <v>0.02</v>
      </c>
      <c r="FY425">
        <v>0.05</v>
      </c>
      <c r="FZ425">
        <v>420</v>
      </c>
      <c r="GA425">
        <v>16</v>
      </c>
      <c r="GB425">
        <v>0.01</v>
      </c>
      <c r="GC425">
        <v>0.1</v>
      </c>
      <c r="GD425">
        <v>-14.64244390243903</v>
      </c>
      <c r="GE425">
        <v>-0.7900264808362527</v>
      </c>
      <c r="GF425">
        <v>0.08559155431546291</v>
      </c>
      <c r="GG425">
        <v>0</v>
      </c>
      <c r="GH425">
        <v>632.2151176470588</v>
      </c>
      <c r="GI425">
        <v>8.503468299140534</v>
      </c>
      <c r="GJ425">
        <v>0.8736270494056892</v>
      </c>
      <c r="GK425">
        <v>-1</v>
      </c>
      <c r="GL425">
        <v>2.727660975609756</v>
      </c>
      <c r="GM425">
        <v>0.1928816027874597</v>
      </c>
      <c r="GN425">
        <v>0.01915457046712076</v>
      </c>
      <c r="GO425">
        <v>0</v>
      </c>
      <c r="GP425">
        <v>0</v>
      </c>
      <c r="GQ425">
        <v>2</v>
      </c>
      <c r="GR425" t="s">
        <v>452</v>
      </c>
      <c r="GS425">
        <v>3.13599</v>
      </c>
      <c r="GT425">
        <v>2.71588</v>
      </c>
      <c r="GU425">
        <v>0.09127879999999999</v>
      </c>
      <c r="GV425">
        <v>0.0928631</v>
      </c>
      <c r="GW425">
        <v>0.106482</v>
      </c>
      <c r="GX425">
        <v>0.09661989999999999</v>
      </c>
      <c r="GY425">
        <v>28915.8</v>
      </c>
      <c r="GZ425">
        <v>28901.1</v>
      </c>
      <c r="HA425">
        <v>29579.1</v>
      </c>
      <c r="HB425">
        <v>29441.7</v>
      </c>
      <c r="HC425">
        <v>34922.7</v>
      </c>
      <c r="HD425">
        <v>35232.6</v>
      </c>
      <c r="HE425">
        <v>41630.6</v>
      </c>
      <c r="HF425">
        <v>41832.5</v>
      </c>
      <c r="HG425">
        <v>1.92722</v>
      </c>
      <c r="HH425">
        <v>1.87105</v>
      </c>
      <c r="HI425">
        <v>0.101067</v>
      </c>
      <c r="HJ425">
        <v>0</v>
      </c>
      <c r="HK425">
        <v>28.3538</v>
      </c>
      <c r="HL425">
        <v>999.9</v>
      </c>
      <c r="HM425">
        <v>52.5</v>
      </c>
      <c r="HN425">
        <v>31.3</v>
      </c>
      <c r="HO425">
        <v>26.7077</v>
      </c>
      <c r="HP425">
        <v>61.8678</v>
      </c>
      <c r="HQ425">
        <v>27.7083</v>
      </c>
      <c r="HR425">
        <v>1</v>
      </c>
      <c r="HS425">
        <v>0.0733613</v>
      </c>
      <c r="HT425">
        <v>-0.75851</v>
      </c>
      <c r="HU425">
        <v>20.336</v>
      </c>
      <c r="HV425">
        <v>5.22088</v>
      </c>
      <c r="HW425">
        <v>12.0125</v>
      </c>
      <c r="HX425">
        <v>4.99005</v>
      </c>
      <c r="HY425">
        <v>3.2884</v>
      </c>
      <c r="HZ425">
        <v>9999</v>
      </c>
      <c r="IA425">
        <v>9999</v>
      </c>
      <c r="IB425">
        <v>9999</v>
      </c>
      <c r="IC425">
        <v>999.9</v>
      </c>
      <c r="ID425">
        <v>1.8676</v>
      </c>
      <c r="IE425">
        <v>1.86676</v>
      </c>
      <c r="IF425">
        <v>1.86601</v>
      </c>
      <c r="IG425">
        <v>1.86602</v>
      </c>
      <c r="IH425">
        <v>1.86783</v>
      </c>
      <c r="II425">
        <v>1.87027</v>
      </c>
      <c r="IJ425">
        <v>1.86898</v>
      </c>
      <c r="IK425">
        <v>1.87043</v>
      </c>
      <c r="IL425">
        <v>0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-0.23</v>
      </c>
      <c r="IZ425">
        <v>0.1404</v>
      </c>
      <c r="JA425">
        <v>-0.08705980112953694</v>
      </c>
      <c r="JB425">
        <v>-0.0002224285535733669</v>
      </c>
      <c r="JC425">
        <v>-3.124052291438484E-07</v>
      </c>
      <c r="JD425">
        <v>-1.20421793702977E-11</v>
      </c>
      <c r="JE425">
        <v>-0.06546867123436634</v>
      </c>
      <c r="JF425">
        <v>-0.004605065362839568</v>
      </c>
      <c r="JG425">
        <v>0.0008613744513886047</v>
      </c>
      <c r="JH425">
        <v>-1.299212498533341E-05</v>
      </c>
      <c r="JI425">
        <v>3</v>
      </c>
      <c r="JJ425">
        <v>2327</v>
      </c>
      <c r="JK425">
        <v>1</v>
      </c>
      <c r="JL425">
        <v>27</v>
      </c>
      <c r="JM425">
        <v>187250.6</v>
      </c>
      <c r="JN425">
        <v>187250.7</v>
      </c>
      <c r="JO425">
        <v>1.03638</v>
      </c>
      <c r="JP425">
        <v>2.28882</v>
      </c>
      <c r="JQ425">
        <v>1.39648</v>
      </c>
      <c r="JR425">
        <v>2.35229</v>
      </c>
      <c r="JS425">
        <v>1.49536</v>
      </c>
      <c r="JT425">
        <v>2.70264</v>
      </c>
      <c r="JU425">
        <v>36.3871</v>
      </c>
      <c r="JV425">
        <v>24.0787</v>
      </c>
      <c r="JW425">
        <v>18</v>
      </c>
      <c r="JX425">
        <v>490.669</v>
      </c>
      <c r="JY425">
        <v>445.4</v>
      </c>
      <c r="JZ425">
        <v>29.8335</v>
      </c>
      <c r="KA425">
        <v>28.5098</v>
      </c>
      <c r="KB425">
        <v>30.0001</v>
      </c>
      <c r="KC425">
        <v>28.3887</v>
      </c>
      <c r="KD425">
        <v>28.3217</v>
      </c>
      <c r="KE425">
        <v>20.7554</v>
      </c>
      <c r="KF425">
        <v>26.7551</v>
      </c>
      <c r="KG425">
        <v>66.10299999999999</v>
      </c>
      <c r="KH425">
        <v>29.4771</v>
      </c>
      <c r="KI425">
        <v>426.622</v>
      </c>
      <c r="KJ425">
        <v>21.3674</v>
      </c>
      <c r="KK425">
        <v>101.103</v>
      </c>
      <c r="KL425">
        <v>100.589</v>
      </c>
    </row>
    <row r="426" spans="1:298">
      <c r="A426">
        <v>410</v>
      </c>
      <c r="B426">
        <v>1758482468.5</v>
      </c>
      <c r="C426">
        <v>13593</v>
      </c>
      <c r="D426" t="s">
        <v>1268</v>
      </c>
      <c r="E426" t="s">
        <v>1269</v>
      </c>
      <c r="F426">
        <v>5</v>
      </c>
      <c r="G426" t="s">
        <v>1219</v>
      </c>
      <c r="H426" t="s">
        <v>437</v>
      </c>
      <c r="I426" t="s">
        <v>438</v>
      </c>
      <c r="J426">
        <v>1758482460.655172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429.0976472367849</v>
      </c>
      <c r="AL426">
        <v>415.2651151515151</v>
      </c>
      <c r="AM426">
        <v>0.02287633431720178</v>
      </c>
      <c r="AN426">
        <v>65.29159027850937</v>
      </c>
      <c r="AO426">
        <f>(AQ426 - AP426 + DZ426*1E3/(8.314*(EB426+273.15)) * AS426/DY426 * AR426) * DY426/(100*DM426) * 1000/(1000 - AQ426)</f>
        <v>0</v>
      </c>
      <c r="AP426">
        <v>21.37280731650764</v>
      </c>
      <c r="AQ426">
        <v>24.13272909090908</v>
      </c>
      <c r="AR426">
        <v>1.88076461833326E-06</v>
      </c>
      <c r="AS426">
        <v>110.9873725194434</v>
      </c>
      <c r="AT426">
        <v>1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4.8</v>
      </c>
      <c r="DN426">
        <v>0.5</v>
      </c>
      <c r="DO426" t="s">
        <v>440</v>
      </c>
      <c r="DP426">
        <v>2</v>
      </c>
      <c r="DQ426" t="b">
        <v>1</v>
      </c>
      <c r="DR426">
        <v>1758482460.655172</v>
      </c>
      <c r="DS426">
        <v>405.2127586206897</v>
      </c>
      <c r="DT426">
        <v>420.0911379310344</v>
      </c>
      <c r="DU426">
        <v>24.12316206896552</v>
      </c>
      <c r="DV426">
        <v>21.3741724137931</v>
      </c>
      <c r="DW426">
        <v>405.4422068965517</v>
      </c>
      <c r="DX426">
        <v>23.98284827586206</v>
      </c>
      <c r="DY426">
        <v>500.0047586206896</v>
      </c>
      <c r="DZ426">
        <v>90.21710344827588</v>
      </c>
      <c r="EA426">
        <v>0.05558275862068965</v>
      </c>
      <c r="EB426">
        <v>30.4151</v>
      </c>
      <c r="EC426">
        <v>29.99798965517241</v>
      </c>
      <c r="ED426">
        <v>999.9000000000002</v>
      </c>
      <c r="EE426">
        <v>0</v>
      </c>
      <c r="EF426">
        <v>0</v>
      </c>
      <c r="EG426">
        <v>10004.49931034483</v>
      </c>
      <c r="EH426">
        <v>0</v>
      </c>
      <c r="EI426">
        <v>10.3984</v>
      </c>
      <c r="EJ426">
        <v>-14.87831724137931</v>
      </c>
      <c r="EK426">
        <v>415.2294137931034</v>
      </c>
      <c r="EL426">
        <v>429.2662758620689</v>
      </c>
      <c r="EM426">
        <v>2.748988620689655</v>
      </c>
      <c r="EN426">
        <v>420.0911379310344</v>
      </c>
      <c r="EO426">
        <v>21.3741724137931</v>
      </c>
      <c r="EP426">
        <v>2.176320689655173</v>
      </c>
      <c r="EQ426">
        <v>1.928316206896552</v>
      </c>
      <c r="ER426">
        <v>18.78906551724138</v>
      </c>
      <c r="ES426">
        <v>16.86768275862069</v>
      </c>
      <c r="ET426">
        <v>1999.955862068966</v>
      </c>
      <c r="EU426">
        <v>0.9799946206896555</v>
      </c>
      <c r="EV426">
        <v>0.02000506896551724</v>
      </c>
      <c r="EW426">
        <v>0</v>
      </c>
      <c r="EX426">
        <v>633.2929310344828</v>
      </c>
      <c r="EY426">
        <v>5.000969999999999</v>
      </c>
      <c r="EZ426">
        <v>12656.34137931034</v>
      </c>
      <c r="FA426">
        <v>16707.17931034483</v>
      </c>
      <c r="FB426">
        <v>40.20437931034482</v>
      </c>
      <c r="FC426">
        <v>40.5706896551724</v>
      </c>
      <c r="FD426">
        <v>40.125</v>
      </c>
      <c r="FE426">
        <v>40.14210344827585</v>
      </c>
      <c r="FF426">
        <v>40.81199999999998</v>
      </c>
      <c r="FG426">
        <v>1955.045862068966</v>
      </c>
      <c r="FH426">
        <v>39.91</v>
      </c>
      <c r="FI426">
        <v>0</v>
      </c>
      <c r="FJ426">
        <v>1758482468.6</v>
      </c>
      <c r="FK426">
        <v>0</v>
      </c>
      <c r="FL426">
        <v>633.277423076923</v>
      </c>
      <c r="FM426">
        <v>6.540068389145864</v>
      </c>
      <c r="FN426">
        <v>125.261538461213</v>
      </c>
      <c r="FO426">
        <v>12656.97307692307</v>
      </c>
      <c r="FP426">
        <v>15</v>
      </c>
      <c r="FQ426">
        <v>0</v>
      </c>
      <c r="FR426" t="s">
        <v>441</v>
      </c>
      <c r="FS426">
        <v>1747247426.5</v>
      </c>
      <c r="FT426">
        <v>1747247420.5</v>
      </c>
      <c r="FU426">
        <v>0</v>
      </c>
      <c r="FV426">
        <v>1.027</v>
      </c>
      <c r="FW426">
        <v>0.031</v>
      </c>
      <c r="FX426">
        <v>0.02</v>
      </c>
      <c r="FY426">
        <v>0.05</v>
      </c>
      <c r="FZ426">
        <v>420</v>
      </c>
      <c r="GA426">
        <v>16</v>
      </c>
      <c r="GB426">
        <v>0.01</v>
      </c>
      <c r="GC426">
        <v>0.1</v>
      </c>
      <c r="GD426">
        <v>-14.72659756097561</v>
      </c>
      <c r="GE426">
        <v>-1.123062020905922</v>
      </c>
      <c r="GF426">
        <v>0.1591100577646054</v>
      </c>
      <c r="GG426">
        <v>0</v>
      </c>
      <c r="GH426">
        <v>632.7850588235295</v>
      </c>
      <c r="GI426">
        <v>7.926203205937358</v>
      </c>
      <c r="GJ426">
        <v>0.8315813405503724</v>
      </c>
      <c r="GK426">
        <v>-1</v>
      </c>
      <c r="GL426">
        <v>2.739398780487805</v>
      </c>
      <c r="GM426">
        <v>0.1581033449477385</v>
      </c>
      <c r="GN426">
        <v>0.01574511681096204</v>
      </c>
      <c r="GO426">
        <v>0</v>
      </c>
      <c r="GP426">
        <v>0</v>
      </c>
      <c r="GQ426">
        <v>2</v>
      </c>
      <c r="GR426" t="s">
        <v>452</v>
      </c>
      <c r="GS426">
        <v>3.13595</v>
      </c>
      <c r="GT426">
        <v>2.71489</v>
      </c>
      <c r="GU426">
        <v>0.0913095</v>
      </c>
      <c r="GV426">
        <v>0.0933179</v>
      </c>
      <c r="GW426">
        <v>0.106489</v>
      </c>
      <c r="GX426">
        <v>0.0966166</v>
      </c>
      <c r="GY426">
        <v>28914.8</v>
      </c>
      <c r="GZ426">
        <v>28886.6</v>
      </c>
      <c r="HA426">
        <v>29579.1</v>
      </c>
      <c r="HB426">
        <v>29441.7</v>
      </c>
      <c r="HC426">
        <v>34922.3</v>
      </c>
      <c r="HD426">
        <v>35232.8</v>
      </c>
      <c r="HE426">
        <v>41630.5</v>
      </c>
      <c r="HF426">
        <v>41832.6</v>
      </c>
      <c r="HG426">
        <v>1.927</v>
      </c>
      <c r="HH426">
        <v>1.87125</v>
      </c>
      <c r="HI426">
        <v>0.101201</v>
      </c>
      <c r="HJ426">
        <v>0</v>
      </c>
      <c r="HK426">
        <v>28.3593</v>
      </c>
      <c r="HL426">
        <v>999.9</v>
      </c>
      <c r="HM426">
        <v>52.5</v>
      </c>
      <c r="HN426">
        <v>31.3</v>
      </c>
      <c r="HO426">
        <v>26.7073</v>
      </c>
      <c r="HP426">
        <v>61.9078</v>
      </c>
      <c r="HQ426">
        <v>27.8486</v>
      </c>
      <c r="HR426">
        <v>1</v>
      </c>
      <c r="HS426">
        <v>0.0731784</v>
      </c>
      <c r="HT426">
        <v>-0.347141</v>
      </c>
      <c r="HU426">
        <v>20.3387</v>
      </c>
      <c r="HV426">
        <v>5.21654</v>
      </c>
      <c r="HW426">
        <v>12.0114</v>
      </c>
      <c r="HX426">
        <v>4.98785</v>
      </c>
      <c r="HY426">
        <v>3.28748</v>
      </c>
      <c r="HZ426">
        <v>9999</v>
      </c>
      <c r="IA426">
        <v>9999</v>
      </c>
      <c r="IB426">
        <v>9999</v>
      </c>
      <c r="IC426">
        <v>999.9</v>
      </c>
      <c r="ID426">
        <v>1.86758</v>
      </c>
      <c r="IE426">
        <v>1.86675</v>
      </c>
      <c r="IF426">
        <v>1.86601</v>
      </c>
      <c r="IG426">
        <v>1.866</v>
      </c>
      <c r="IH426">
        <v>1.86784</v>
      </c>
      <c r="II426">
        <v>1.87027</v>
      </c>
      <c r="IJ426">
        <v>1.86893</v>
      </c>
      <c r="IK426">
        <v>1.87042</v>
      </c>
      <c r="IL426">
        <v>0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-0.23</v>
      </c>
      <c r="IZ426">
        <v>0.1404</v>
      </c>
      <c r="JA426">
        <v>-0.08705980112953694</v>
      </c>
      <c r="JB426">
        <v>-0.0002224285535733669</v>
      </c>
      <c r="JC426">
        <v>-3.124052291438484E-07</v>
      </c>
      <c r="JD426">
        <v>-1.20421793702977E-11</v>
      </c>
      <c r="JE426">
        <v>-0.06546867123436634</v>
      </c>
      <c r="JF426">
        <v>-0.004605065362839568</v>
      </c>
      <c r="JG426">
        <v>0.0008613744513886047</v>
      </c>
      <c r="JH426">
        <v>-1.299212498533341E-05</v>
      </c>
      <c r="JI426">
        <v>3</v>
      </c>
      <c r="JJ426">
        <v>2327</v>
      </c>
      <c r="JK426">
        <v>1</v>
      </c>
      <c r="JL426">
        <v>27</v>
      </c>
      <c r="JM426">
        <v>187250.7</v>
      </c>
      <c r="JN426">
        <v>187250.8</v>
      </c>
      <c r="JO426">
        <v>1.06079</v>
      </c>
      <c r="JP426">
        <v>2.29248</v>
      </c>
      <c r="JQ426">
        <v>1.39648</v>
      </c>
      <c r="JR426">
        <v>2.35474</v>
      </c>
      <c r="JS426">
        <v>1.49536</v>
      </c>
      <c r="JT426">
        <v>2.55371</v>
      </c>
      <c r="JU426">
        <v>36.3871</v>
      </c>
      <c r="JV426">
        <v>24.0787</v>
      </c>
      <c r="JW426">
        <v>18</v>
      </c>
      <c r="JX426">
        <v>490.519</v>
      </c>
      <c r="JY426">
        <v>445.511</v>
      </c>
      <c r="JZ426">
        <v>29.5234</v>
      </c>
      <c r="KA426">
        <v>28.5094</v>
      </c>
      <c r="KB426">
        <v>29.9999</v>
      </c>
      <c r="KC426">
        <v>28.3877</v>
      </c>
      <c r="KD426">
        <v>28.3201</v>
      </c>
      <c r="KE426">
        <v>21.2854</v>
      </c>
      <c r="KF426">
        <v>26.7551</v>
      </c>
      <c r="KG426">
        <v>66.10299999999999</v>
      </c>
      <c r="KH426">
        <v>29.4744</v>
      </c>
      <c r="KI426">
        <v>439.983</v>
      </c>
      <c r="KJ426">
        <v>21.4091</v>
      </c>
      <c r="KK426">
        <v>101.103</v>
      </c>
      <c r="KL426">
        <v>100.589</v>
      </c>
    </row>
    <row r="427" spans="1:298">
      <c r="A427">
        <v>411</v>
      </c>
      <c r="B427">
        <v>1758482473.5</v>
      </c>
      <c r="C427">
        <v>13598</v>
      </c>
      <c r="D427" t="s">
        <v>1270</v>
      </c>
      <c r="E427" t="s">
        <v>1271</v>
      </c>
      <c r="F427">
        <v>5</v>
      </c>
      <c r="G427" t="s">
        <v>1219</v>
      </c>
      <c r="H427" t="s">
        <v>437</v>
      </c>
      <c r="I427" t="s">
        <v>438</v>
      </c>
      <c r="J427">
        <v>1758482465.732143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436.5020012202284</v>
      </c>
      <c r="AL427">
        <v>418.6939090909091</v>
      </c>
      <c r="AM427">
        <v>0.8284645979072961</v>
      </c>
      <c r="AN427">
        <v>65.29159027850937</v>
      </c>
      <c r="AO427">
        <f>(AQ427 - AP427 + DZ427*1E3/(8.314*(EB427+273.15)) * AS427/DY427 * AR427) * DY427/(100*DM427) * 1000/(1000 - AQ427)</f>
        <v>0</v>
      </c>
      <c r="AP427">
        <v>21.37096621614371</v>
      </c>
      <c r="AQ427">
        <v>24.12402181818181</v>
      </c>
      <c r="AR427">
        <v>-5.7294873578252E-06</v>
      </c>
      <c r="AS427">
        <v>110.9873725194434</v>
      </c>
      <c r="AT427">
        <v>1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4.8</v>
      </c>
      <c r="DN427">
        <v>0.5</v>
      </c>
      <c r="DO427" t="s">
        <v>440</v>
      </c>
      <c r="DP427">
        <v>2</v>
      </c>
      <c r="DQ427" t="b">
        <v>1</v>
      </c>
      <c r="DR427">
        <v>1758482465.732143</v>
      </c>
      <c r="DS427">
        <v>405.6862857142857</v>
      </c>
      <c r="DT427">
        <v>422.9306428571428</v>
      </c>
      <c r="DU427">
        <v>24.12790714285714</v>
      </c>
      <c r="DV427">
        <v>21.37277857142857</v>
      </c>
      <c r="DW427">
        <v>405.9160357142858</v>
      </c>
      <c r="DX427">
        <v>23.987525</v>
      </c>
      <c r="DY427">
        <v>500.0092142857142</v>
      </c>
      <c r="DZ427">
        <v>90.21601428571429</v>
      </c>
      <c r="EA427">
        <v>0.05513657857142857</v>
      </c>
      <c r="EB427">
        <v>30.41920714285714</v>
      </c>
      <c r="EC427">
        <v>30.00144285714287</v>
      </c>
      <c r="ED427">
        <v>999.9000000000002</v>
      </c>
      <c r="EE427">
        <v>0</v>
      </c>
      <c r="EF427">
        <v>0</v>
      </c>
      <c r="EG427">
        <v>9999.733928571428</v>
      </c>
      <c r="EH427">
        <v>0</v>
      </c>
      <c r="EI427">
        <v>10.39905</v>
      </c>
      <c r="EJ427">
        <v>-17.24426071428571</v>
      </c>
      <c r="EK427">
        <v>415.7166428571428</v>
      </c>
      <c r="EL427">
        <v>432.1671428571429</v>
      </c>
      <c r="EM427">
        <v>2.755130714285714</v>
      </c>
      <c r="EN427">
        <v>422.9306428571428</v>
      </c>
      <c r="EO427">
        <v>21.37277857142857</v>
      </c>
      <c r="EP427">
        <v>2.176722857142857</v>
      </c>
      <c r="EQ427">
        <v>1.928167142857143</v>
      </c>
      <c r="ER427">
        <v>18.79202857142857</v>
      </c>
      <c r="ES427">
        <v>16.86647142857143</v>
      </c>
      <c r="ET427">
        <v>1999.961785714286</v>
      </c>
      <c r="EU427">
        <v>0.9799946428571431</v>
      </c>
      <c r="EV427">
        <v>0.02000505357142857</v>
      </c>
      <c r="EW427">
        <v>0</v>
      </c>
      <c r="EX427">
        <v>633.7225000000001</v>
      </c>
      <c r="EY427">
        <v>5.00097</v>
      </c>
      <c r="EZ427">
        <v>12665.5</v>
      </c>
      <c r="FA427">
        <v>16707.225</v>
      </c>
      <c r="FB427">
        <v>40.19824999999999</v>
      </c>
      <c r="FC427">
        <v>40.57999999999999</v>
      </c>
      <c r="FD427">
        <v>40.125</v>
      </c>
      <c r="FE427">
        <v>40.13828571428571</v>
      </c>
      <c r="FF427">
        <v>40.81424999999999</v>
      </c>
      <c r="FG427">
        <v>1955.051785714286</v>
      </c>
      <c r="FH427">
        <v>39.91</v>
      </c>
      <c r="FI427">
        <v>0</v>
      </c>
      <c r="FJ427">
        <v>1758482474</v>
      </c>
      <c r="FK427">
        <v>0</v>
      </c>
      <c r="FL427">
        <v>633.7393999999999</v>
      </c>
      <c r="FM427">
        <v>4.041846161338139</v>
      </c>
      <c r="FN427">
        <v>83.62307680498522</v>
      </c>
      <c r="FO427">
        <v>12666.912</v>
      </c>
      <c r="FP427">
        <v>15</v>
      </c>
      <c r="FQ427">
        <v>0</v>
      </c>
      <c r="FR427" t="s">
        <v>441</v>
      </c>
      <c r="FS427">
        <v>1747247426.5</v>
      </c>
      <c r="FT427">
        <v>1747247420.5</v>
      </c>
      <c r="FU427">
        <v>0</v>
      </c>
      <c r="FV427">
        <v>1.027</v>
      </c>
      <c r="FW427">
        <v>0.031</v>
      </c>
      <c r="FX427">
        <v>0.02</v>
      </c>
      <c r="FY427">
        <v>0.05</v>
      </c>
      <c r="FZ427">
        <v>420</v>
      </c>
      <c r="GA427">
        <v>16</v>
      </c>
      <c r="GB427">
        <v>0.01</v>
      </c>
      <c r="GC427">
        <v>0.1</v>
      </c>
      <c r="GD427">
        <v>-16.50368780487805</v>
      </c>
      <c r="GE427">
        <v>-24.73816933797908</v>
      </c>
      <c r="GF427">
        <v>3.198075668364178</v>
      </c>
      <c r="GG427">
        <v>0</v>
      </c>
      <c r="GH427">
        <v>633.4358823529411</v>
      </c>
      <c r="GI427">
        <v>5.117188694432733</v>
      </c>
      <c r="GJ427">
        <v>0.5887156891316544</v>
      </c>
      <c r="GK427">
        <v>-1</v>
      </c>
      <c r="GL427">
        <v>2.750344146341463</v>
      </c>
      <c r="GM427">
        <v>0.0772193728223005</v>
      </c>
      <c r="GN427">
        <v>0.009042678746113558</v>
      </c>
      <c r="GO427">
        <v>1</v>
      </c>
      <c r="GP427">
        <v>1</v>
      </c>
      <c r="GQ427">
        <v>2</v>
      </c>
      <c r="GR427" t="s">
        <v>442</v>
      </c>
      <c r="GS427">
        <v>3.13602</v>
      </c>
      <c r="GT427">
        <v>2.71503</v>
      </c>
      <c r="GU427">
        <v>0.0919891</v>
      </c>
      <c r="GV427">
        <v>0.09551759999999999</v>
      </c>
      <c r="GW427">
        <v>0.106461</v>
      </c>
      <c r="GX427">
        <v>0.0966135</v>
      </c>
      <c r="GY427">
        <v>28893.3</v>
      </c>
      <c r="GZ427">
        <v>28817</v>
      </c>
      <c r="HA427">
        <v>29579.3</v>
      </c>
      <c r="HB427">
        <v>29442.2</v>
      </c>
      <c r="HC427">
        <v>34923.6</v>
      </c>
      <c r="HD427">
        <v>35233.6</v>
      </c>
      <c r="HE427">
        <v>41630.7</v>
      </c>
      <c r="HF427">
        <v>41833.3</v>
      </c>
      <c r="HG427">
        <v>1.92717</v>
      </c>
      <c r="HH427">
        <v>1.8711</v>
      </c>
      <c r="HI427">
        <v>0.0998005</v>
      </c>
      <c r="HJ427">
        <v>0</v>
      </c>
      <c r="HK427">
        <v>28.3634</v>
      </c>
      <c r="HL427">
        <v>999.9</v>
      </c>
      <c r="HM427">
        <v>52.5</v>
      </c>
      <c r="HN427">
        <v>31.2</v>
      </c>
      <c r="HO427">
        <v>26.5522</v>
      </c>
      <c r="HP427">
        <v>62.0678</v>
      </c>
      <c r="HQ427">
        <v>27.8125</v>
      </c>
      <c r="HR427">
        <v>1</v>
      </c>
      <c r="HS427">
        <v>0.0725534</v>
      </c>
      <c r="HT427">
        <v>-0.76954</v>
      </c>
      <c r="HU427">
        <v>20.3381</v>
      </c>
      <c r="HV427">
        <v>5.21819</v>
      </c>
      <c r="HW427">
        <v>12.0122</v>
      </c>
      <c r="HX427">
        <v>4.9887</v>
      </c>
      <c r="HY427">
        <v>3.2878</v>
      </c>
      <c r="HZ427">
        <v>9999</v>
      </c>
      <c r="IA427">
        <v>9999</v>
      </c>
      <c r="IB427">
        <v>9999</v>
      </c>
      <c r="IC427">
        <v>999.9</v>
      </c>
      <c r="ID427">
        <v>1.86757</v>
      </c>
      <c r="IE427">
        <v>1.86673</v>
      </c>
      <c r="IF427">
        <v>1.86601</v>
      </c>
      <c r="IG427">
        <v>1.866</v>
      </c>
      <c r="IH427">
        <v>1.86783</v>
      </c>
      <c r="II427">
        <v>1.87027</v>
      </c>
      <c r="IJ427">
        <v>1.86892</v>
      </c>
      <c r="IK427">
        <v>1.87042</v>
      </c>
      <c r="IL427">
        <v>0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-0.232</v>
      </c>
      <c r="IZ427">
        <v>0.1403</v>
      </c>
      <c r="JA427">
        <v>-0.08705980112953694</v>
      </c>
      <c r="JB427">
        <v>-0.0002224285535733669</v>
      </c>
      <c r="JC427">
        <v>-3.124052291438484E-07</v>
      </c>
      <c r="JD427">
        <v>-1.20421793702977E-11</v>
      </c>
      <c r="JE427">
        <v>-0.06546867123436634</v>
      </c>
      <c r="JF427">
        <v>-0.004605065362839568</v>
      </c>
      <c r="JG427">
        <v>0.0008613744513886047</v>
      </c>
      <c r="JH427">
        <v>-1.299212498533341E-05</v>
      </c>
      <c r="JI427">
        <v>3</v>
      </c>
      <c r="JJ427">
        <v>2327</v>
      </c>
      <c r="JK427">
        <v>1</v>
      </c>
      <c r="JL427">
        <v>27</v>
      </c>
      <c r="JM427">
        <v>187250.8</v>
      </c>
      <c r="JN427">
        <v>187250.9</v>
      </c>
      <c r="JO427">
        <v>1.09131</v>
      </c>
      <c r="JP427">
        <v>2.27417</v>
      </c>
      <c r="JQ427">
        <v>1.39648</v>
      </c>
      <c r="JR427">
        <v>2.35229</v>
      </c>
      <c r="JS427">
        <v>1.49536</v>
      </c>
      <c r="JT427">
        <v>2.66846</v>
      </c>
      <c r="JU427">
        <v>36.3871</v>
      </c>
      <c r="JV427">
        <v>24.0787</v>
      </c>
      <c r="JW427">
        <v>18</v>
      </c>
      <c r="JX427">
        <v>490.618</v>
      </c>
      <c r="JY427">
        <v>445.417</v>
      </c>
      <c r="JZ427">
        <v>29.4361</v>
      </c>
      <c r="KA427">
        <v>28.5074</v>
      </c>
      <c r="KB427">
        <v>29.9996</v>
      </c>
      <c r="KC427">
        <v>28.3863</v>
      </c>
      <c r="KD427">
        <v>28.32</v>
      </c>
      <c r="KE427">
        <v>21.8683</v>
      </c>
      <c r="KF427">
        <v>26.7551</v>
      </c>
      <c r="KG427">
        <v>66.10299999999999</v>
      </c>
      <c r="KH427">
        <v>29.4725</v>
      </c>
      <c r="KI427">
        <v>460.016</v>
      </c>
      <c r="KJ427">
        <v>21.4177</v>
      </c>
      <c r="KK427">
        <v>101.103</v>
      </c>
      <c r="KL427">
        <v>100.591</v>
      </c>
    </row>
    <row r="428" spans="1:298">
      <c r="A428">
        <v>412</v>
      </c>
      <c r="B428">
        <v>1758482478.5</v>
      </c>
      <c r="C428">
        <v>13603</v>
      </c>
      <c r="D428" t="s">
        <v>1272</v>
      </c>
      <c r="E428" t="s">
        <v>1273</v>
      </c>
      <c r="F428">
        <v>5</v>
      </c>
      <c r="G428" t="s">
        <v>1219</v>
      </c>
      <c r="H428" t="s">
        <v>437</v>
      </c>
      <c r="I428" t="s">
        <v>438</v>
      </c>
      <c r="J428">
        <v>1758482471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451.7193232481094</v>
      </c>
      <c r="AL428">
        <v>428.1910666666666</v>
      </c>
      <c r="AM428">
        <v>2.020772225777417</v>
      </c>
      <c r="AN428">
        <v>65.29159027850937</v>
      </c>
      <c r="AO428">
        <f>(AQ428 - AP428 + DZ428*1E3/(8.314*(EB428+273.15)) * AS428/DY428 * AR428) * DY428/(100*DM428) * 1000/(1000 - AQ428)</f>
        <v>0</v>
      </c>
      <c r="AP428">
        <v>21.37086106711613</v>
      </c>
      <c r="AQ428">
        <v>24.11322484848484</v>
      </c>
      <c r="AR428">
        <v>-7.357816622085471E-06</v>
      </c>
      <c r="AS428">
        <v>110.9873725194434</v>
      </c>
      <c r="AT428">
        <v>1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4.8</v>
      </c>
      <c r="DN428">
        <v>0.5</v>
      </c>
      <c r="DO428" t="s">
        <v>440</v>
      </c>
      <c r="DP428">
        <v>2</v>
      </c>
      <c r="DQ428" t="b">
        <v>1</v>
      </c>
      <c r="DR428">
        <v>1758482471</v>
      </c>
      <c r="DS428">
        <v>408.550962962963</v>
      </c>
      <c r="DT428">
        <v>430.9881481481482</v>
      </c>
      <c r="DU428">
        <v>24.12528888888889</v>
      </c>
      <c r="DV428">
        <v>21.37180740740741</v>
      </c>
      <c r="DW428">
        <v>408.7821481481481</v>
      </c>
      <c r="DX428">
        <v>23.98494444444445</v>
      </c>
      <c r="DY428">
        <v>500.0058518518518</v>
      </c>
      <c r="DZ428">
        <v>90.21531851851852</v>
      </c>
      <c r="EA428">
        <v>0.05475702592592593</v>
      </c>
      <c r="EB428">
        <v>30.4178037037037</v>
      </c>
      <c r="EC428">
        <v>29.99411851851852</v>
      </c>
      <c r="ED428">
        <v>999.9000000000001</v>
      </c>
      <c r="EE428">
        <v>0</v>
      </c>
      <c r="EF428">
        <v>0</v>
      </c>
      <c r="EG428">
        <v>9995.210000000001</v>
      </c>
      <c r="EH428">
        <v>0</v>
      </c>
      <c r="EI428">
        <v>10.40812592592593</v>
      </c>
      <c r="EJ428">
        <v>-22.43706666666667</v>
      </c>
      <c r="EK428">
        <v>418.6510000000001</v>
      </c>
      <c r="EL428">
        <v>440.4002222222222</v>
      </c>
      <c r="EM428">
        <v>2.753478888888889</v>
      </c>
      <c r="EN428">
        <v>430.9881481481482</v>
      </c>
      <c r="EO428">
        <v>21.37180740740741</v>
      </c>
      <c r="EP428">
        <v>2.17646925925926</v>
      </c>
      <c r="EQ428">
        <v>1.928064814814815</v>
      </c>
      <c r="ER428">
        <v>18.79016296296296</v>
      </c>
      <c r="ES428">
        <v>16.86564444444444</v>
      </c>
      <c r="ET428">
        <v>1999.965185185185</v>
      </c>
      <c r="EU428">
        <v>0.9799946666666669</v>
      </c>
      <c r="EV428">
        <v>0.02000503333333334</v>
      </c>
      <c r="EW428">
        <v>0</v>
      </c>
      <c r="EX428">
        <v>633.9996666666667</v>
      </c>
      <c r="EY428">
        <v>5.00097</v>
      </c>
      <c r="EZ428">
        <v>12672.25555555555</v>
      </c>
      <c r="FA428">
        <v>16707.25555555556</v>
      </c>
      <c r="FB428">
        <v>40.194</v>
      </c>
      <c r="FC428">
        <v>40.57599999999999</v>
      </c>
      <c r="FD428">
        <v>40.125</v>
      </c>
      <c r="FE428">
        <v>40.13418518518519</v>
      </c>
      <c r="FF428">
        <v>40.81433333333333</v>
      </c>
      <c r="FG428">
        <v>1955.055185185185</v>
      </c>
      <c r="FH428">
        <v>39.91</v>
      </c>
      <c r="FI428">
        <v>0</v>
      </c>
      <c r="FJ428">
        <v>1758482478.8</v>
      </c>
      <c r="FK428">
        <v>0</v>
      </c>
      <c r="FL428">
        <v>634.01436</v>
      </c>
      <c r="FM428">
        <v>1.780538483932289</v>
      </c>
      <c r="FN428">
        <v>58.60769239025055</v>
      </c>
      <c r="FO428">
        <v>12672.74</v>
      </c>
      <c r="FP428">
        <v>15</v>
      </c>
      <c r="FQ428">
        <v>0</v>
      </c>
      <c r="FR428" t="s">
        <v>441</v>
      </c>
      <c r="FS428">
        <v>1747247426.5</v>
      </c>
      <c r="FT428">
        <v>1747247420.5</v>
      </c>
      <c r="FU428">
        <v>0</v>
      </c>
      <c r="FV428">
        <v>1.027</v>
      </c>
      <c r="FW428">
        <v>0.031</v>
      </c>
      <c r="FX428">
        <v>0.02</v>
      </c>
      <c r="FY428">
        <v>0.05</v>
      </c>
      <c r="FZ428">
        <v>420</v>
      </c>
      <c r="GA428">
        <v>16</v>
      </c>
      <c r="GB428">
        <v>0.01</v>
      </c>
      <c r="GC428">
        <v>0.1</v>
      </c>
      <c r="GD428">
        <v>-19.30824146341464</v>
      </c>
      <c r="GE428">
        <v>-52.68375470383275</v>
      </c>
      <c r="GF428">
        <v>5.749778291334397</v>
      </c>
      <c r="GG428">
        <v>0</v>
      </c>
      <c r="GH428">
        <v>633.6934411764706</v>
      </c>
      <c r="GI428">
        <v>3.780122233443699</v>
      </c>
      <c r="GJ428">
        <v>0.4909407650369748</v>
      </c>
      <c r="GK428">
        <v>-1</v>
      </c>
      <c r="GL428">
        <v>2.752695853658537</v>
      </c>
      <c r="GM428">
        <v>0.003777909407667221</v>
      </c>
      <c r="GN428">
        <v>0.005691994367620497</v>
      </c>
      <c r="GO428">
        <v>1</v>
      </c>
      <c r="GP428">
        <v>1</v>
      </c>
      <c r="GQ428">
        <v>2</v>
      </c>
      <c r="GR428" t="s">
        <v>442</v>
      </c>
      <c r="GS428">
        <v>3.13604</v>
      </c>
      <c r="GT428">
        <v>2.71488</v>
      </c>
      <c r="GU428">
        <v>0.0936558</v>
      </c>
      <c r="GV428">
        <v>0.0981306</v>
      </c>
      <c r="GW428">
        <v>0.106432</v>
      </c>
      <c r="GX428">
        <v>0.0966142</v>
      </c>
      <c r="GY428">
        <v>28840.4</v>
      </c>
      <c r="GZ428">
        <v>28733.8</v>
      </c>
      <c r="HA428">
        <v>29579.4</v>
      </c>
      <c r="HB428">
        <v>29442.3</v>
      </c>
      <c r="HC428">
        <v>34925.1</v>
      </c>
      <c r="HD428">
        <v>35233.6</v>
      </c>
      <c r="HE428">
        <v>41631.1</v>
      </c>
      <c r="HF428">
        <v>41833.3</v>
      </c>
      <c r="HG428">
        <v>1.92705</v>
      </c>
      <c r="HH428">
        <v>1.87112</v>
      </c>
      <c r="HI428">
        <v>0.098981</v>
      </c>
      <c r="HJ428">
        <v>0</v>
      </c>
      <c r="HK428">
        <v>28.3671</v>
      </c>
      <c r="HL428">
        <v>999.9</v>
      </c>
      <c r="HM428">
        <v>52.5</v>
      </c>
      <c r="HN428">
        <v>31.2</v>
      </c>
      <c r="HO428">
        <v>26.5559</v>
      </c>
      <c r="HP428">
        <v>61.8678</v>
      </c>
      <c r="HQ428">
        <v>27.6603</v>
      </c>
      <c r="HR428">
        <v>1</v>
      </c>
      <c r="HS428">
        <v>0.0724949</v>
      </c>
      <c r="HT428">
        <v>-0.953026</v>
      </c>
      <c r="HU428">
        <v>20.337</v>
      </c>
      <c r="HV428">
        <v>5.21714</v>
      </c>
      <c r="HW428">
        <v>12.0119</v>
      </c>
      <c r="HX428">
        <v>4.988</v>
      </c>
      <c r="HY428">
        <v>3.2878</v>
      </c>
      <c r="HZ428">
        <v>9999</v>
      </c>
      <c r="IA428">
        <v>9999</v>
      </c>
      <c r="IB428">
        <v>9999</v>
      </c>
      <c r="IC428">
        <v>999.9</v>
      </c>
      <c r="ID428">
        <v>1.8676</v>
      </c>
      <c r="IE428">
        <v>1.86674</v>
      </c>
      <c r="IF428">
        <v>1.866</v>
      </c>
      <c r="IG428">
        <v>1.86601</v>
      </c>
      <c r="IH428">
        <v>1.86783</v>
      </c>
      <c r="II428">
        <v>1.87027</v>
      </c>
      <c r="IJ428">
        <v>1.86893</v>
      </c>
      <c r="IK428">
        <v>1.87042</v>
      </c>
      <c r="IL428">
        <v>0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-0.237</v>
      </c>
      <c r="IZ428">
        <v>0.1402</v>
      </c>
      <c r="JA428">
        <v>-0.08705980112953694</v>
      </c>
      <c r="JB428">
        <v>-0.0002224285535733669</v>
      </c>
      <c r="JC428">
        <v>-3.124052291438484E-07</v>
      </c>
      <c r="JD428">
        <v>-1.20421793702977E-11</v>
      </c>
      <c r="JE428">
        <v>-0.06546867123436634</v>
      </c>
      <c r="JF428">
        <v>-0.004605065362839568</v>
      </c>
      <c r="JG428">
        <v>0.0008613744513886047</v>
      </c>
      <c r="JH428">
        <v>-1.299212498533341E-05</v>
      </c>
      <c r="JI428">
        <v>3</v>
      </c>
      <c r="JJ428">
        <v>2327</v>
      </c>
      <c r="JK428">
        <v>1</v>
      </c>
      <c r="JL428">
        <v>27</v>
      </c>
      <c r="JM428">
        <v>187250.9</v>
      </c>
      <c r="JN428">
        <v>187251</v>
      </c>
      <c r="JO428">
        <v>1.12305</v>
      </c>
      <c r="JP428">
        <v>2.27539</v>
      </c>
      <c r="JQ428">
        <v>1.39648</v>
      </c>
      <c r="JR428">
        <v>2.35352</v>
      </c>
      <c r="JS428">
        <v>1.49536</v>
      </c>
      <c r="JT428">
        <v>2.64282</v>
      </c>
      <c r="JU428">
        <v>36.4107</v>
      </c>
      <c r="JV428">
        <v>24.0875</v>
      </c>
      <c r="JW428">
        <v>18</v>
      </c>
      <c r="JX428">
        <v>490.531</v>
      </c>
      <c r="JY428">
        <v>445.416</v>
      </c>
      <c r="JZ428">
        <v>29.4302</v>
      </c>
      <c r="KA428">
        <v>28.507</v>
      </c>
      <c r="KB428">
        <v>29.9998</v>
      </c>
      <c r="KC428">
        <v>28.3853</v>
      </c>
      <c r="KD428">
        <v>28.3177</v>
      </c>
      <c r="KE428">
        <v>22.5563</v>
      </c>
      <c r="KF428">
        <v>26.7551</v>
      </c>
      <c r="KG428">
        <v>66.10299999999999</v>
      </c>
      <c r="KH428">
        <v>29.4527</v>
      </c>
      <c r="KI428">
        <v>473.391</v>
      </c>
      <c r="KJ428">
        <v>21.4347</v>
      </c>
      <c r="KK428">
        <v>101.104</v>
      </c>
      <c r="KL428">
        <v>100.591</v>
      </c>
    </row>
    <row r="429" spans="1:298">
      <c r="A429">
        <v>413</v>
      </c>
      <c r="B429">
        <v>1758482483.5</v>
      </c>
      <c r="C429">
        <v>13608</v>
      </c>
      <c r="D429" t="s">
        <v>1274</v>
      </c>
      <c r="E429" t="s">
        <v>1275</v>
      </c>
      <c r="F429">
        <v>5</v>
      </c>
      <c r="G429" t="s">
        <v>1219</v>
      </c>
      <c r="H429" t="s">
        <v>437</v>
      </c>
      <c r="I429" t="s">
        <v>438</v>
      </c>
      <c r="J429">
        <v>1758482475.714286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468.4139854734415</v>
      </c>
      <c r="AL429">
        <v>441.383503030303</v>
      </c>
      <c r="AM429">
        <v>2.708948713898486</v>
      </c>
      <c r="AN429">
        <v>65.29159027850937</v>
      </c>
      <c r="AO429">
        <f>(AQ429 - AP429 + DZ429*1E3/(8.314*(EB429+273.15)) * AS429/DY429 * AR429) * DY429/(100*DM429) * 1000/(1000 - AQ429)</f>
        <v>0</v>
      </c>
      <c r="AP429">
        <v>21.37151861676947</v>
      </c>
      <c r="AQ429">
        <v>24.09825818181817</v>
      </c>
      <c r="AR429">
        <v>-1.169460722232923E-05</v>
      </c>
      <c r="AS429">
        <v>110.9873725194434</v>
      </c>
      <c r="AT429">
        <v>1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4.8</v>
      </c>
      <c r="DN429">
        <v>0.5</v>
      </c>
      <c r="DO429" t="s">
        <v>440</v>
      </c>
      <c r="DP429">
        <v>2</v>
      </c>
      <c r="DQ429" t="b">
        <v>1</v>
      </c>
      <c r="DR429">
        <v>1758482475.714286</v>
      </c>
      <c r="DS429">
        <v>414.9197142857142</v>
      </c>
      <c r="DT429">
        <v>443.4456785714286</v>
      </c>
      <c r="DU429">
        <v>24.11661071428571</v>
      </c>
      <c r="DV429">
        <v>21.37144642857143</v>
      </c>
      <c r="DW429">
        <v>415.1539285714285</v>
      </c>
      <c r="DX429">
        <v>23.97638928571428</v>
      </c>
      <c r="DY429">
        <v>500.0136428571429</v>
      </c>
      <c r="DZ429">
        <v>90.21492857142856</v>
      </c>
      <c r="EA429">
        <v>0.05473258928571429</v>
      </c>
      <c r="EB429">
        <v>30.41301071428571</v>
      </c>
      <c r="EC429">
        <v>29.98488214285715</v>
      </c>
      <c r="ED429">
        <v>999.9000000000002</v>
      </c>
      <c r="EE429">
        <v>0</v>
      </c>
      <c r="EF429">
        <v>0</v>
      </c>
      <c r="EG429">
        <v>9991.673928571428</v>
      </c>
      <c r="EH429">
        <v>0</v>
      </c>
      <c r="EI429">
        <v>10.41630357142857</v>
      </c>
      <c r="EJ429">
        <v>-28.52587857142857</v>
      </c>
      <c r="EK429">
        <v>425.1733928571429</v>
      </c>
      <c r="EL429">
        <v>453.1296785714286</v>
      </c>
      <c r="EM429">
        <v>2.745167142857143</v>
      </c>
      <c r="EN429">
        <v>443.4456785714286</v>
      </c>
      <c r="EO429">
        <v>21.37144642857143</v>
      </c>
      <c r="EP429">
        <v>2.1756775</v>
      </c>
      <c r="EQ429">
        <v>1.928022857142857</v>
      </c>
      <c r="ER429">
        <v>18.78433571428571</v>
      </c>
      <c r="ES429">
        <v>16.86530357142857</v>
      </c>
      <c r="ET429">
        <v>1999.985714285714</v>
      </c>
      <c r="EU429">
        <v>0.9799948571428574</v>
      </c>
      <c r="EV429">
        <v>0.02000484285714286</v>
      </c>
      <c r="EW429">
        <v>0</v>
      </c>
      <c r="EX429">
        <v>634.3068928571429</v>
      </c>
      <c r="EY429">
        <v>5.00097</v>
      </c>
      <c r="EZ429">
        <v>12678.91428571429</v>
      </c>
      <c r="FA429">
        <v>16707.43571428572</v>
      </c>
      <c r="FB429">
        <v>40.18924999999999</v>
      </c>
      <c r="FC429">
        <v>40.57099999999999</v>
      </c>
      <c r="FD429">
        <v>40.125</v>
      </c>
      <c r="FE429">
        <v>40.125</v>
      </c>
      <c r="FF429">
        <v>40.81424999999999</v>
      </c>
      <c r="FG429">
        <v>1955.075714285714</v>
      </c>
      <c r="FH429">
        <v>39.91</v>
      </c>
      <c r="FI429">
        <v>0</v>
      </c>
      <c r="FJ429">
        <v>1758482483.6</v>
      </c>
      <c r="FK429">
        <v>0</v>
      </c>
      <c r="FL429">
        <v>634.34172</v>
      </c>
      <c r="FM429">
        <v>5.846384623717151</v>
      </c>
      <c r="FN429">
        <v>94.75384629368875</v>
      </c>
      <c r="FO429">
        <v>12679.452</v>
      </c>
      <c r="FP429">
        <v>15</v>
      </c>
      <c r="FQ429">
        <v>0</v>
      </c>
      <c r="FR429" t="s">
        <v>441</v>
      </c>
      <c r="FS429">
        <v>1747247426.5</v>
      </c>
      <c r="FT429">
        <v>1747247420.5</v>
      </c>
      <c r="FU429">
        <v>0</v>
      </c>
      <c r="FV429">
        <v>1.027</v>
      </c>
      <c r="FW429">
        <v>0.031</v>
      </c>
      <c r="FX429">
        <v>0.02</v>
      </c>
      <c r="FY429">
        <v>0.05</v>
      </c>
      <c r="FZ429">
        <v>420</v>
      </c>
      <c r="GA429">
        <v>16</v>
      </c>
      <c r="GB429">
        <v>0.01</v>
      </c>
      <c r="GC429">
        <v>0.1</v>
      </c>
      <c r="GD429">
        <v>-25.0152243902439</v>
      </c>
      <c r="GE429">
        <v>-77.53368710801394</v>
      </c>
      <c r="GF429">
        <v>7.73897740625511</v>
      </c>
      <c r="GG429">
        <v>0</v>
      </c>
      <c r="GH429">
        <v>634.1441470588235</v>
      </c>
      <c r="GI429">
        <v>4.042826593988437</v>
      </c>
      <c r="GJ429">
        <v>0.5084689898782553</v>
      </c>
      <c r="GK429">
        <v>-1</v>
      </c>
      <c r="GL429">
        <v>2.748775853658537</v>
      </c>
      <c r="GM429">
        <v>-0.09625777003485109</v>
      </c>
      <c r="GN429">
        <v>0.01017848064171205</v>
      </c>
      <c r="GO429">
        <v>1</v>
      </c>
      <c r="GP429">
        <v>1</v>
      </c>
      <c r="GQ429">
        <v>2</v>
      </c>
      <c r="GR429" t="s">
        <v>442</v>
      </c>
      <c r="GS429">
        <v>3.13598</v>
      </c>
      <c r="GT429">
        <v>2.71484</v>
      </c>
      <c r="GU429">
        <v>0.0958693</v>
      </c>
      <c r="GV429">
        <v>0.100822</v>
      </c>
      <c r="GW429">
        <v>0.10638</v>
      </c>
      <c r="GX429">
        <v>0.0966118</v>
      </c>
      <c r="GY429">
        <v>28769.7</v>
      </c>
      <c r="GZ429">
        <v>28648.3</v>
      </c>
      <c r="HA429">
        <v>29579.1</v>
      </c>
      <c r="HB429">
        <v>29442.5</v>
      </c>
      <c r="HC429">
        <v>34926.6</v>
      </c>
      <c r="HD429">
        <v>35233.9</v>
      </c>
      <c r="HE429">
        <v>41630.4</v>
      </c>
      <c r="HF429">
        <v>41833.5</v>
      </c>
      <c r="HG429">
        <v>1.92705</v>
      </c>
      <c r="HH429">
        <v>1.87168</v>
      </c>
      <c r="HI429">
        <v>0.0982508</v>
      </c>
      <c r="HJ429">
        <v>0</v>
      </c>
      <c r="HK429">
        <v>28.3681</v>
      </c>
      <c r="HL429">
        <v>999.9</v>
      </c>
      <c r="HM429">
        <v>52.5</v>
      </c>
      <c r="HN429">
        <v>31.3</v>
      </c>
      <c r="HO429">
        <v>26.7058</v>
      </c>
      <c r="HP429">
        <v>61.9078</v>
      </c>
      <c r="HQ429">
        <v>27.7764</v>
      </c>
      <c r="HR429">
        <v>1</v>
      </c>
      <c r="HS429">
        <v>0.07225860000000001</v>
      </c>
      <c r="HT429">
        <v>-1.0447</v>
      </c>
      <c r="HU429">
        <v>20.3363</v>
      </c>
      <c r="HV429">
        <v>5.21744</v>
      </c>
      <c r="HW429">
        <v>12.0131</v>
      </c>
      <c r="HX429">
        <v>4.9882</v>
      </c>
      <c r="HY429">
        <v>3.2877</v>
      </c>
      <c r="HZ429">
        <v>9999</v>
      </c>
      <c r="IA429">
        <v>9999</v>
      </c>
      <c r="IB429">
        <v>9999</v>
      </c>
      <c r="IC429">
        <v>999.9</v>
      </c>
      <c r="ID429">
        <v>1.86759</v>
      </c>
      <c r="IE429">
        <v>1.86675</v>
      </c>
      <c r="IF429">
        <v>1.866</v>
      </c>
      <c r="IG429">
        <v>1.86601</v>
      </c>
      <c r="IH429">
        <v>1.86783</v>
      </c>
      <c r="II429">
        <v>1.87027</v>
      </c>
      <c r="IJ429">
        <v>1.86894</v>
      </c>
      <c r="IK429">
        <v>1.87042</v>
      </c>
      <c r="IL429">
        <v>0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-0.243</v>
      </c>
      <c r="IZ429">
        <v>0.1399</v>
      </c>
      <c r="JA429">
        <v>-0.08705980112953694</v>
      </c>
      <c r="JB429">
        <v>-0.0002224285535733669</v>
      </c>
      <c r="JC429">
        <v>-3.124052291438484E-07</v>
      </c>
      <c r="JD429">
        <v>-1.20421793702977E-11</v>
      </c>
      <c r="JE429">
        <v>-0.06546867123436634</v>
      </c>
      <c r="JF429">
        <v>-0.004605065362839568</v>
      </c>
      <c r="JG429">
        <v>0.0008613744513886047</v>
      </c>
      <c r="JH429">
        <v>-1.299212498533341E-05</v>
      </c>
      <c r="JI429">
        <v>3</v>
      </c>
      <c r="JJ429">
        <v>2327</v>
      </c>
      <c r="JK429">
        <v>1</v>
      </c>
      <c r="JL429">
        <v>27</v>
      </c>
      <c r="JM429">
        <v>187251</v>
      </c>
      <c r="JN429">
        <v>187251</v>
      </c>
      <c r="JO429">
        <v>1.15601</v>
      </c>
      <c r="JP429">
        <v>2.27295</v>
      </c>
      <c r="JQ429">
        <v>1.39648</v>
      </c>
      <c r="JR429">
        <v>2.34985</v>
      </c>
      <c r="JS429">
        <v>1.49536</v>
      </c>
      <c r="JT429">
        <v>2.69043</v>
      </c>
      <c r="JU429">
        <v>36.3871</v>
      </c>
      <c r="JV429">
        <v>24.0787</v>
      </c>
      <c r="JW429">
        <v>18</v>
      </c>
      <c r="JX429">
        <v>490.518</v>
      </c>
      <c r="JY429">
        <v>445.755</v>
      </c>
      <c r="JZ429">
        <v>29.429</v>
      </c>
      <c r="KA429">
        <v>28.5048</v>
      </c>
      <c r="KB429">
        <v>29.9999</v>
      </c>
      <c r="KC429">
        <v>28.3837</v>
      </c>
      <c r="KD429">
        <v>28.3177</v>
      </c>
      <c r="KE429">
        <v>23.164</v>
      </c>
      <c r="KF429">
        <v>26.454</v>
      </c>
      <c r="KG429">
        <v>66.10299999999999</v>
      </c>
      <c r="KH429">
        <v>29.469</v>
      </c>
      <c r="KI429">
        <v>493.427</v>
      </c>
      <c r="KJ429">
        <v>21.4677</v>
      </c>
      <c r="KK429">
        <v>101.102</v>
      </c>
      <c r="KL429">
        <v>100.591</v>
      </c>
    </row>
    <row r="430" spans="1:298">
      <c r="A430">
        <v>414</v>
      </c>
      <c r="B430">
        <v>1758482488.5</v>
      </c>
      <c r="C430">
        <v>13613</v>
      </c>
      <c r="D430" t="s">
        <v>1276</v>
      </c>
      <c r="E430" t="s">
        <v>1277</v>
      </c>
      <c r="F430">
        <v>5</v>
      </c>
      <c r="G430" t="s">
        <v>1219</v>
      </c>
      <c r="H430" t="s">
        <v>437</v>
      </c>
      <c r="I430" t="s">
        <v>438</v>
      </c>
      <c r="J430">
        <v>1758482481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485.4906495776547</v>
      </c>
      <c r="AL430">
        <v>456.4558909090906</v>
      </c>
      <c r="AM430">
        <v>3.041703878629693</v>
      </c>
      <c r="AN430">
        <v>65.29159027850937</v>
      </c>
      <c r="AO430">
        <f>(AQ430 - AP430 + DZ430*1E3/(8.314*(EB430+273.15)) * AS430/DY430 * AR430) * DY430/(100*DM430) * 1000/(1000 - AQ430)</f>
        <v>0</v>
      </c>
      <c r="AP430">
        <v>21.37935343526112</v>
      </c>
      <c r="AQ430">
        <v>24.07931393939393</v>
      </c>
      <c r="AR430">
        <v>-1.425985541730493E-05</v>
      </c>
      <c r="AS430">
        <v>110.9873725194434</v>
      </c>
      <c r="AT430">
        <v>1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4.8</v>
      </c>
      <c r="DN430">
        <v>0.5</v>
      </c>
      <c r="DO430" t="s">
        <v>440</v>
      </c>
      <c r="DP430">
        <v>2</v>
      </c>
      <c r="DQ430" t="b">
        <v>1</v>
      </c>
      <c r="DR430">
        <v>1758482481</v>
      </c>
      <c r="DS430">
        <v>426.1962962962963</v>
      </c>
      <c r="DT430">
        <v>460.3053703703704</v>
      </c>
      <c r="DU430">
        <v>24.10271481481482</v>
      </c>
      <c r="DV430">
        <v>21.37354814814815</v>
      </c>
      <c r="DW430">
        <v>426.436</v>
      </c>
      <c r="DX430">
        <v>23.96268888888889</v>
      </c>
      <c r="DY430">
        <v>499.999962962963</v>
      </c>
      <c r="DZ430">
        <v>90.21534444444445</v>
      </c>
      <c r="EA430">
        <v>0.05474932962962963</v>
      </c>
      <c r="EB430">
        <v>30.40743703703704</v>
      </c>
      <c r="EC430">
        <v>29.97358148148148</v>
      </c>
      <c r="ED430">
        <v>999.9000000000001</v>
      </c>
      <c r="EE430">
        <v>0</v>
      </c>
      <c r="EF430">
        <v>0</v>
      </c>
      <c r="EG430">
        <v>9988.957407407406</v>
      </c>
      <c r="EH430">
        <v>0</v>
      </c>
      <c r="EI430">
        <v>10.42007777777778</v>
      </c>
      <c r="EJ430">
        <v>-34.10905925925925</v>
      </c>
      <c r="EK430">
        <v>436.7223703703704</v>
      </c>
      <c r="EL430">
        <v>470.3587037037037</v>
      </c>
      <c r="EM430">
        <v>2.729168148148148</v>
      </c>
      <c r="EN430">
        <v>460.3053703703704</v>
      </c>
      <c r="EO430">
        <v>21.37354814814815</v>
      </c>
      <c r="EP430">
        <v>2.174434074074074</v>
      </c>
      <c r="EQ430">
        <v>1.928221851851852</v>
      </c>
      <c r="ER430">
        <v>18.77518888888889</v>
      </c>
      <c r="ES430">
        <v>16.86691481481482</v>
      </c>
      <c r="ET430">
        <v>1999.978148148148</v>
      </c>
      <c r="EU430">
        <v>0.979994777777778</v>
      </c>
      <c r="EV430">
        <v>0.02000492222222222</v>
      </c>
      <c r="EW430">
        <v>0</v>
      </c>
      <c r="EX430">
        <v>634.9707037037037</v>
      </c>
      <c r="EY430">
        <v>5.00097</v>
      </c>
      <c r="EZ430">
        <v>12691.33333333334</v>
      </c>
      <c r="FA430">
        <v>16707.36666666667</v>
      </c>
      <c r="FB430">
        <v>40.18699999999999</v>
      </c>
      <c r="FC430">
        <v>40.56199999999999</v>
      </c>
      <c r="FD430">
        <v>40.125</v>
      </c>
      <c r="FE430">
        <v>40.125</v>
      </c>
      <c r="FF430">
        <v>40.81666666666666</v>
      </c>
      <c r="FG430">
        <v>1955.068148148148</v>
      </c>
      <c r="FH430">
        <v>39.91</v>
      </c>
      <c r="FI430">
        <v>0</v>
      </c>
      <c r="FJ430">
        <v>1758482489</v>
      </c>
      <c r="FK430">
        <v>0</v>
      </c>
      <c r="FL430">
        <v>635.0275769230769</v>
      </c>
      <c r="FM430">
        <v>10.41288886626551</v>
      </c>
      <c r="FN430">
        <v>201.425640768025</v>
      </c>
      <c r="FO430">
        <v>12692.43461538462</v>
      </c>
      <c r="FP430">
        <v>15</v>
      </c>
      <c r="FQ430">
        <v>0</v>
      </c>
      <c r="FR430" t="s">
        <v>441</v>
      </c>
      <c r="FS430">
        <v>1747247426.5</v>
      </c>
      <c r="FT430">
        <v>1747247420.5</v>
      </c>
      <c r="FU430">
        <v>0</v>
      </c>
      <c r="FV430">
        <v>1.027</v>
      </c>
      <c r="FW430">
        <v>0.031</v>
      </c>
      <c r="FX430">
        <v>0.02</v>
      </c>
      <c r="FY430">
        <v>0.05</v>
      </c>
      <c r="FZ430">
        <v>420</v>
      </c>
      <c r="GA430">
        <v>16</v>
      </c>
      <c r="GB430">
        <v>0.01</v>
      </c>
      <c r="GC430">
        <v>0.1</v>
      </c>
      <c r="GD430">
        <v>-29.3684487804878</v>
      </c>
      <c r="GE430">
        <v>-69.50521254355398</v>
      </c>
      <c r="GF430">
        <v>7.039382298466388</v>
      </c>
      <c r="GG430">
        <v>0</v>
      </c>
      <c r="GH430">
        <v>634.5768235294117</v>
      </c>
      <c r="GI430">
        <v>6.649533996816062</v>
      </c>
      <c r="GJ430">
        <v>0.7384585483841625</v>
      </c>
      <c r="GK430">
        <v>-1</v>
      </c>
      <c r="GL430">
        <v>2.74041487804878</v>
      </c>
      <c r="GM430">
        <v>-0.156200487804875</v>
      </c>
      <c r="GN430">
        <v>0.01588559128112588</v>
      </c>
      <c r="GO430">
        <v>0</v>
      </c>
      <c r="GP430">
        <v>0</v>
      </c>
      <c r="GQ430">
        <v>2</v>
      </c>
      <c r="GR430" t="s">
        <v>452</v>
      </c>
      <c r="GS430">
        <v>3.13598</v>
      </c>
      <c r="GT430">
        <v>2.7151</v>
      </c>
      <c r="GU430">
        <v>0.0983383</v>
      </c>
      <c r="GV430">
        <v>0.103493</v>
      </c>
      <c r="GW430">
        <v>0.106324</v>
      </c>
      <c r="GX430">
        <v>0.0966824</v>
      </c>
      <c r="GY430">
        <v>28691.6</v>
      </c>
      <c r="GZ430">
        <v>28563.5</v>
      </c>
      <c r="HA430">
        <v>29579.6</v>
      </c>
      <c r="HB430">
        <v>29442.8</v>
      </c>
      <c r="HC430">
        <v>34929.8</v>
      </c>
      <c r="HD430">
        <v>35231.5</v>
      </c>
      <c r="HE430">
        <v>41631.4</v>
      </c>
      <c r="HF430">
        <v>41833.9</v>
      </c>
      <c r="HG430">
        <v>1.92675</v>
      </c>
      <c r="HH430">
        <v>1.87143</v>
      </c>
      <c r="HI430">
        <v>0.0981018</v>
      </c>
      <c r="HJ430">
        <v>0</v>
      </c>
      <c r="HK430">
        <v>28.3693</v>
      </c>
      <c r="HL430">
        <v>999.9</v>
      </c>
      <c r="HM430">
        <v>52.5</v>
      </c>
      <c r="HN430">
        <v>31.3</v>
      </c>
      <c r="HO430">
        <v>26.7076</v>
      </c>
      <c r="HP430">
        <v>61.9778</v>
      </c>
      <c r="HQ430">
        <v>27.6683</v>
      </c>
      <c r="HR430">
        <v>1</v>
      </c>
      <c r="HS430">
        <v>0.07221039999999999</v>
      </c>
      <c r="HT430">
        <v>-1.14219</v>
      </c>
      <c r="HU430">
        <v>20.3356</v>
      </c>
      <c r="HV430">
        <v>5.21729</v>
      </c>
      <c r="HW430">
        <v>12.012</v>
      </c>
      <c r="HX430">
        <v>4.98795</v>
      </c>
      <c r="HY430">
        <v>3.2877</v>
      </c>
      <c r="HZ430">
        <v>9999</v>
      </c>
      <c r="IA430">
        <v>9999</v>
      </c>
      <c r="IB430">
        <v>9999</v>
      </c>
      <c r="IC430">
        <v>999.9</v>
      </c>
      <c r="ID430">
        <v>1.8676</v>
      </c>
      <c r="IE430">
        <v>1.86676</v>
      </c>
      <c r="IF430">
        <v>1.86602</v>
      </c>
      <c r="IG430">
        <v>1.866</v>
      </c>
      <c r="IH430">
        <v>1.86784</v>
      </c>
      <c r="II430">
        <v>1.87027</v>
      </c>
      <c r="IJ430">
        <v>1.86894</v>
      </c>
      <c r="IK430">
        <v>1.87042</v>
      </c>
      <c r="IL430">
        <v>0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-0.25</v>
      </c>
      <c r="IZ430">
        <v>0.1397</v>
      </c>
      <c r="JA430">
        <v>-0.08705980112953694</v>
      </c>
      <c r="JB430">
        <v>-0.0002224285535733669</v>
      </c>
      <c r="JC430">
        <v>-3.124052291438484E-07</v>
      </c>
      <c r="JD430">
        <v>-1.20421793702977E-11</v>
      </c>
      <c r="JE430">
        <v>-0.06546867123436634</v>
      </c>
      <c r="JF430">
        <v>-0.004605065362839568</v>
      </c>
      <c r="JG430">
        <v>0.0008613744513886047</v>
      </c>
      <c r="JH430">
        <v>-1.299212498533341E-05</v>
      </c>
      <c r="JI430">
        <v>3</v>
      </c>
      <c r="JJ430">
        <v>2327</v>
      </c>
      <c r="JK430">
        <v>1</v>
      </c>
      <c r="JL430">
        <v>27</v>
      </c>
      <c r="JM430">
        <v>187251</v>
      </c>
      <c r="JN430">
        <v>187251.1</v>
      </c>
      <c r="JO430">
        <v>1.18774</v>
      </c>
      <c r="JP430">
        <v>2.27417</v>
      </c>
      <c r="JQ430">
        <v>1.39648</v>
      </c>
      <c r="JR430">
        <v>2.35107</v>
      </c>
      <c r="JS430">
        <v>1.49536</v>
      </c>
      <c r="JT430">
        <v>2.65869</v>
      </c>
      <c r="JU430">
        <v>36.3871</v>
      </c>
      <c r="JV430">
        <v>24.0787</v>
      </c>
      <c r="JW430">
        <v>18</v>
      </c>
      <c r="JX430">
        <v>490.322</v>
      </c>
      <c r="JY430">
        <v>445.59</v>
      </c>
      <c r="JZ430">
        <v>29.4545</v>
      </c>
      <c r="KA430">
        <v>28.5046</v>
      </c>
      <c r="KB430">
        <v>30.0001</v>
      </c>
      <c r="KC430">
        <v>28.3829</v>
      </c>
      <c r="KD430">
        <v>28.3162</v>
      </c>
      <c r="KE430">
        <v>23.8442</v>
      </c>
      <c r="KF430">
        <v>26.454</v>
      </c>
      <c r="KG430">
        <v>66.10299999999999</v>
      </c>
      <c r="KH430">
        <v>29.4921</v>
      </c>
      <c r="KI430">
        <v>506.786</v>
      </c>
      <c r="KJ430">
        <v>21.5025</v>
      </c>
      <c r="KK430">
        <v>101.105</v>
      </c>
      <c r="KL430">
        <v>100.592</v>
      </c>
    </row>
    <row r="431" spans="1:298">
      <c r="A431">
        <v>415</v>
      </c>
      <c r="B431">
        <v>1758482493.5</v>
      </c>
      <c r="C431">
        <v>13618</v>
      </c>
      <c r="D431" t="s">
        <v>1278</v>
      </c>
      <c r="E431" t="s">
        <v>1279</v>
      </c>
      <c r="F431">
        <v>5</v>
      </c>
      <c r="G431" t="s">
        <v>1219</v>
      </c>
      <c r="H431" t="s">
        <v>437</v>
      </c>
      <c r="I431" t="s">
        <v>438</v>
      </c>
      <c r="J431">
        <v>1758482485.714286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502.8440958915648</v>
      </c>
      <c r="AL431">
        <v>472.5051696969697</v>
      </c>
      <c r="AM431">
        <v>3.212641780002504</v>
      </c>
      <c r="AN431">
        <v>65.29159027850937</v>
      </c>
      <c r="AO431">
        <f>(AQ431 - AP431 + DZ431*1E3/(8.314*(EB431+273.15)) * AS431/DY431 * AR431) * DY431/(100*DM431) * 1000/(1000 - AQ431)</f>
        <v>0</v>
      </c>
      <c r="AP431">
        <v>21.40313251609367</v>
      </c>
      <c r="AQ431">
        <v>24.05968363636363</v>
      </c>
      <c r="AR431">
        <v>-1.352868623060388E-05</v>
      </c>
      <c r="AS431">
        <v>110.9873725194434</v>
      </c>
      <c r="AT431">
        <v>1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4.8</v>
      </c>
      <c r="DN431">
        <v>0.5</v>
      </c>
      <c r="DO431" t="s">
        <v>440</v>
      </c>
      <c r="DP431">
        <v>2</v>
      </c>
      <c r="DQ431" t="b">
        <v>1</v>
      </c>
      <c r="DR431">
        <v>1758482485.714286</v>
      </c>
      <c r="DS431">
        <v>439.107</v>
      </c>
      <c r="DT431">
        <v>476.0360714285715</v>
      </c>
      <c r="DU431">
        <v>24.08696071428571</v>
      </c>
      <c r="DV431">
        <v>21.38326071428571</v>
      </c>
      <c r="DW431">
        <v>439.3531785714285</v>
      </c>
      <c r="DX431">
        <v>23.94715357142857</v>
      </c>
      <c r="DY431">
        <v>499.9896785714286</v>
      </c>
      <c r="DZ431">
        <v>90.21549642857143</v>
      </c>
      <c r="EA431">
        <v>0.05473950714285714</v>
      </c>
      <c r="EB431">
        <v>30.405525</v>
      </c>
      <c r="EC431">
        <v>29.97354642857143</v>
      </c>
      <c r="ED431">
        <v>999.9000000000002</v>
      </c>
      <c r="EE431">
        <v>0</v>
      </c>
      <c r="EF431">
        <v>0</v>
      </c>
      <c r="EG431">
        <v>9990.55642857143</v>
      </c>
      <c r="EH431">
        <v>0</v>
      </c>
      <c r="EI431">
        <v>10.41207857142857</v>
      </c>
      <c r="EJ431">
        <v>-36.92905</v>
      </c>
      <c r="EK431">
        <v>449.9447142857143</v>
      </c>
      <c r="EL431">
        <v>486.438</v>
      </c>
      <c r="EM431">
        <v>2.703703214285714</v>
      </c>
      <c r="EN431">
        <v>476.0360714285715</v>
      </c>
      <c r="EO431">
        <v>21.38326071428571</v>
      </c>
      <c r="EP431">
        <v>2.173016785714286</v>
      </c>
      <c r="EQ431">
        <v>1.929100714285714</v>
      </c>
      <c r="ER431">
        <v>18.76475</v>
      </c>
      <c r="ES431">
        <v>16.87409642857143</v>
      </c>
      <c r="ET431">
        <v>1999.989285714286</v>
      </c>
      <c r="EU431">
        <v>0.9799948571428574</v>
      </c>
      <c r="EV431">
        <v>0.02000484285714286</v>
      </c>
      <c r="EW431">
        <v>0</v>
      </c>
      <c r="EX431">
        <v>636.0142500000001</v>
      </c>
      <c r="EY431">
        <v>5.00097</v>
      </c>
      <c r="EZ431">
        <v>12710.775</v>
      </c>
      <c r="FA431">
        <v>16707.46071428572</v>
      </c>
      <c r="FB431">
        <v>40.18699999999999</v>
      </c>
      <c r="FC431">
        <v>40.56199999999999</v>
      </c>
      <c r="FD431">
        <v>40.125</v>
      </c>
      <c r="FE431">
        <v>40.12942857142857</v>
      </c>
      <c r="FF431">
        <v>40.8165</v>
      </c>
      <c r="FG431">
        <v>1955.079285714286</v>
      </c>
      <c r="FH431">
        <v>39.91</v>
      </c>
      <c r="FI431">
        <v>0</v>
      </c>
      <c r="FJ431">
        <v>1758482493.8</v>
      </c>
      <c r="FK431">
        <v>0</v>
      </c>
      <c r="FL431">
        <v>636.108423076923</v>
      </c>
      <c r="FM431">
        <v>15.51976068998613</v>
      </c>
      <c r="FN431">
        <v>303.9076924842748</v>
      </c>
      <c r="FO431">
        <v>12712.42692307692</v>
      </c>
      <c r="FP431">
        <v>15</v>
      </c>
      <c r="FQ431">
        <v>0</v>
      </c>
      <c r="FR431" t="s">
        <v>441</v>
      </c>
      <c r="FS431">
        <v>1747247426.5</v>
      </c>
      <c r="FT431">
        <v>1747247420.5</v>
      </c>
      <c r="FU431">
        <v>0</v>
      </c>
      <c r="FV431">
        <v>1.027</v>
      </c>
      <c r="FW431">
        <v>0.031</v>
      </c>
      <c r="FX431">
        <v>0.02</v>
      </c>
      <c r="FY431">
        <v>0.05</v>
      </c>
      <c r="FZ431">
        <v>420</v>
      </c>
      <c r="GA431">
        <v>16</v>
      </c>
      <c r="GB431">
        <v>0.01</v>
      </c>
      <c r="GC431">
        <v>0.1</v>
      </c>
      <c r="GD431">
        <v>-34.92467560975609</v>
      </c>
      <c r="GE431">
        <v>-38.07501114982583</v>
      </c>
      <c r="GF431">
        <v>3.917906536614805</v>
      </c>
      <c r="GG431">
        <v>0</v>
      </c>
      <c r="GH431">
        <v>635.5147941176471</v>
      </c>
      <c r="GI431">
        <v>12.69972498565012</v>
      </c>
      <c r="GJ431">
        <v>1.291598844556428</v>
      </c>
      <c r="GK431">
        <v>-1</v>
      </c>
      <c r="GL431">
        <v>2.715266097560975</v>
      </c>
      <c r="GM431">
        <v>-0.3055467595818843</v>
      </c>
      <c r="GN431">
        <v>0.03141824791174937</v>
      </c>
      <c r="GO431">
        <v>0</v>
      </c>
      <c r="GP431">
        <v>0</v>
      </c>
      <c r="GQ431">
        <v>2</v>
      </c>
      <c r="GR431" t="s">
        <v>452</v>
      </c>
      <c r="GS431">
        <v>3.13612</v>
      </c>
      <c r="GT431">
        <v>2.7155</v>
      </c>
      <c r="GU431">
        <v>0.10091</v>
      </c>
      <c r="GV431">
        <v>0.106098</v>
      </c>
      <c r="GW431">
        <v>0.106263</v>
      </c>
      <c r="GX431">
        <v>0.0967447</v>
      </c>
      <c r="GY431">
        <v>28608.9</v>
      </c>
      <c r="GZ431">
        <v>28480.6</v>
      </c>
      <c r="HA431">
        <v>29578.7</v>
      </c>
      <c r="HB431">
        <v>29443</v>
      </c>
      <c r="HC431">
        <v>34931</v>
      </c>
      <c r="HD431">
        <v>35229.5</v>
      </c>
      <c r="HE431">
        <v>41629.9</v>
      </c>
      <c r="HF431">
        <v>41834.4</v>
      </c>
      <c r="HG431">
        <v>1.92695</v>
      </c>
      <c r="HH431">
        <v>1.8718</v>
      </c>
      <c r="HI431">
        <v>0.0990741</v>
      </c>
      <c r="HJ431">
        <v>0</v>
      </c>
      <c r="HK431">
        <v>28.3701</v>
      </c>
      <c r="HL431">
        <v>999.9</v>
      </c>
      <c r="HM431">
        <v>52.5</v>
      </c>
      <c r="HN431">
        <v>31.3</v>
      </c>
      <c r="HO431">
        <v>26.7057</v>
      </c>
      <c r="HP431">
        <v>62.1378</v>
      </c>
      <c r="HQ431">
        <v>27.6723</v>
      </c>
      <c r="HR431">
        <v>1</v>
      </c>
      <c r="HS431">
        <v>0.0724949</v>
      </c>
      <c r="HT431">
        <v>-1.18014</v>
      </c>
      <c r="HU431">
        <v>20.3354</v>
      </c>
      <c r="HV431">
        <v>5.21789</v>
      </c>
      <c r="HW431">
        <v>12.0125</v>
      </c>
      <c r="HX431">
        <v>4.98845</v>
      </c>
      <c r="HY431">
        <v>3.28765</v>
      </c>
      <c r="HZ431">
        <v>9999</v>
      </c>
      <c r="IA431">
        <v>9999</v>
      </c>
      <c r="IB431">
        <v>9999</v>
      </c>
      <c r="IC431">
        <v>999.9</v>
      </c>
      <c r="ID431">
        <v>1.86762</v>
      </c>
      <c r="IE431">
        <v>1.86675</v>
      </c>
      <c r="IF431">
        <v>1.86604</v>
      </c>
      <c r="IG431">
        <v>1.86603</v>
      </c>
      <c r="IH431">
        <v>1.86785</v>
      </c>
      <c r="II431">
        <v>1.87028</v>
      </c>
      <c r="IJ431">
        <v>1.86895</v>
      </c>
      <c r="IK431">
        <v>1.87043</v>
      </c>
      <c r="IL431">
        <v>0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-0.258</v>
      </c>
      <c r="IZ431">
        <v>0.1394</v>
      </c>
      <c r="JA431">
        <v>-0.08705980112953694</v>
      </c>
      <c r="JB431">
        <v>-0.0002224285535733669</v>
      </c>
      <c r="JC431">
        <v>-3.124052291438484E-07</v>
      </c>
      <c r="JD431">
        <v>-1.20421793702977E-11</v>
      </c>
      <c r="JE431">
        <v>-0.06546867123436634</v>
      </c>
      <c r="JF431">
        <v>-0.004605065362839568</v>
      </c>
      <c r="JG431">
        <v>0.0008613744513886047</v>
      </c>
      <c r="JH431">
        <v>-1.299212498533341E-05</v>
      </c>
      <c r="JI431">
        <v>3</v>
      </c>
      <c r="JJ431">
        <v>2327</v>
      </c>
      <c r="JK431">
        <v>1</v>
      </c>
      <c r="JL431">
        <v>27</v>
      </c>
      <c r="JM431">
        <v>187251.1</v>
      </c>
      <c r="JN431">
        <v>187251.2</v>
      </c>
      <c r="JO431">
        <v>1.2207</v>
      </c>
      <c r="JP431">
        <v>2.27539</v>
      </c>
      <c r="JQ431">
        <v>1.39771</v>
      </c>
      <c r="JR431">
        <v>2.35107</v>
      </c>
      <c r="JS431">
        <v>1.49536</v>
      </c>
      <c r="JT431">
        <v>2.70996</v>
      </c>
      <c r="JU431">
        <v>36.3871</v>
      </c>
      <c r="JV431">
        <v>24.0787</v>
      </c>
      <c r="JW431">
        <v>18</v>
      </c>
      <c r="JX431">
        <v>490.446</v>
      </c>
      <c r="JY431">
        <v>445.814</v>
      </c>
      <c r="JZ431">
        <v>29.4854</v>
      </c>
      <c r="KA431">
        <v>28.5043</v>
      </c>
      <c r="KB431">
        <v>30.0001</v>
      </c>
      <c r="KC431">
        <v>28.3826</v>
      </c>
      <c r="KD431">
        <v>28.3153</v>
      </c>
      <c r="KE431">
        <v>24.4435</v>
      </c>
      <c r="KF431">
        <v>26.1689</v>
      </c>
      <c r="KG431">
        <v>65.7329</v>
      </c>
      <c r="KH431">
        <v>29.5098</v>
      </c>
      <c r="KI431">
        <v>526.822</v>
      </c>
      <c r="KJ431">
        <v>21.5453</v>
      </c>
      <c r="KK431">
        <v>101.101</v>
      </c>
      <c r="KL431">
        <v>100.593</v>
      </c>
    </row>
    <row r="432" spans="1:298">
      <c r="A432">
        <v>416</v>
      </c>
      <c r="B432">
        <v>1758482498.5</v>
      </c>
      <c r="C432">
        <v>13623</v>
      </c>
      <c r="D432" t="s">
        <v>1280</v>
      </c>
      <c r="E432" t="s">
        <v>1281</v>
      </c>
      <c r="F432">
        <v>5</v>
      </c>
      <c r="G432" t="s">
        <v>1219</v>
      </c>
      <c r="H432" t="s">
        <v>437</v>
      </c>
      <c r="I432" t="s">
        <v>438</v>
      </c>
      <c r="J432">
        <v>1758482491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519.8342686977846</v>
      </c>
      <c r="AL432">
        <v>488.9218606060602</v>
      </c>
      <c r="AM432">
        <v>3.288334521091384</v>
      </c>
      <c r="AN432">
        <v>65.29159027850937</v>
      </c>
      <c r="AO432">
        <f>(AQ432 - AP432 + DZ432*1E3/(8.314*(EB432+273.15)) * AS432/DY432 * AR432) * DY432/(100*DM432) * 1000/(1000 - AQ432)</f>
        <v>0</v>
      </c>
      <c r="AP432">
        <v>21.44212482085301</v>
      </c>
      <c r="AQ432">
        <v>24.04023696969697</v>
      </c>
      <c r="AR432">
        <v>-1.376015963315748E-05</v>
      </c>
      <c r="AS432">
        <v>110.9873725194434</v>
      </c>
      <c r="AT432">
        <v>1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4.8</v>
      </c>
      <c r="DN432">
        <v>0.5</v>
      </c>
      <c r="DO432" t="s">
        <v>440</v>
      </c>
      <c r="DP432">
        <v>2</v>
      </c>
      <c r="DQ432" t="b">
        <v>1</v>
      </c>
      <c r="DR432">
        <v>1758482491</v>
      </c>
      <c r="DS432">
        <v>455.0215185185185</v>
      </c>
      <c r="DT432">
        <v>493.7612962962963</v>
      </c>
      <c r="DU432">
        <v>24.06701111111111</v>
      </c>
      <c r="DV432">
        <v>21.40508518518519</v>
      </c>
      <c r="DW432">
        <v>455.2758518518518</v>
      </c>
      <c r="DX432">
        <v>23.92748518518519</v>
      </c>
      <c r="DY432">
        <v>500.0002222222222</v>
      </c>
      <c r="DZ432">
        <v>90.21576296296297</v>
      </c>
      <c r="EA432">
        <v>0.05487674814814815</v>
      </c>
      <c r="EB432">
        <v>30.40769629629629</v>
      </c>
      <c r="EC432">
        <v>29.97784814814815</v>
      </c>
      <c r="ED432">
        <v>999.9000000000001</v>
      </c>
      <c r="EE432">
        <v>0</v>
      </c>
      <c r="EF432">
        <v>0</v>
      </c>
      <c r="EG432">
        <v>9994.047037037039</v>
      </c>
      <c r="EH432">
        <v>0</v>
      </c>
      <c r="EI432">
        <v>10.40223703703704</v>
      </c>
      <c r="EJ432">
        <v>-38.73981481481481</v>
      </c>
      <c r="EK432">
        <v>466.2424444444445</v>
      </c>
      <c r="EL432">
        <v>504.5619259259259</v>
      </c>
      <c r="EM432">
        <v>2.661926666666667</v>
      </c>
      <c r="EN432">
        <v>493.7612962962963</v>
      </c>
      <c r="EO432">
        <v>21.40508518518519</v>
      </c>
      <c r="EP432">
        <v>2.171224074074074</v>
      </c>
      <c r="EQ432">
        <v>1.931076296296296</v>
      </c>
      <c r="ER432">
        <v>18.75155925925926</v>
      </c>
      <c r="ES432">
        <v>16.89022592592593</v>
      </c>
      <c r="ET432">
        <v>1999.982592592592</v>
      </c>
      <c r="EU432">
        <v>0.979994777777778</v>
      </c>
      <c r="EV432">
        <v>0.02000491851851852</v>
      </c>
      <c r="EW432">
        <v>0</v>
      </c>
      <c r="EX432">
        <v>637.5191111111111</v>
      </c>
      <c r="EY432">
        <v>5.00097</v>
      </c>
      <c r="EZ432">
        <v>12740.11481481482</v>
      </c>
      <c r="FA432">
        <v>16707.41111111111</v>
      </c>
      <c r="FB432">
        <v>40.18699999999999</v>
      </c>
      <c r="FC432">
        <v>40.56199999999999</v>
      </c>
      <c r="FD432">
        <v>40.125</v>
      </c>
      <c r="FE432">
        <v>40.12959259259259</v>
      </c>
      <c r="FF432">
        <v>40.81666666666666</v>
      </c>
      <c r="FG432">
        <v>1955.072592592593</v>
      </c>
      <c r="FH432">
        <v>39.91</v>
      </c>
      <c r="FI432">
        <v>0</v>
      </c>
      <c r="FJ432">
        <v>1758482498.6</v>
      </c>
      <c r="FK432">
        <v>0</v>
      </c>
      <c r="FL432">
        <v>637.5031538461537</v>
      </c>
      <c r="FM432">
        <v>19.71705981897009</v>
      </c>
      <c r="FN432">
        <v>377.3538460937049</v>
      </c>
      <c r="FO432">
        <v>12739.36923076923</v>
      </c>
      <c r="FP432">
        <v>15</v>
      </c>
      <c r="FQ432">
        <v>0</v>
      </c>
      <c r="FR432" t="s">
        <v>441</v>
      </c>
      <c r="FS432">
        <v>1747247426.5</v>
      </c>
      <c r="FT432">
        <v>1747247420.5</v>
      </c>
      <c r="FU432">
        <v>0</v>
      </c>
      <c r="FV432">
        <v>1.027</v>
      </c>
      <c r="FW432">
        <v>0.031</v>
      </c>
      <c r="FX432">
        <v>0.02</v>
      </c>
      <c r="FY432">
        <v>0.05</v>
      </c>
      <c r="FZ432">
        <v>420</v>
      </c>
      <c r="GA432">
        <v>16</v>
      </c>
      <c r="GB432">
        <v>0.01</v>
      </c>
      <c r="GC432">
        <v>0.1</v>
      </c>
      <c r="GD432">
        <v>-37.12281463414634</v>
      </c>
      <c r="GE432">
        <v>-23.77525923344934</v>
      </c>
      <c r="GF432">
        <v>2.456301188686342</v>
      </c>
      <c r="GG432">
        <v>0</v>
      </c>
      <c r="GH432">
        <v>636.5262058823529</v>
      </c>
      <c r="GI432">
        <v>16.45327729589315</v>
      </c>
      <c r="GJ432">
        <v>1.643191653628284</v>
      </c>
      <c r="GK432">
        <v>-1</v>
      </c>
      <c r="GL432">
        <v>2.690415609756097</v>
      </c>
      <c r="GM432">
        <v>-0.4357442508710795</v>
      </c>
      <c r="GN432">
        <v>0.04405650047818482</v>
      </c>
      <c r="GO432">
        <v>0</v>
      </c>
      <c r="GP432">
        <v>0</v>
      </c>
      <c r="GQ432">
        <v>2</v>
      </c>
      <c r="GR432" t="s">
        <v>452</v>
      </c>
      <c r="GS432">
        <v>3.13614</v>
      </c>
      <c r="GT432">
        <v>2.71513</v>
      </c>
      <c r="GU432">
        <v>0.103494</v>
      </c>
      <c r="GV432">
        <v>0.108666</v>
      </c>
      <c r="GW432">
        <v>0.106205</v>
      </c>
      <c r="GX432">
        <v>0.09688380000000001</v>
      </c>
      <c r="GY432">
        <v>28526.8</v>
      </c>
      <c r="GZ432">
        <v>28398.5</v>
      </c>
      <c r="HA432">
        <v>29578.9</v>
      </c>
      <c r="HB432">
        <v>29442.7</v>
      </c>
      <c r="HC432">
        <v>34933.5</v>
      </c>
      <c r="HD432">
        <v>35223.8</v>
      </c>
      <c r="HE432">
        <v>41630.1</v>
      </c>
      <c r="HF432">
        <v>41834.1</v>
      </c>
      <c r="HG432">
        <v>1.927</v>
      </c>
      <c r="HH432">
        <v>1.8719</v>
      </c>
      <c r="HI432">
        <v>0.0994578</v>
      </c>
      <c r="HJ432">
        <v>0</v>
      </c>
      <c r="HK432">
        <v>28.3705</v>
      </c>
      <c r="HL432">
        <v>999.9</v>
      </c>
      <c r="HM432">
        <v>52.4</v>
      </c>
      <c r="HN432">
        <v>31.3</v>
      </c>
      <c r="HO432">
        <v>26.6554</v>
      </c>
      <c r="HP432">
        <v>62.0878</v>
      </c>
      <c r="HQ432">
        <v>27.6242</v>
      </c>
      <c r="HR432">
        <v>1</v>
      </c>
      <c r="HS432">
        <v>0.07221039999999999</v>
      </c>
      <c r="HT432">
        <v>-1.16477</v>
      </c>
      <c r="HU432">
        <v>20.3354</v>
      </c>
      <c r="HV432">
        <v>5.21789</v>
      </c>
      <c r="HW432">
        <v>12.0114</v>
      </c>
      <c r="HX432">
        <v>4.98805</v>
      </c>
      <c r="HY432">
        <v>3.28758</v>
      </c>
      <c r="HZ432">
        <v>9999</v>
      </c>
      <c r="IA432">
        <v>9999</v>
      </c>
      <c r="IB432">
        <v>9999</v>
      </c>
      <c r="IC432">
        <v>999.9</v>
      </c>
      <c r="ID432">
        <v>1.86761</v>
      </c>
      <c r="IE432">
        <v>1.86676</v>
      </c>
      <c r="IF432">
        <v>1.86602</v>
      </c>
      <c r="IG432">
        <v>1.86601</v>
      </c>
      <c r="IH432">
        <v>1.86784</v>
      </c>
      <c r="II432">
        <v>1.87027</v>
      </c>
      <c r="IJ432">
        <v>1.86893</v>
      </c>
      <c r="IK432">
        <v>1.87042</v>
      </c>
      <c r="IL432">
        <v>0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-0.267</v>
      </c>
      <c r="IZ432">
        <v>0.1392</v>
      </c>
      <c r="JA432">
        <v>-0.08705980112953694</v>
      </c>
      <c r="JB432">
        <v>-0.0002224285535733669</v>
      </c>
      <c r="JC432">
        <v>-3.124052291438484E-07</v>
      </c>
      <c r="JD432">
        <v>-1.20421793702977E-11</v>
      </c>
      <c r="JE432">
        <v>-0.06546867123436634</v>
      </c>
      <c r="JF432">
        <v>-0.004605065362839568</v>
      </c>
      <c r="JG432">
        <v>0.0008613744513886047</v>
      </c>
      <c r="JH432">
        <v>-1.299212498533341E-05</v>
      </c>
      <c r="JI432">
        <v>3</v>
      </c>
      <c r="JJ432">
        <v>2327</v>
      </c>
      <c r="JK432">
        <v>1</v>
      </c>
      <c r="JL432">
        <v>27</v>
      </c>
      <c r="JM432">
        <v>187251.2</v>
      </c>
      <c r="JN432">
        <v>187251.3</v>
      </c>
      <c r="JO432">
        <v>1.25244</v>
      </c>
      <c r="JP432">
        <v>2.27295</v>
      </c>
      <c r="JQ432">
        <v>1.39648</v>
      </c>
      <c r="JR432">
        <v>2.35229</v>
      </c>
      <c r="JS432">
        <v>1.49536</v>
      </c>
      <c r="JT432">
        <v>2.71118</v>
      </c>
      <c r="JU432">
        <v>36.3871</v>
      </c>
      <c r="JV432">
        <v>24.0875</v>
      </c>
      <c r="JW432">
        <v>18</v>
      </c>
      <c r="JX432">
        <v>490.46</v>
      </c>
      <c r="JY432">
        <v>445.876</v>
      </c>
      <c r="JZ432">
        <v>29.512</v>
      </c>
      <c r="KA432">
        <v>28.5021</v>
      </c>
      <c r="KB432">
        <v>30.0001</v>
      </c>
      <c r="KC432">
        <v>28.3804</v>
      </c>
      <c r="KD432">
        <v>28.3153</v>
      </c>
      <c r="KE432">
        <v>25.1184</v>
      </c>
      <c r="KF432">
        <v>25.881</v>
      </c>
      <c r="KG432">
        <v>65.7329</v>
      </c>
      <c r="KH432">
        <v>29.5197</v>
      </c>
      <c r="KI432">
        <v>540.181</v>
      </c>
      <c r="KJ432">
        <v>21.5925</v>
      </c>
      <c r="KK432">
        <v>101.102</v>
      </c>
      <c r="KL432">
        <v>100.592</v>
      </c>
    </row>
    <row r="433" spans="1:298">
      <c r="A433">
        <v>417</v>
      </c>
      <c r="B433">
        <v>1758482503.5</v>
      </c>
      <c r="C433">
        <v>13628</v>
      </c>
      <c r="D433" t="s">
        <v>1282</v>
      </c>
      <c r="E433" t="s">
        <v>1283</v>
      </c>
      <c r="F433">
        <v>5</v>
      </c>
      <c r="G433" t="s">
        <v>1219</v>
      </c>
      <c r="H433" t="s">
        <v>437</v>
      </c>
      <c r="I433" t="s">
        <v>438</v>
      </c>
      <c r="J433">
        <v>1758482495.714286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537.1398789671289</v>
      </c>
      <c r="AL433">
        <v>505.6702484848484</v>
      </c>
      <c r="AM433">
        <v>3.361584946572029</v>
      </c>
      <c r="AN433">
        <v>65.29159027850937</v>
      </c>
      <c r="AO433">
        <f>(AQ433 - AP433 + DZ433*1E3/(8.314*(EB433+273.15)) * AS433/DY433 * AR433) * DY433/(100*DM433) * 1000/(1000 - AQ433)</f>
        <v>0</v>
      </c>
      <c r="AP433">
        <v>21.49196747285697</v>
      </c>
      <c r="AQ433">
        <v>24.02310242424242</v>
      </c>
      <c r="AR433">
        <v>-1.079649635709221E-05</v>
      </c>
      <c r="AS433">
        <v>110.9873725194434</v>
      </c>
      <c r="AT433">
        <v>1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4.8</v>
      </c>
      <c r="DN433">
        <v>0.5</v>
      </c>
      <c r="DO433" t="s">
        <v>440</v>
      </c>
      <c r="DP433">
        <v>2</v>
      </c>
      <c r="DQ433" t="b">
        <v>1</v>
      </c>
      <c r="DR433">
        <v>1758482495.714286</v>
      </c>
      <c r="DS433">
        <v>469.9396428571428</v>
      </c>
      <c r="DT433">
        <v>509.6283928571429</v>
      </c>
      <c r="DU433">
        <v>24.04878214285714</v>
      </c>
      <c r="DV433">
        <v>21.43878214285715</v>
      </c>
      <c r="DW433">
        <v>470.2016785714285</v>
      </c>
      <c r="DX433">
        <v>23.90952142857143</v>
      </c>
      <c r="DY433">
        <v>500.00425</v>
      </c>
      <c r="DZ433">
        <v>90.21513571428569</v>
      </c>
      <c r="EA433">
        <v>0.05492306785714286</v>
      </c>
      <c r="EB433">
        <v>30.41321428571429</v>
      </c>
      <c r="EC433">
        <v>29.98550714285714</v>
      </c>
      <c r="ED433">
        <v>999.9000000000002</v>
      </c>
      <c r="EE433">
        <v>0</v>
      </c>
      <c r="EF433">
        <v>0</v>
      </c>
      <c r="EG433">
        <v>9994.796428571428</v>
      </c>
      <c r="EH433">
        <v>0</v>
      </c>
      <c r="EI433">
        <v>10.39895</v>
      </c>
      <c r="EJ433">
        <v>-39.68873928571429</v>
      </c>
      <c r="EK433">
        <v>481.5194642857143</v>
      </c>
      <c r="EL433">
        <v>520.7941071428571</v>
      </c>
      <c r="EM433">
        <v>2.610011785714285</v>
      </c>
      <c r="EN433">
        <v>509.6283928571429</v>
      </c>
      <c r="EO433">
        <v>21.43878214285715</v>
      </c>
      <c r="EP433">
        <v>2.169565</v>
      </c>
      <c r="EQ433">
        <v>1.934101428571429</v>
      </c>
      <c r="ER433">
        <v>18.73932857142857</v>
      </c>
      <c r="ES433">
        <v>16.91491071428571</v>
      </c>
      <c r="ET433">
        <v>1999.983571428572</v>
      </c>
      <c r="EU433">
        <v>0.9799947500000002</v>
      </c>
      <c r="EV433">
        <v>0.02000493571428572</v>
      </c>
      <c r="EW433">
        <v>0</v>
      </c>
      <c r="EX433">
        <v>639.1505714285714</v>
      </c>
      <c r="EY433">
        <v>5.00097</v>
      </c>
      <c r="EZ433">
        <v>12771.45357142857</v>
      </c>
      <c r="FA433">
        <v>16707.425</v>
      </c>
      <c r="FB433">
        <v>40.18699999999999</v>
      </c>
      <c r="FC433">
        <v>40.56424999999999</v>
      </c>
      <c r="FD433">
        <v>40.125</v>
      </c>
      <c r="FE433">
        <v>40.13385714285715</v>
      </c>
      <c r="FF433">
        <v>40.81424999999999</v>
      </c>
      <c r="FG433">
        <v>1955.073571428572</v>
      </c>
      <c r="FH433">
        <v>39.91</v>
      </c>
      <c r="FI433">
        <v>0</v>
      </c>
      <c r="FJ433">
        <v>1758482504</v>
      </c>
      <c r="FK433">
        <v>0</v>
      </c>
      <c r="FL433">
        <v>639.49364</v>
      </c>
      <c r="FM433">
        <v>21.90823073530682</v>
      </c>
      <c r="FN433">
        <v>423.6307685343194</v>
      </c>
      <c r="FO433">
        <v>12777.188</v>
      </c>
      <c r="FP433">
        <v>15</v>
      </c>
      <c r="FQ433">
        <v>0</v>
      </c>
      <c r="FR433" t="s">
        <v>441</v>
      </c>
      <c r="FS433">
        <v>1747247426.5</v>
      </c>
      <c r="FT433">
        <v>1747247420.5</v>
      </c>
      <c r="FU433">
        <v>0</v>
      </c>
      <c r="FV433">
        <v>1.027</v>
      </c>
      <c r="FW433">
        <v>0.031</v>
      </c>
      <c r="FX433">
        <v>0.02</v>
      </c>
      <c r="FY433">
        <v>0.05</v>
      </c>
      <c r="FZ433">
        <v>420</v>
      </c>
      <c r="GA433">
        <v>16</v>
      </c>
      <c r="GB433">
        <v>0.01</v>
      </c>
      <c r="GC433">
        <v>0.1</v>
      </c>
      <c r="GD433">
        <v>-39.04366341463415</v>
      </c>
      <c r="GE433">
        <v>-12.47106480836231</v>
      </c>
      <c r="GF433">
        <v>1.26944891976047</v>
      </c>
      <c r="GG433">
        <v>0</v>
      </c>
      <c r="GH433">
        <v>638.3621470588237</v>
      </c>
      <c r="GI433">
        <v>20.64481281195829</v>
      </c>
      <c r="GJ433">
        <v>2.044411581279033</v>
      </c>
      <c r="GK433">
        <v>-1</v>
      </c>
      <c r="GL433">
        <v>2.637379512195122</v>
      </c>
      <c r="GM433">
        <v>-0.6379137282229926</v>
      </c>
      <c r="GN433">
        <v>0.06340803041976045</v>
      </c>
      <c r="GO433">
        <v>0</v>
      </c>
      <c r="GP433">
        <v>0</v>
      </c>
      <c r="GQ433">
        <v>2</v>
      </c>
      <c r="GR433" t="s">
        <v>452</v>
      </c>
      <c r="GS433">
        <v>3.13599</v>
      </c>
      <c r="GT433">
        <v>2.71518</v>
      </c>
      <c r="GU433">
        <v>0.106081</v>
      </c>
      <c r="GV433">
        <v>0.111212</v>
      </c>
      <c r="GW433">
        <v>0.106152</v>
      </c>
      <c r="GX433">
        <v>0.0970511</v>
      </c>
      <c r="GY433">
        <v>28444.7</v>
      </c>
      <c r="GZ433">
        <v>28317.6</v>
      </c>
      <c r="HA433">
        <v>29579.1</v>
      </c>
      <c r="HB433">
        <v>29442.9</v>
      </c>
      <c r="HC433">
        <v>34936</v>
      </c>
      <c r="HD433">
        <v>35217.4</v>
      </c>
      <c r="HE433">
        <v>41630.6</v>
      </c>
      <c r="HF433">
        <v>41834.3</v>
      </c>
      <c r="HG433">
        <v>1.92682</v>
      </c>
      <c r="HH433">
        <v>1.87197</v>
      </c>
      <c r="HI433">
        <v>0.0998564</v>
      </c>
      <c r="HJ433">
        <v>0</v>
      </c>
      <c r="HK433">
        <v>28.3726</v>
      </c>
      <c r="HL433">
        <v>999.9</v>
      </c>
      <c r="HM433">
        <v>52.4</v>
      </c>
      <c r="HN433">
        <v>31.3</v>
      </c>
      <c r="HO433">
        <v>26.6552</v>
      </c>
      <c r="HP433">
        <v>62.0978</v>
      </c>
      <c r="HQ433">
        <v>27.6923</v>
      </c>
      <c r="HR433">
        <v>1</v>
      </c>
      <c r="HS433">
        <v>0.0723704</v>
      </c>
      <c r="HT433">
        <v>-1.14611</v>
      </c>
      <c r="HU433">
        <v>20.3356</v>
      </c>
      <c r="HV433">
        <v>5.21714</v>
      </c>
      <c r="HW433">
        <v>12.0113</v>
      </c>
      <c r="HX433">
        <v>4.98785</v>
      </c>
      <c r="HY433">
        <v>3.28763</v>
      </c>
      <c r="HZ433">
        <v>9999</v>
      </c>
      <c r="IA433">
        <v>9999</v>
      </c>
      <c r="IB433">
        <v>9999</v>
      </c>
      <c r="IC433">
        <v>999.9</v>
      </c>
      <c r="ID433">
        <v>1.86761</v>
      </c>
      <c r="IE433">
        <v>1.86675</v>
      </c>
      <c r="IF433">
        <v>1.86602</v>
      </c>
      <c r="IG433">
        <v>1.86602</v>
      </c>
      <c r="IH433">
        <v>1.86783</v>
      </c>
      <c r="II433">
        <v>1.87027</v>
      </c>
      <c r="IJ433">
        <v>1.86892</v>
      </c>
      <c r="IK433">
        <v>1.87042</v>
      </c>
      <c r="IL433">
        <v>0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-0.275</v>
      </c>
      <c r="IZ433">
        <v>0.1388</v>
      </c>
      <c r="JA433">
        <v>-0.08705980112953694</v>
      </c>
      <c r="JB433">
        <v>-0.0002224285535733669</v>
      </c>
      <c r="JC433">
        <v>-3.124052291438484E-07</v>
      </c>
      <c r="JD433">
        <v>-1.20421793702977E-11</v>
      </c>
      <c r="JE433">
        <v>-0.06546867123436634</v>
      </c>
      <c r="JF433">
        <v>-0.004605065362839568</v>
      </c>
      <c r="JG433">
        <v>0.0008613744513886047</v>
      </c>
      <c r="JH433">
        <v>-1.299212498533341E-05</v>
      </c>
      <c r="JI433">
        <v>3</v>
      </c>
      <c r="JJ433">
        <v>2327</v>
      </c>
      <c r="JK433">
        <v>1</v>
      </c>
      <c r="JL433">
        <v>27</v>
      </c>
      <c r="JM433">
        <v>187251.3</v>
      </c>
      <c r="JN433">
        <v>187251.4</v>
      </c>
      <c r="JO433">
        <v>1.28418</v>
      </c>
      <c r="JP433">
        <v>2.2876</v>
      </c>
      <c r="JQ433">
        <v>1.39771</v>
      </c>
      <c r="JR433">
        <v>2.35596</v>
      </c>
      <c r="JS433">
        <v>1.49536</v>
      </c>
      <c r="JT433">
        <v>2.61353</v>
      </c>
      <c r="JU433">
        <v>36.3871</v>
      </c>
      <c r="JV433">
        <v>24.07</v>
      </c>
      <c r="JW433">
        <v>18</v>
      </c>
      <c r="JX433">
        <v>490.349</v>
      </c>
      <c r="JY433">
        <v>445.907</v>
      </c>
      <c r="JZ433">
        <v>29.5243</v>
      </c>
      <c r="KA433">
        <v>28.5021</v>
      </c>
      <c r="KB433">
        <v>30.0001</v>
      </c>
      <c r="KC433">
        <v>28.3804</v>
      </c>
      <c r="KD433">
        <v>28.3133</v>
      </c>
      <c r="KE433">
        <v>25.7067</v>
      </c>
      <c r="KF433">
        <v>25.5952</v>
      </c>
      <c r="KG433">
        <v>65.7329</v>
      </c>
      <c r="KH433">
        <v>29.5264</v>
      </c>
      <c r="KI433">
        <v>560.218</v>
      </c>
      <c r="KJ433">
        <v>21.6401</v>
      </c>
      <c r="KK433">
        <v>101.103</v>
      </c>
      <c r="KL433">
        <v>100.593</v>
      </c>
    </row>
    <row r="434" spans="1:298">
      <c r="A434">
        <v>418</v>
      </c>
      <c r="B434">
        <v>1758482508.5</v>
      </c>
      <c r="C434">
        <v>13633</v>
      </c>
      <c r="D434" t="s">
        <v>1284</v>
      </c>
      <c r="E434" t="s">
        <v>1285</v>
      </c>
      <c r="F434">
        <v>5</v>
      </c>
      <c r="G434" t="s">
        <v>1219</v>
      </c>
      <c r="H434" t="s">
        <v>437</v>
      </c>
      <c r="I434" t="s">
        <v>438</v>
      </c>
      <c r="J434">
        <v>1758482501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554.4118954096018</v>
      </c>
      <c r="AL434">
        <v>522.4568424242424</v>
      </c>
      <c r="AM434">
        <v>3.355872417369069</v>
      </c>
      <c r="AN434">
        <v>65.29159027850937</v>
      </c>
      <c r="AO434">
        <f>(AQ434 - AP434 + DZ434*1E3/(8.314*(EB434+273.15)) * AS434/DY434 * AR434) * DY434/(100*DM434) * 1000/(1000 - AQ434)</f>
        <v>0</v>
      </c>
      <c r="AP434">
        <v>21.57427300004132</v>
      </c>
      <c r="AQ434">
        <v>24.01321636363636</v>
      </c>
      <c r="AR434">
        <v>-4.953751809140845E-06</v>
      </c>
      <c r="AS434">
        <v>110.9873725194434</v>
      </c>
      <c r="AT434">
        <v>1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4.8</v>
      </c>
      <c r="DN434">
        <v>0.5</v>
      </c>
      <c r="DO434" t="s">
        <v>440</v>
      </c>
      <c r="DP434">
        <v>2</v>
      </c>
      <c r="DQ434" t="b">
        <v>1</v>
      </c>
      <c r="DR434">
        <v>1758482501</v>
      </c>
      <c r="DS434">
        <v>487.0161111111112</v>
      </c>
      <c r="DT434">
        <v>527.3823703703703</v>
      </c>
      <c r="DU434">
        <v>24.03065555555556</v>
      </c>
      <c r="DV434">
        <v>21.49353703703704</v>
      </c>
      <c r="DW434">
        <v>487.2871851851851</v>
      </c>
      <c r="DX434">
        <v>23.89164814814815</v>
      </c>
      <c r="DY434">
        <v>500.0098148148149</v>
      </c>
      <c r="DZ434">
        <v>90.21473703703704</v>
      </c>
      <c r="EA434">
        <v>0.05493334074074074</v>
      </c>
      <c r="EB434">
        <v>30.42088518518519</v>
      </c>
      <c r="EC434">
        <v>29.99582592592592</v>
      </c>
      <c r="ED434">
        <v>999.9000000000001</v>
      </c>
      <c r="EE434">
        <v>0</v>
      </c>
      <c r="EF434">
        <v>0</v>
      </c>
      <c r="EG434">
        <v>9995.831111111111</v>
      </c>
      <c r="EH434">
        <v>0</v>
      </c>
      <c r="EI434">
        <v>10.3984</v>
      </c>
      <c r="EJ434">
        <v>-40.36622592592593</v>
      </c>
      <c r="EK434">
        <v>499.0074444444445</v>
      </c>
      <c r="EL434">
        <v>538.9674074074074</v>
      </c>
      <c r="EM434">
        <v>2.537127037037036</v>
      </c>
      <c r="EN434">
        <v>527.3823703703703</v>
      </c>
      <c r="EO434">
        <v>21.49353703703704</v>
      </c>
      <c r="EP434">
        <v>2.16792</v>
      </c>
      <c r="EQ434">
        <v>1.939033703703704</v>
      </c>
      <c r="ER434">
        <v>18.72720740740741</v>
      </c>
      <c r="ES434">
        <v>16.95505555555556</v>
      </c>
      <c r="ET434">
        <v>2000.006296296297</v>
      </c>
      <c r="EU434">
        <v>0.9799950000000002</v>
      </c>
      <c r="EV434">
        <v>0.02000469259259259</v>
      </c>
      <c r="EW434">
        <v>0</v>
      </c>
      <c r="EX434">
        <v>641.0523333333332</v>
      </c>
      <c r="EY434">
        <v>5.00097</v>
      </c>
      <c r="EZ434">
        <v>12809.11851851852</v>
      </c>
      <c r="FA434">
        <v>16707.62222222222</v>
      </c>
      <c r="FB434">
        <v>40.18699999999999</v>
      </c>
      <c r="FC434">
        <v>40.56433333333333</v>
      </c>
      <c r="FD434">
        <v>40.125</v>
      </c>
      <c r="FE434">
        <v>40.12959259259259</v>
      </c>
      <c r="FF434">
        <v>40.81433333333333</v>
      </c>
      <c r="FG434">
        <v>1955.096296296296</v>
      </c>
      <c r="FH434">
        <v>39.91</v>
      </c>
      <c r="FI434">
        <v>0</v>
      </c>
      <c r="FJ434">
        <v>1758482508.8</v>
      </c>
      <c r="FK434">
        <v>0</v>
      </c>
      <c r="FL434">
        <v>641.19728</v>
      </c>
      <c r="FM434">
        <v>21.55561540722063</v>
      </c>
      <c r="FN434">
        <v>437.3000006672697</v>
      </c>
      <c r="FO434">
        <v>12811.504</v>
      </c>
      <c r="FP434">
        <v>15</v>
      </c>
      <c r="FQ434">
        <v>0</v>
      </c>
      <c r="FR434" t="s">
        <v>441</v>
      </c>
      <c r="FS434">
        <v>1747247426.5</v>
      </c>
      <c r="FT434">
        <v>1747247420.5</v>
      </c>
      <c r="FU434">
        <v>0</v>
      </c>
      <c r="FV434">
        <v>1.027</v>
      </c>
      <c r="FW434">
        <v>0.031</v>
      </c>
      <c r="FX434">
        <v>0.02</v>
      </c>
      <c r="FY434">
        <v>0.05</v>
      </c>
      <c r="FZ434">
        <v>420</v>
      </c>
      <c r="GA434">
        <v>16</v>
      </c>
      <c r="GB434">
        <v>0.01</v>
      </c>
      <c r="GC434">
        <v>0.1</v>
      </c>
      <c r="GD434">
        <v>-39.8016243902439</v>
      </c>
      <c r="GE434">
        <v>-8.615617421602819</v>
      </c>
      <c r="GF434">
        <v>0.8654192004894784</v>
      </c>
      <c r="GG434">
        <v>0</v>
      </c>
      <c r="GH434">
        <v>639.5737647058824</v>
      </c>
      <c r="GI434">
        <v>21.78676852417832</v>
      </c>
      <c r="GJ434">
        <v>2.148669301722831</v>
      </c>
      <c r="GK434">
        <v>-1</v>
      </c>
      <c r="GL434">
        <v>2.5891</v>
      </c>
      <c r="GM434">
        <v>-0.7736826480836249</v>
      </c>
      <c r="GN434">
        <v>0.07716604437755016</v>
      </c>
      <c r="GO434">
        <v>0</v>
      </c>
      <c r="GP434">
        <v>0</v>
      </c>
      <c r="GQ434">
        <v>2</v>
      </c>
      <c r="GR434" t="s">
        <v>452</v>
      </c>
      <c r="GS434">
        <v>3.13601</v>
      </c>
      <c r="GT434">
        <v>2.7148</v>
      </c>
      <c r="GU434">
        <v>0.108639</v>
      </c>
      <c r="GV434">
        <v>0.113696</v>
      </c>
      <c r="GW434">
        <v>0.106132</v>
      </c>
      <c r="GX434">
        <v>0.09733070000000001</v>
      </c>
      <c r="GY434">
        <v>28363.4</v>
      </c>
      <c r="GZ434">
        <v>28238.5</v>
      </c>
      <c r="HA434">
        <v>29579.2</v>
      </c>
      <c r="HB434">
        <v>29443</v>
      </c>
      <c r="HC434">
        <v>34937.3</v>
      </c>
      <c r="HD434">
        <v>35206.4</v>
      </c>
      <c r="HE434">
        <v>41631.1</v>
      </c>
      <c r="HF434">
        <v>41834.3</v>
      </c>
      <c r="HG434">
        <v>1.92695</v>
      </c>
      <c r="HH434">
        <v>1.87173</v>
      </c>
      <c r="HI434">
        <v>0.100628</v>
      </c>
      <c r="HJ434">
        <v>0</v>
      </c>
      <c r="HK434">
        <v>28.3753</v>
      </c>
      <c r="HL434">
        <v>999.9</v>
      </c>
      <c r="HM434">
        <v>52.4</v>
      </c>
      <c r="HN434">
        <v>31.2</v>
      </c>
      <c r="HO434">
        <v>26.504</v>
      </c>
      <c r="HP434">
        <v>62.2278</v>
      </c>
      <c r="HQ434">
        <v>27.6603</v>
      </c>
      <c r="HR434">
        <v>1</v>
      </c>
      <c r="HS434">
        <v>0.0721875</v>
      </c>
      <c r="HT434">
        <v>-1.0528</v>
      </c>
      <c r="HU434">
        <v>20.336</v>
      </c>
      <c r="HV434">
        <v>5.21729</v>
      </c>
      <c r="HW434">
        <v>12.0107</v>
      </c>
      <c r="HX434">
        <v>4.9882</v>
      </c>
      <c r="HY434">
        <v>3.28755</v>
      </c>
      <c r="HZ434">
        <v>9999</v>
      </c>
      <c r="IA434">
        <v>9999</v>
      </c>
      <c r="IB434">
        <v>9999</v>
      </c>
      <c r="IC434">
        <v>999.9</v>
      </c>
      <c r="ID434">
        <v>1.86758</v>
      </c>
      <c r="IE434">
        <v>1.86673</v>
      </c>
      <c r="IF434">
        <v>1.86602</v>
      </c>
      <c r="IG434">
        <v>1.86602</v>
      </c>
      <c r="IH434">
        <v>1.86784</v>
      </c>
      <c r="II434">
        <v>1.87027</v>
      </c>
      <c r="IJ434">
        <v>1.86893</v>
      </c>
      <c r="IK434">
        <v>1.87042</v>
      </c>
      <c r="IL434">
        <v>0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-0.284</v>
      </c>
      <c r="IZ434">
        <v>0.1387</v>
      </c>
      <c r="JA434">
        <v>-0.08705980112953694</v>
      </c>
      <c r="JB434">
        <v>-0.0002224285535733669</v>
      </c>
      <c r="JC434">
        <v>-3.124052291438484E-07</v>
      </c>
      <c r="JD434">
        <v>-1.20421793702977E-11</v>
      </c>
      <c r="JE434">
        <v>-0.06546867123436634</v>
      </c>
      <c r="JF434">
        <v>-0.004605065362839568</v>
      </c>
      <c r="JG434">
        <v>0.0008613744513886047</v>
      </c>
      <c r="JH434">
        <v>-1.299212498533341E-05</v>
      </c>
      <c r="JI434">
        <v>3</v>
      </c>
      <c r="JJ434">
        <v>2327</v>
      </c>
      <c r="JK434">
        <v>1</v>
      </c>
      <c r="JL434">
        <v>27</v>
      </c>
      <c r="JM434">
        <v>187251.4</v>
      </c>
      <c r="JN434">
        <v>187251.5</v>
      </c>
      <c r="JO434">
        <v>1.3147</v>
      </c>
      <c r="JP434">
        <v>2.26685</v>
      </c>
      <c r="JQ434">
        <v>1.39648</v>
      </c>
      <c r="JR434">
        <v>2.35596</v>
      </c>
      <c r="JS434">
        <v>1.49536</v>
      </c>
      <c r="JT434">
        <v>2.677</v>
      </c>
      <c r="JU434">
        <v>36.3871</v>
      </c>
      <c r="JV434">
        <v>24.0787</v>
      </c>
      <c r="JW434">
        <v>18</v>
      </c>
      <c r="JX434">
        <v>490.416</v>
      </c>
      <c r="JY434">
        <v>445.749</v>
      </c>
      <c r="JZ434">
        <v>29.5311</v>
      </c>
      <c r="KA434">
        <v>28.5005</v>
      </c>
      <c r="KB434">
        <v>30.0001</v>
      </c>
      <c r="KC434">
        <v>28.3789</v>
      </c>
      <c r="KD434">
        <v>28.3129</v>
      </c>
      <c r="KE434">
        <v>26.3713</v>
      </c>
      <c r="KF434">
        <v>25.5952</v>
      </c>
      <c r="KG434">
        <v>65.7329</v>
      </c>
      <c r="KH434">
        <v>29.4916</v>
      </c>
      <c r="KI434">
        <v>573.577</v>
      </c>
      <c r="KJ434">
        <v>21.6926</v>
      </c>
      <c r="KK434">
        <v>101.104</v>
      </c>
      <c r="KL434">
        <v>100.593</v>
      </c>
    </row>
    <row r="435" spans="1:298">
      <c r="A435">
        <v>419</v>
      </c>
      <c r="B435">
        <v>1758482513.5</v>
      </c>
      <c r="C435">
        <v>13638</v>
      </c>
      <c r="D435" t="s">
        <v>1286</v>
      </c>
      <c r="E435" t="s">
        <v>1287</v>
      </c>
      <c r="F435">
        <v>5</v>
      </c>
      <c r="G435" t="s">
        <v>1219</v>
      </c>
      <c r="H435" t="s">
        <v>437</v>
      </c>
      <c r="I435" t="s">
        <v>438</v>
      </c>
      <c r="J435">
        <v>1758482505.714286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571.5410105364615</v>
      </c>
      <c r="AL435">
        <v>539.3188969696968</v>
      </c>
      <c r="AM435">
        <v>3.37180859028287</v>
      </c>
      <c r="AN435">
        <v>65.29159027850937</v>
      </c>
      <c r="AO435">
        <f>(AQ435 - AP435 + DZ435*1E3/(8.314*(EB435+273.15)) * AS435/DY435 * AR435) * DY435/(100*DM435) * 1000/(1000 - AQ435)</f>
        <v>0</v>
      </c>
      <c r="AP435">
        <v>21.60805126872374</v>
      </c>
      <c r="AQ435">
        <v>23.99977393939393</v>
      </c>
      <c r="AR435">
        <v>-1.345125518182795E-05</v>
      </c>
      <c r="AS435">
        <v>110.9873725194434</v>
      </c>
      <c r="AT435">
        <v>1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4.8</v>
      </c>
      <c r="DN435">
        <v>0.5</v>
      </c>
      <c r="DO435" t="s">
        <v>440</v>
      </c>
      <c r="DP435">
        <v>2</v>
      </c>
      <c r="DQ435" t="b">
        <v>1</v>
      </c>
      <c r="DR435">
        <v>1758482505.714286</v>
      </c>
      <c r="DS435">
        <v>502.4271428571429</v>
      </c>
      <c r="DT435">
        <v>543.2344642857142</v>
      </c>
      <c r="DU435">
        <v>24.01825357142857</v>
      </c>
      <c r="DV435">
        <v>21.54701071428572</v>
      </c>
      <c r="DW435">
        <v>502.7065714285715</v>
      </c>
      <c r="DX435">
        <v>23.87942142857143</v>
      </c>
      <c r="DY435">
        <v>500.0060357142857</v>
      </c>
      <c r="DZ435">
        <v>90.21508928571428</v>
      </c>
      <c r="EA435">
        <v>0.05477002142857144</v>
      </c>
      <c r="EB435">
        <v>30.42756785714285</v>
      </c>
      <c r="EC435">
        <v>30.00766785714286</v>
      </c>
      <c r="ED435">
        <v>999.9000000000002</v>
      </c>
      <c r="EE435">
        <v>0</v>
      </c>
      <c r="EF435">
        <v>0</v>
      </c>
      <c r="EG435">
        <v>10001.51607142857</v>
      </c>
      <c r="EH435">
        <v>0</v>
      </c>
      <c r="EI435">
        <v>10.3984</v>
      </c>
      <c r="EJ435">
        <v>-40.80724642857143</v>
      </c>
      <c r="EK435">
        <v>514.7915</v>
      </c>
      <c r="EL435">
        <v>555.1981428571428</v>
      </c>
      <c r="EM435">
        <v>2.4712475</v>
      </c>
      <c r="EN435">
        <v>543.2344642857142</v>
      </c>
      <c r="EO435">
        <v>21.54701071428572</v>
      </c>
      <c r="EP435">
        <v>2.166809285714286</v>
      </c>
      <c r="EQ435">
        <v>1.943865714285714</v>
      </c>
      <c r="ER435">
        <v>18.71901071428571</v>
      </c>
      <c r="ES435">
        <v>16.99432142857143</v>
      </c>
      <c r="ET435">
        <v>2000.021428571428</v>
      </c>
      <c r="EU435">
        <v>0.9799951785714287</v>
      </c>
      <c r="EV435">
        <v>0.02000451785714286</v>
      </c>
      <c r="EW435">
        <v>0</v>
      </c>
      <c r="EX435">
        <v>642.7497142857144</v>
      </c>
      <c r="EY435">
        <v>5.00097</v>
      </c>
      <c r="EZ435">
        <v>12842.70714285715</v>
      </c>
      <c r="FA435">
        <v>16707.73928571429</v>
      </c>
      <c r="FB435">
        <v>40.18699999999999</v>
      </c>
      <c r="FC435">
        <v>40.56424999999999</v>
      </c>
      <c r="FD435">
        <v>40.125</v>
      </c>
      <c r="FE435">
        <v>40.12942857142857</v>
      </c>
      <c r="FF435">
        <v>40.81424999999999</v>
      </c>
      <c r="FG435">
        <v>1955.111428571429</v>
      </c>
      <c r="FH435">
        <v>39.91</v>
      </c>
      <c r="FI435">
        <v>0</v>
      </c>
      <c r="FJ435">
        <v>1758482514.2</v>
      </c>
      <c r="FK435">
        <v>0</v>
      </c>
      <c r="FL435">
        <v>643.0300769230769</v>
      </c>
      <c r="FM435">
        <v>21.2416410256362</v>
      </c>
      <c r="FN435">
        <v>422.9299147910181</v>
      </c>
      <c r="FO435">
        <v>12847.78076923077</v>
      </c>
      <c r="FP435">
        <v>15</v>
      </c>
      <c r="FQ435">
        <v>0</v>
      </c>
      <c r="FR435" t="s">
        <v>441</v>
      </c>
      <c r="FS435">
        <v>1747247426.5</v>
      </c>
      <c r="FT435">
        <v>1747247420.5</v>
      </c>
      <c r="FU435">
        <v>0</v>
      </c>
      <c r="FV435">
        <v>1.027</v>
      </c>
      <c r="FW435">
        <v>0.031</v>
      </c>
      <c r="FX435">
        <v>0.02</v>
      </c>
      <c r="FY435">
        <v>0.05</v>
      </c>
      <c r="FZ435">
        <v>420</v>
      </c>
      <c r="GA435">
        <v>16</v>
      </c>
      <c r="GB435">
        <v>0.01</v>
      </c>
      <c r="GC435">
        <v>0.1</v>
      </c>
      <c r="GD435">
        <v>-40.51409512195122</v>
      </c>
      <c r="GE435">
        <v>-5.662590940766592</v>
      </c>
      <c r="GF435">
        <v>0.5723561418792816</v>
      </c>
      <c r="GG435">
        <v>0</v>
      </c>
      <c r="GH435">
        <v>641.7190294117647</v>
      </c>
      <c r="GI435">
        <v>21.39729563880477</v>
      </c>
      <c r="GJ435">
        <v>2.109527971808108</v>
      </c>
      <c r="GK435">
        <v>-1</v>
      </c>
      <c r="GL435">
        <v>2.510167073170732</v>
      </c>
      <c r="GM435">
        <v>-0.8649516376306673</v>
      </c>
      <c r="GN435">
        <v>0.08586505420074618</v>
      </c>
      <c r="GO435">
        <v>0</v>
      </c>
      <c r="GP435">
        <v>0</v>
      </c>
      <c r="GQ435">
        <v>2</v>
      </c>
      <c r="GR435" t="s">
        <v>452</v>
      </c>
      <c r="GS435">
        <v>3.13605</v>
      </c>
      <c r="GT435">
        <v>2.715</v>
      </c>
      <c r="GU435">
        <v>0.11116</v>
      </c>
      <c r="GV435">
        <v>0.11613</v>
      </c>
      <c r="GW435">
        <v>0.106081</v>
      </c>
      <c r="GX435">
        <v>0.09740500000000001</v>
      </c>
      <c r="GY435">
        <v>28283.5</v>
      </c>
      <c r="GZ435">
        <v>28160.9</v>
      </c>
      <c r="HA435">
        <v>29579.6</v>
      </c>
      <c r="HB435">
        <v>29442.9</v>
      </c>
      <c r="HC435">
        <v>34939.7</v>
      </c>
      <c r="HD435">
        <v>35203.6</v>
      </c>
      <c r="HE435">
        <v>41631.5</v>
      </c>
      <c r="HF435">
        <v>41834.4</v>
      </c>
      <c r="HG435">
        <v>1.92685</v>
      </c>
      <c r="HH435">
        <v>1.87188</v>
      </c>
      <c r="HI435">
        <v>0.101626</v>
      </c>
      <c r="HJ435">
        <v>0</v>
      </c>
      <c r="HK435">
        <v>28.3794</v>
      </c>
      <c r="HL435">
        <v>999.9</v>
      </c>
      <c r="HM435">
        <v>52.4</v>
      </c>
      <c r="HN435">
        <v>31.2</v>
      </c>
      <c r="HO435">
        <v>26.5011</v>
      </c>
      <c r="HP435">
        <v>62.1178</v>
      </c>
      <c r="HQ435">
        <v>27.6402</v>
      </c>
      <c r="HR435">
        <v>1</v>
      </c>
      <c r="HS435">
        <v>0.0720351</v>
      </c>
      <c r="HT435">
        <v>-0.967759</v>
      </c>
      <c r="HU435">
        <v>20.3369</v>
      </c>
      <c r="HV435">
        <v>5.21789</v>
      </c>
      <c r="HW435">
        <v>12.0114</v>
      </c>
      <c r="HX435">
        <v>4.98815</v>
      </c>
      <c r="HY435">
        <v>3.28763</v>
      </c>
      <c r="HZ435">
        <v>9999</v>
      </c>
      <c r="IA435">
        <v>9999</v>
      </c>
      <c r="IB435">
        <v>9999</v>
      </c>
      <c r="IC435">
        <v>999.9</v>
      </c>
      <c r="ID435">
        <v>1.8676</v>
      </c>
      <c r="IE435">
        <v>1.86674</v>
      </c>
      <c r="IF435">
        <v>1.86602</v>
      </c>
      <c r="IG435">
        <v>1.86601</v>
      </c>
      <c r="IH435">
        <v>1.86785</v>
      </c>
      <c r="II435">
        <v>1.87027</v>
      </c>
      <c r="IJ435">
        <v>1.86897</v>
      </c>
      <c r="IK435">
        <v>1.87042</v>
      </c>
      <c r="IL435">
        <v>0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-0.294</v>
      </c>
      <c r="IZ435">
        <v>0.1385</v>
      </c>
      <c r="JA435">
        <v>-0.08705980112953694</v>
      </c>
      <c r="JB435">
        <v>-0.0002224285535733669</v>
      </c>
      <c r="JC435">
        <v>-3.124052291438484E-07</v>
      </c>
      <c r="JD435">
        <v>-1.20421793702977E-11</v>
      </c>
      <c r="JE435">
        <v>-0.06546867123436634</v>
      </c>
      <c r="JF435">
        <v>-0.004605065362839568</v>
      </c>
      <c r="JG435">
        <v>0.0008613744513886047</v>
      </c>
      <c r="JH435">
        <v>-1.299212498533341E-05</v>
      </c>
      <c r="JI435">
        <v>3</v>
      </c>
      <c r="JJ435">
        <v>2327</v>
      </c>
      <c r="JK435">
        <v>1</v>
      </c>
      <c r="JL435">
        <v>27</v>
      </c>
      <c r="JM435">
        <v>187251.5</v>
      </c>
      <c r="JN435">
        <v>187251.5</v>
      </c>
      <c r="JO435">
        <v>1.34644</v>
      </c>
      <c r="JP435">
        <v>2.26685</v>
      </c>
      <c r="JQ435">
        <v>1.39648</v>
      </c>
      <c r="JR435">
        <v>2.35474</v>
      </c>
      <c r="JS435">
        <v>1.49536</v>
      </c>
      <c r="JT435">
        <v>2.71362</v>
      </c>
      <c r="JU435">
        <v>36.3871</v>
      </c>
      <c r="JV435">
        <v>24.0875</v>
      </c>
      <c r="JW435">
        <v>18</v>
      </c>
      <c r="JX435">
        <v>490.346</v>
      </c>
      <c r="JY435">
        <v>445.842</v>
      </c>
      <c r="JZ435">
        <v>29.5002</v>
      </c>
      <c r="KA435">
        <v>28.4997</v>
      </c>
      <c r="KB435">
        <v>30</v>
      </c>
      <c r="KC435">
        <v>28.3781</v>
      </c>
      <c r="KD435">
        <v>28.3129</v>
      </c>
      <c r="KE435">
        <v>26.959</v>
      </c>
      <c r="KF435">
        <v>25.322</v>
      </c>
      <c r="KG435">
        <v>65.7329</v>
      </c>
      <c r="KH435">
        <v>29.4716</v>
      </c>
      <c r="KI435">
        <v>593.612</v>
      </c>
      <c r="KJ435">
        <v>21.7563</v>
      </c>
      <c r="KK435">
        <v>101.105</v>
      </c>
      <c r="KL435">
        <v>100.593</v>
      </c>
    </row>
    <row r="436" spans="1:298">
      <c r="A436">
        <v>420</v>
      </c>
      <c r="B436">
        <v>1758482518.5</v>
      </c>
      <c r="C436">
        <v>13643</v>
      </c>
      <c r="D436" t="s">
        <v>1288</v>
      </c>
      <c r="E436" t="s">
        <v>1289</v>
      </c>
      <c r="F436">
        <v>5</v>
      </c>
      <c r="G436" t="s">
        <v>1219</v>
      </c>
      <c r="H436" t="s">
        <v>437</v>
      </c>
      <c r="I436" t="s">
        <v>438</v>
      </c>
      <c r="J436">
        <v>1758482511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588.7189614266954</v>
      </c>
      <c r="AL436">
        <v>556.2737878787879</v>
      </c>
      <c r="AM436">
        <v>3.408421224250552</v>
      </c>
      <c r="AN436">
        <v>65.29159027850937</v>
      </c>
      <c r="AO436">
        <f>(AQ436 - AP436 + DZ436*1E3/(8.314*(EB436+273.15)) * AS436/DY436 * AR436) * DY436/(100*DM436) * 1000/(1000 - AQ436)</f>
        <v>0</v>
      </c>
      <c r="AP436">
        <v>21.65681455746646</v>
      </c>
      <c r="AQ436">
        <v>23.97022727272727</v>
      </c>
      <c r="AR436">
        <v>-0.005721442329628332</v>
      </c>
      <c r="AS436">
        <v>110.9873725194434</v>
      </c>
      <c r="AT436">
        <v>1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4.8</v>
      </c>
      <c r="DN436">
        <v>0.5</v>
      </c>
      <c r="DO436" t="s">
        <v>440</v>
      </c>
      <c r="DP436">
        <v>2</v>
      </c>
      <c r="DQ436" t="b">
        <v>1</v>
      </c>
      <c r="DR436">
        <v>1758482511</v>
      </c>
      <c r="DS436">
        <v>519.8062222222222</v>
      </c>
      <c r="DT436">
        <v>560.9762592592592</v>
      </c>
      <c r="DU436">
        <v>24.0017074074074</v>
      </c>
      <c r="DV436">
        <v>21.60572222222222</v>
      </c>
      <c r="DW436">
        <v>520.0952592592594</v>
      </c>
      <c r="DX436">
        <v>23.86310000000001</v>
      </c>
      <c r="DY436">
        <v>500.0135555555556</v>
      </c>
      <c r="DZ436">
        <v>90.21581111111111</v>
      </c>
      <c r="EA436">
        <v>0.05473809629629629</v>
      </c>
      <c r="EB436">
        <v>30.43471851851852</v>
      </c>
      <c r="EC436">
        <v>30.02571851851852</v>
      </c>
      <c r="ED436">
        <v>999.9000000000001</v>
      </c>
      <c r="EE436">
        <v>0</v>
      </c>
      <c r="EF436">
        <v>0</v>
      </c>
      <c r="EG436">
        <v>10001.68962962963</v>
      </c>
      <c r="EH436">
        <v>0</v>
      </c>
      <c r="EI436">
        <v>10.3984</v>
      </c>
      <c r="EJ436">
        <v>-41.16999629629628</v>
      </c>
      <c r="EK436">
        <v>532.589111111111</v>
      </c>
      <c r="EL436">
        <v>573.364851851852</v>
      </c>
      <c r="EM436">
        <v>2.39597962962963</v>
      </c>
      <c r="EN436">
        <v>560.9762592592592</v>
      </c>
      <c r="EO436">
        <v>21.60572222222222</v>
      </c>
      <c r="EP436">
        <v>2.165334074074074</v>
      </c>
      <c r="EQ436">
        <v>1.94917962962963</v>
      </c>
      <c r="ER436">
        <v>18.70811851851852</v>
      </c>
      <c r="ES436">
        <v>17.03741111111111</v>
      </c>
      <c r="ET436">
        <v>2000.042222222222</v>
      </c>
      <c r="EU436">
        <v>0.9799954444444445</v>
      </c>
      <c r="EV436">
        <v>0.02000426296296296</v>
      </c>
      <c r="EW436">
        <v>0</v>
      </c>
      <c r="EX436">
        <v>644.5594814814816</v>
      </c>
      <c r="EY436">
        <v>5.00097</v>
      </c>
      <c r="EZ436">
        <v>12878.88518518519</v>
      </c>
      <c r="FA436">
        <v>16707.92222222222</v>
      </c>
      <c r="FB436">
        <v>40.18699999999999</v>
      </c>
      <c r="FC436">
        <v>40.56199999999999</v>
      </c>
      <c r="FD436">
        <v>40.125</v>
      </c>
      <c r="FE436">
        <v>40.13418518518519</v>
      </c>
      <c r="FF436">
        <v>40.81199999999999</v>
      </c>
      <c r="FG436">
        <v>1955.132222222222</v>
      </c>
      <c r="FH436">
        <v>39.91</v>
      </c>
      <c r="FI436">
        <v>0</v>
      </c>
      <c r="FJ436">
        <v>1758482519</v>
      </c>
      <c r="FK436">
        <v>0</v>
      </c>
      <c r="FL436">
        <v>644.6609230769232</v>
      </c>
      <c r="FM436">
        <v>20.71781192063023</v>
      </c>
      <c r="FN436">
        <v>391.6341875227765</v>
      </c>
      <c r="FO436">
        <v>12880.22692307692</v>
      </c>
      <c r="FP436">
        <v>15</v>
      </c>
      <c r="FQ436">
        <v>0</v>
      </c>
      <c r="FR436" t="s">
        <v>441</v>
      </c>
      <c r="FS436">
        <v>1747247426.5</v>
      </c>
      <c r="FT436">
        <v>1747247420.5</v>
      </c>
      <c r="FU436">
        <v>0</v>
      </c>
      <c r="FV436">
        <v>1.027</v>
      </c>
      <c r="FW436">
        <v>0.031</v>
      </c>
      <c r="FX436">
        <v>0.02</v>
      </c>
      <c r="FY436">
        <v>0.05</v>
      </c>
      <c r="FZ436">
        <v>420</v>
      </c>
      <c r="GA436">
        <v>16</v>
      </c>
      <c r="GB436">
        <v>0.01</v>
      </c>
      <c r="GC436">
        <v>0.1</v>
      </c>
      <c r="GD436">
        <v>-40.87281707317072</v>
      </c>
      <c r="GE436">
        <v>-4.372373519163762</v>
      </c>
      <c r="GF436">
        <v>0.4388787320158315</v>
      </c>
      <c r="GG436">
        <v>0</v>
      </c>
      <c r="GH436">
        <v>643.2380588235294</v>
      </c>
      <c r="GI436">
        <v>20.97207028337844</v>
      </c>
      <c r="GJ436">
        <v>2.069326289075132</v>
      </c>
      <c r="GK436">
        <v>-1</v>
      </c>
      <c r="GL436">
        <v>2.455034634146342</v>
      </c>
      <c r="GM436">
        <v>-0.8415786062717679</v>
      </c>
      <c r="GN436">
        <v>0.08366695221626536</v>
      </c>
      <c r="GO436">
        <v>0</v>
      </c>
      <c r="GP436">
        <v>0</v>
      </c>
      <c r="GQ436">
        <v>2</v>
      </c>
      <c r="GR436" t="s">
        <v>452</v>
      </c>
      <c r="GS436">
        <v>3.13612</v>
      </c>
      <c r="GT436">
        <v>2.71503</v>
      </c>
      <c r="GU436">
        <v>0.11366</v>
      </c>
      <c r="GV436">
        <v>0.118572</v>
      </c>
      <c r="GW436">
        <v>0.105987</v>
      </c>
      <c r="GX436">
        <v>0.0976066</v>
      </c>
      <c r="GY436">
        <v>28203.4</v>
      </c>
      <c r="GZ436">
        <v>28082.9</v>
      </c>
      <c r="HA436">
        <v>29579</v>
      </c>
      <c r="HB436">
        <v>29442.7</v>
      </c>
      <c r="HC436">
        <v>34942.7</v>
      </c>
      <c r="HD436">
        <v>35195.2</v>
      </c>
      <c r="HE436">
        <v>41630.6</v>
      </c>
      <c r="HF436">
        <v>41833.9</v>
      </c>
      <c r="HG436">
        <v>1.92712</v>
      </c>
      <c r="HH436">
        <v>1.8721</v>
      </c>
      <c r="HI436">
        <v>0.101663</v>
      </c>
      <c r="HJ436">
        <v>0</v>
      </c>
      <c r="HK436">
        <v>28.3843</v>
      </c>
      <c r="HL436">
        <v>999.9</v>
      </c>
      <c r="HM436">
        <v>52.4</v>
      </c>
      <c r="HN436">
        <v>31.2</v>
      </c>
      <c r="HO436">
        <v>26.5026</v>
      </c>
      <c r="HP436">
        <v>62.0678</v>
      </c>
      <c r="HQ436">
        <v>27.6963</v>
      </c>
      <c r="HR436">
        <v>1</v>
      </c>
      <c r="HS436">
        <v>0.0720071</v>
      </c>
      <c r="HT436">
        <v>-0.912612</v>
      </c>
      <c r="HU436">
        <v>20.3369</v>
      </c>
      <c r="HV436">
        <v>5.21849</v>
      </c>
      <c r="HW436">
        <v>12.0117</v>
      </c>
      <c r="HX436">
        <v>4.9884</v>
      </c>
      <c r="HY436">
        <v>3.28768</v>
      </c>
      <c r="HZ436">
        <v>9999</v>
      </c>
      <c r="IA436">
        <v>9999</v>
      </c>
      <c r="IB436">
        <v>9999</v>
      </c>
      <c r="IC436">
        <v>999.9</v>
      </c>
      <c r="ID436">
        <v>1.86763</v>
      </c>
      <c r="IE436">
        <v>1.86673</v>
      </c>
      <c r="IF436">
        <v>1.86603</v>
      </c>
      <c r="IG436">
        <v>1.86601</v>
      </c>
      <c r="IH436">
        <v>1.86784</v>
      </c>
      <c r="II436">
        <v>1.87027</v>
      </c>
      <c r="IJ436">
        <v>1.86896</v>
      </c>
      <c r="IK436">
        <v>1.87042</v>
      </c>
      <c r="IL436">
        <v>0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-0.303</v>
      </c>
      <c r="IZ436">
        <v>0.1381</v>
      </c>
      <c r="JA436">
        <v>-0.08705980112953694</v>
      </c>
      <c r="JB436">
        <v>-0.0002224285535733669</v>
      </c>
      <c r="JC436">
        <v>-3.124052291438484E-07</v>
      </c>
      <c r="JD436">
        <v>-1.20421793702977E-11</v>
      </c>
      <c r="JE436">
        <v>-0.06546867123436634</v>
      </c>
      <c r="JF436">
        <v>-0.004605065362839568</v>
      </c>
      <c r="JG436">
        <v>0.0008613744513886047</v>
      </c>
      <c r="JH436">
        <v>-1.299212498533341E-05</v>
      </c>
      <c r="JI436">
        <v>3</v>
      </c>
      <c r="JJ436">
        <v>2327</v>
      </c>
      <c r="JK436">
        <v>1</v>
      </c>
      <c r="JL436">
        <v>27</v>
      </c>
      <c r="JM436">
        <v>187251.5</v>
      </c>
      <c r="JN436">
        <v>187251.6</v>
      </c>
      <c r="JO436">
        <v>1.37695</v>
      </c>
      <c r="JP436">
        <v>2.26929</v>
      </c>
      <c r="JQ436">
        <v>1.39648</v>
      </c>
      <c r="JR436">
        <v>2.35474</v>
      </c>
      <c r="JS436">
        <v>1.49536</v>
      </c>
      <c r="JT436">
        <v>2.70874</v>
      </c>
      <c r="JU436">
        <v>36.3871</v>
      </c>
      <c r="JV436">
        <v>24.0787</v>
      </c>
      <c r="JW436">
        <v>18</v>
      </c>
      <c r="JX436">
        <v>490.519</v>
      </c>
      <c r="JY436">
        <v>445.97</v>
      </c>
      <c r="JZ436">
        <v>29.4715</v>
      </c>
      <c r="KA436">
        <v>28.4997</v>
      </c>
      <c r="KB436">
        <v>30</v>
      </c>
      <c r="KC436">
        <v>28.3781</v>
      </c>
      <c r="KD436">
        <v>28.3115</v>
      </c>
      <c r="KE436">
        <v>27.6154</v>
      </c>
      <c r="KF436">
        <v>25.0455</v>
      </c>
      <c r="KG436">
        <v>65.7329</v>
      </c>
      <c r="KH436">
        <v>29.4313</v>
      </c>
      <c r="KI436">
        <v>606.971</v>
      </c>
      <c r="KJ436">
        <v>21.8329</v>
      </c>
      <c r="KK436">
        <v>101.103</v>
      </c>
      <c r="KL436">
        <v>100.592</v>
      </c>
    </row>
    <row r="437" spans="1:298">
      <c r="A437">
        <v>421</v>
      </c>
      <c r="B437">
        <v>1758482523.5</v>
      </c>
      <c r="C437">
        <v>13648</v>
      </c>
      <c r="D437" t="s">
        <v>1290</v>
      </c>
      <c r="E437" t="s">
        <v>1291</v>
      </c>
      <c r="F437">
        <v>5</v>
      </c>
      <c r="G437" t="s">
        <v>1219</v>
      </c>
      <c r="H437" t="s">
        <v>437</v>
      </c>
      <c r="I437" t="s">
        <v>438</v>
      </c>
      <c r="J437">
        <v>1758482515.714286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605.9783003198629</v>
      </c>
      <c r="AL437">
        <v>573.2904363636363</v>
      </c>
      <c r="AM437">
        <v>3.417564225234488</v>
      </c>
      <c r="AN437">
        <v>65.29159027850937</v>
      </c>
      <c r="AO437">
        <f>(AQ437 - AP437 + DZ437*1E3/(8.314*(EB437+273.15)) * AS437/DY437 * AR437) * DY437/(100*DM437) * 1000/(1000 - AQ437)</f>
        <v>0</v>
      </c>
      <c r="AP437">
        <v>21.74638911114748</v>
      </c>
      <c r="AQ437">
        <v>23.94699515151514</v>
      </c>
      <c r="AR437">
        <v>-0.002149377155231945</v>
      </c>
      <c r="AS437">
        <v>110.9873725194434</v>
      </c>
      <c r="AT437">
        <v>1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4.8</v>
      </c>
      <c r="DN437">
        <v>0.5</v>
      </c>
      <c r="DO437" t="s">
        <v>440</v>
      </c>
      <c r="DP437">
        <v>2</v>
      </c>
      <c r="DQ437" t="b">
        <v>1</v>
      </c>
      <c r="DR437">
        <v>1758482515.714286</v>
      </c>
      <c r="DS437">
        <v>535.3621428571429</v>
      </c>
      <c r="DT437">
        <v>576.8060714285714</v>
      </c>
      <c r="DU437">
        <v>23.98230714285714</v>
      </c>
      <c r="DV437">
        <v>21.66085714285715</v>
      </c>
      <c r="DW437">
        <v>535.6599642857143</v>
      </c>
      <c r="DX437">
        <v>23.843975</v>
      </c>
      <c r="DY437">
        <v>500.0145357142857</v>
      </c>
      <c r="DZ437">
        <v>90.21650357142858</v>
      </c>
      <c r="EA437">
        <v>0.05473385000000001</v>
      </c>
      <c r="EB437">
        <v>30.44019285714285</v>
      </c>
      <c r="EC437">
        <v>30.03649285714286</v>
      </c>
      <c r="ED437">
        <v>999.9000000000002</v>
      </c>
      <c r="EE437">
        <v>0</v>
      </c>
      <c r="EF437">
        <v>0</v>
      </c>
      <c r="EG437">
        <v>10000.87071428571</v>
      </c>
      <c r="EH437">
        <v>0</v>
      </c>
      <c r="EI437">
        <v>10.3984</v>
      </c>
      <c r="EJ437">
        <v>-41.44385714285715</v>
      </c>
      <c r="EK437">
        <v>548.5166071428572</v>
      </c>
      <c r="EL437">
        <v>589.5776785714286</v>
      </c>
      <c r="EM437">
        <v>2.321438928571429</v>
      </c>
      <c r="EN437">
        <v>576.8060714285714</v>
      </c>
      <c r="EO437">
        <v>21.66085714285715</v>
      </c>
      <c r="EP437">
        <v>2.1636</v>
      </c>
      <c r="EQ437">
        <v>1.9541675</v>
      </c>
      <c r="ER437">
        <v>18.69530357142857</v>
      </c>
      <c r="ES437">
        <v>17.07774642857143</v>
      </c>
      <c r="ET437">
        <v>2000.056428571429</v>
      </c>
      <c r="EU437">
        <v>0.9799956071428573</v>
      </c>
      <c r="EV437">
        <v>0.0200041</v>
      </c>
      <c r="EW437">
        <v>0</v>
      </c>
      <c r="EX437">
        <v>646.1015357142858</v>
      </c>
      <c r="EY437">
        <v>5.00097</v>
      </c>
      <c r="EZ437">
        <v>12907.95357142857</v>
      </c>
      <c r="FA437">
        <v>16708.03571428571</v>
      </c>
      <c r="FB437">
        <v>40.18699999999999</v>
      </c>
      <c r="FC437">
        <v>40.56199999999999</v>
      </c>
      <c r="FD437">
        <v>40.125</v>
      </c>
      <c r="FE437">
        <v>40.13385714285715</v>
      </c>
      <c r="FF437">
        <v>40.81199999999999</v>
      </c>
      <c r="FG437">
        <v>1955.146428571428</v>
      </c>
      <c r="FH437">
        <v>39.91</v>
      </c>
      <c r="FI437">
        <v>0</v>
      </c>
      <c r="FJ437">
        <v>1758482523.8</v>
      </c>
      <c r="FK437">
        <v>0</v>
      </c>
      <c r="FL437">
        <v>646.1842307692308</v>
      </c>
      <c r="FM437">
        <v>18.27514530675197</v>
      </c>
      <c r="FN437">
        <v>345.5589746157065</v>
      </c>
      <c r="FO437">
        <v>12909.66153846154</v>
      </c>
      <c r="FP437">
        <v>15</v>
      </c>
      <c r="FQ437">
        <v>0</v>
      </c>
      <c r="FR437" t="s">
        <v>441</v>
      </c>
      <c r="FS437">
        <v>1747247426.5</v>
      </c>
      <c r="FT437">
        <v>1747247420.5</v>
      </c>
      <c r="FU437">
        <v>0</v>
      </c>
      <c r="FV437">
        <v>1.027</v>
      </c>
      <c r="FW437">
        <v>0.031</v>
      </c>
      <c r="FX437">
        <v>0.02</v>
      </c>
      <c r="FY437">
        <v>0.05</v>
      </c>
      <c r="FZ437">
        <v>420</v>
      </c>
      <c r="GA437">
        <v>16</v>
      </c>
      <c r="GB437">
        <v>0.01</v>
      </c>
      <c r="GC437">
        <v>0.1</v>
      </c>
      <c r="GD437">
        <v>-41.26676</v>
      </c>
      <c r="GE437">
        <v>-3.542422514071263</v>
      </c>
      <c r="GF437">
        <v>0.3433437576249204</v>
      </c>
      <c r="GG437">
        <v>0</v>
      </c>
      <c r="GH437">
        <v>645.0061176470589</v>
      </c>
      <c r="GI437">
        <v>20.03385791133912</v>
      </c>
      <c r="GJ437">
        <v>1.982542719140754</v>
      </c>
      <c r="GK437">
        <v>-1</v>
      </c>
      <c r="GL437">
        <v>2.36485275</v>
      </c>
      <c r="GM437">
        <v>-0.921492270168873</v>
      </c>
      <c r="GN437">
        <v>0.0901029363003088</v>
      </c>
      <c r="GO437">
        <v>0</v>
      </c>
      <c r="GP437">
        <v>0</v>
      </c>
      <c r="GQ437">
        <v>2</v>
      </c>
      <c r="GR437" t="s">
        <v>452</v>
      </c>
      <c r="GS437">
        <v>3.13634</v>
      </c>
      <c r="GT437">
        <v>2.71509</v>
      </c>
      <c r="GU437">
        <v>0.116138</v>
      </c>
      <c r="GV437">
        <v>0.120963</v>
      </c>
      <c r="GW437">
        <v>0.105924</v>
      </c>
      <c r="GX437">
        <v>0.09785240000000001</v>
      </c>
      <c r="GY437">
        <v>28124.7</v>
      </c>
      <c r="GZ437">
        <v>28006.8</v>
      </c>
      <c r="HA437">
        <v>29579.2</v>
      </c>
      <c r="HB437">
        <v>29442.9</v>
      </c>
      <c r="HC437">
        <v>34945.3</v>
      </c>
      <c r="HD437">
        <v>35185.9</v>
      </c>
      <c r="HE437">
        <v>41630.7</v>
      </c>
      <c r="HF437">
        <v>41834.3</v>
      </c>
      <c r="HG437">
        <v>1.92708</v>
      </c>
      <c r="HH437">
        <v>1.87252</v>
      </c>
      <c r="HI437">
        <v>0.10211</v>
      </c>
      <c r="HJ437">
        <v>0</v>
      </c>
      <c r="HK437">
        <v>28.3883</v>
      </c>
      <c r="HL437">
        <v>999.9</v>
      </c>
      <c r="HM437">
        <v>52.4</v>
      </c>
      <c r="HN437">
        <v>31.2</v>
      </c>
      <c r="HO437">
        <v>26.5003</v>
      </c>
      <c r="HP437">
        <v>61.9878</v>
      </c>
      <c r="HQ437">
        <v>27.5361</v>
      </c>
      <c r="HR437">
        <v>1</v>
      </c>
      <c r="HS437">
        <v>0.07196139999999999</v>
      </c>
      <c r="HT437">
        <v>-0.85168</v>
      </c>
      <c r="HU437">
        <v>20.3373</v>
      </c>
      <c r="HV437">
        <v>5.21864</v>
      </c>
      <c r="HW437">
        <v>12.0122</v>
      </c>
      <c r="HX437">
        <v>4.9883</v>
      </c>
      <c r="HY437">
        <v>3.28772</v>
      </c>
      <c r="HZ437">
        <v>9999</v>
      </c>
      <c r="IA437">
        <v>9999</v>
      </c>
      <c r="IB437">
        <v>9999</v>
      </c>
      <c r="IC437">
        <v>999.9</v>
      </c>
      <c r="ID437">
        <v>1.86756</v>
      </c>
      <c r="IE437">
        <v>1.86674</v>
      </c>
      <c r="IF437">
        <v>1.866</v>
      </c>
      <c r="IG437">
        <v>1.866</v>
      </c>
      <c r="IH437">
        <v>1.86784</v>
      </c>
      <c r="II437">
        <v>1.87027</v>
      </c>
      <c r="IJ437">
        <v>1.86894</v>
      </c>
      <c r="IK437">
        <v>1.87042</v>
      </c>
      <c r="IL437">
        <v>0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-0.313</v>
      </c>
      <c r="IZ437">
        <v>0.1378</v>
      </c>
      <c r="JA437">
        <v>-0.08705980112953694</v>
      </c>
      <c r="JB437">
        <v>-0.0002224285535733669</v>
      </c>
      <c r="JC437">
        <v>-3.124052291438484E-07</v>
      </c>
      <c r="JD437">
        <v>-1.20421793702977E-11</v>
      </c>
      <c r="JE437">
        <v>-0.06546867123436634</v>
      </c>
      <c r="JF437">
        <v>-0.004605065362839568</v>
      </c>
      <c r="JG437">
        <v>0.0008613744513886047</v>
      </c>
      <c r="JH437">
        <v>-1.299212498533341E-05</v>
      </c>
      <c r="JI437">
        <v>3</v>
      </c>
      <c r="JJ437">
        <v>2327</v>
      </c>
      <c r="JK437">
        <v>1</v>
      </c>
      <c r="JL437">
        <v>27</v>
      </c>
      <c r="JM437">
        <v>187251.6</v>
      </c>
      <c r="JN437">
        <v>187251.7</v>
      </c>
      <c r="JO437">
        <v>1.40747</v>
      </c>
      <c r="JP437">
        <v>2.27539</v>
      </c>
      <c r="JQ437">
        <v>1.39771</v>
      </c>
      <c r="JR437">
        <v>2.34741</v>
      </c>
      <c r="JS437">
        <v>1.49536</v>
      </c>
      <c r="JT437">
        <v>2.56958</v>
      </c>
      <c r="JU437">
        <v>36.3871</v>
      </c>
      <c r="JV437">
        <v>24.0787</v>
      </c>
      <c r="JW437">
        <v>18</v>
      </c>
      <c r="JX437">
        <v>490.469</v>
      </c>
      <c r="JY437">
        <v>446.225</v>
      </c>
      <c r="JZ437">
        <v>29.4297</v>
      </c>
      <c r="KA437">
        <v>28.4997</v>
      </c>
      <c r="KB437">
        <v>29.9999</v>
      </c>
      <c r="KC437">
        <v>28.3756</v>
      </c>
      <c r="KD437">
        <v>28.3105</v>
      </c>
      <c r="KE437">
        <v>28.1869</v>
      </c>
      <c r="KF437">
        <v>24.7612</v>
      </c>
      <c r="KG437">
        <v>65.7329</v>
      </c>
      <c r="KH437">
        <v>29.3892</v>
      </c>
      <c r="KI437">
        <v>627.008</v>
      </c>
      <c r="KJ437">
        <v>21.9088</v>
      </c>
      <c r="KK437">
        <v>101.103</v>
      </c>
      <c r="KL437">
        <v>100.593</v>
      </c>
    </row>
    <row r="438" spans="1:298">
      <c r="A438">
        <v>422</v>
      </c>
      <c r="B438">
        <v>1758482528.5</v>
      </c>
      <c r="C438">
        <v>13653</v>
      </c>
      <c r="D438" t="s">
        <v>1292</v>
      </c>
      <c r="E438" t="s">
        <v>1293</v>
      </c>
      <c r="F438">
        <v>5</v>
      </c>
      <c r="G438" t="s">
        <v>1219</v>
      </c>
      <c r="H438" t="s">
        <v>437</v>
      </c>
      <c r="I438" t="s">
        <v>438</v>
      </c>
      <c r="J438">
        <v>1758482521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623.0155731610943</v>
      </c>
      <c r="AL438">
        <v>590.2490545454546</v>
      </c>
      <c r="AM438">
        <v>3.381361429597939</v>
      </c>
      <c r="AN438">
        <v>65.29159027850937</v>
      </c>
      <c r="AO438">
        <f>(AQ438 - AP438 + DZ438*1E3/(8.314*(EB438+273.15)) * AS438/DY438 * AR438) * DY438/(100*DM438) * 1000/(1000 - AQ438)</f>
        <v>0</v>
      </c>
      <c r="AP438">
        <v>21.78992609311967</v>
      </c>
      <c r="AQ438">
        <v>23.9222418181818</v>
      </c>
      <c r="AR438">
        <v>-0.005883426064649791</v>
      </c>
      <c r="AS438">
        <v>110.9873725194434</v>
      </c>
      <c r="AT438">
        <v>1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4.8</v>
      </c>
      <c r="DN438">
        <v>0.5</v>
      </c>
      <c r="DO438" t="s">
        <v>440</v>
      </c>
      <c r="DP438">
        <v>2</v>
      </c>
      <c r="DQ438" t="b">
        <v>1</v>
      </c>
      <c r="DR438">
        <v>1758482521</v>
      </c>
      <c r="DS438">
        <v>552.8869259259259</v>
      </c>
      <c r="DT438">
        <v>594.5358518518518</v>
      </c>
      <c r="DU438">
        <v>23.95673333333334</v>
      </c>
      <c r="DV438">
        <v>21.72282222222223</v>
      </c>
      <c r="DW438">
        <v>553.1946666666666</v>
      </c>
      <c r="DX438">
        <v>23.81875555555555</v>
      </c>
      <c r="DY438">
        <v>499.9993333333333</v>
      </c>
      <c r="DZ438">
        <v>90.2164925925926</v>
      </c>
      <c r="EA438">
        <v>0.05481934074074074</v>
      </c>
      <c r="EB438">
        <v>30.44493333333333</v>
      </c>
      <c r="EC438">
        <v>30.05132592592592</v>
      </c>
      <c r="ED438">
        <v>999.9000000000001</v>
      </c>
      <c r="EE438">
        <v>0</v>
      </c>
      <c r="EF438">
        <v>0</v>
      </c>
      <c r="EG438">
        <v>9994.264814814813</v>
      </c>
      <c r="EH438">
        <v>0</v>
      </c>
      <c r="EI438">
        <v>10.3984</v>
      </c>
      <c r="EJ438">
        <v>-41.64893333333334</v>
      </c>
      <c r="EK438">
        <v>566.4571481481482</v>
      </c>
      <c r="EL438">
        <v>607.7385555555555</v>
      </c>
      <c r="EM438">
        <v>2.233897777777778</v>
      </c>
      <c r="EN438">
        <v>594.5358518518518</v>
      </c>
      <c r="EO438">
        <v>21.72282222222223</v>
      </c>
      <c r="EP438">
        <v>2.161291851851852</v>
      </c>
      <c r="EQ438">
        <v>1.959757407407408</v>
      </c>
      <c r="ER438">
        <v>18.67824444444445</v>
      </c>
      <c r="ES438">
        <v>17.12284074074074</v>
      </c>
      <c r="ET438">
        <v>2000.056296296297</v>
      </c>
      <c r="EU438">
        <v>0.9799955555555556</v>
      </c>
      <c r="EV438">
        <v>0.02000414074074075</v>
      </c>
      <c r="EW438">
        <v>0</v>
      </c>
      <c r="EX438">
        <v>647.4974444444445</v>
      </c>
      <c r="EY438">
        <v>5.00097</v>
      </c>
      <c r="EZ438">
        <v>12936.77407407408</v>
      </c>
      <c r="FA438">
        <v>16708.03703703704</v>
      </c>
      <c r="FB438">
        <v>40.18699999999999</v>
      </c>
      <c r="FC438">
        <v>40.56199999999999</v>
      </c>
      <c r="FD438">
        <v>40.125</v>
      </c>
      <c r="FE438">
        <v>40.13418518518519</v>
      </c>
      <c r="FF438">
        <v>40.81199999999999</v>
      </c>
      <c r="FG438">
        <v>1955.146296296296</v>
      </c>
      <c r="FH438">
        <v>39.91</v>
      </c>
      <c r="FI438">
        <v>0</v>
      </c>
      <c r="FJ438">
        <v>1758482528.6</v>
      </c>
      <c r="FK438">
        <v>0</v>
      </c>
      <c r="FL438">
        <v>647.4811923076924</v>
      </c>
      <c r="FM438">
        <v>14.19292307277858</v>
      </c>
      <c r="FN438">
        <v>297.6512821770858</v>
      </c>
      <c r="FO438">
        <v>12935.48076923077</v>
      </c>
      <c r="FP438">
        <v>15</v>
      </c>
      <c r="FQ438">
        <v>0</v>
      </c>
      <c r="FR438" t="s">
        <v>441</v>
      </c>
      <c r="FS438">
        <v>1747247426.5</v>
      </c>
      <c r="FT438">
        <v>1747247420.5</v>
      </c>
      <c r="FU438">
        <v>0</v>
      </c>
      <c r="FV438">
        <v>1.027</v>
      </c>
      <c r="FW438">
        <v>0.031</v>
      </c>
      <c r="FX438">
        <v>0.02</v>
      </c>
      <c r="FY438">
        <v>0.05</v>
      </c>
      <c r="FZ438">
        <v>420</v>
      </c>
      <c r="GA438">
        <v>16</v>
      </c>
      <c r="GB438">
        <v>0.01</v>
      </c>
      <c r="GC438">
        <v>0.1</v>
      </c>
      <c r="GD438">
        <v>-41.4934475</v>
      </c>
      <c r="GE438">
        <v>-2.538894934333813</v>
      </c>
      <c r="GF438">
        <v>0.26244441505536</v>
      </c>
      <c r="GG438">
        <v>0</v>
      </c>
      <c r="GH438">
        <v>646.5996470588235</v>
      </c>
      <c r="GI438">
        <v>16.63480518803607</v>
      </c>
      <c r="GJ438">
        <v>1.665688656070492</v>
      </c>
      <c r="GK438">
        <v>-1</v>
      </c>
      <c r="GL438">
        <v>2.2870765</v>
      </c>
      <c r="GM438">
        <v>-1.008139136960609</v>
      </c>
      <c r="GN438">
        <v>0.0979463499715533</v>
      </c>
      <c r="GO438">
        <v>0</v>
      </c>
      <c r="GP438">
        <v>0</v>
      </c>
      <c r="GQ438">
        <v>2</v>
      </c>
      <c r="GR438" t="s">
        <v>452</v>
      </c>
      <c r="GS438">
        <v>3.13609</v>
      </c>
      <c r="GT438">
        <v>2.71524</v>
      </c>
      <c r="GU438">
        <v>0.118568</v>
      </c>
      <c r="GV438">
        <v>0.123301</v>
      </c>
      <c r="GW438">
        <v>0.105844</v>
      </c>
      <c r="GX438">
        <v>0.0980095</v>
      </c>
      <c r="GY438">
        <v>28047.2</v>
      </c>
      <c r="GZ438">
        <v>27932.4</v>
      </c>
      <c r="HA438">
        <v>29579</v>
      </c>
      <c r="HB438">
        <v>29442.9</v>
      </c>
      <c r="HC438">
        <v>34948.3</v>
      </c>
      <c r="HD438">
        <v>35179.8</v>
      </c>
      <c r="HE438">
        <v>41630.4</v>
      </c>
      <c r="HF438">
        <v>41834.4</v>
      </c>
      <c r="HG438">
        <v>1.9265</v>
      </c>
      <c r="HH438">
        <v>1.8727</v>
      </c>
      <c r="HI438">
        <v>0.103407</v>
      </c>
      <c r="HJ438">
        <v>0</v>
      </c>
      <c r="HK438">
        <v>28.3922</v>
      </c>
      <c r="HL438">
        <v>999.9</v>
      </c>
      <c r="HM438">
        <v>52.4</v>
      </c>
      <c r="HN438">
        <v>31.2</v>
      </c>
      <c r="HO438">
        <v>26.5037</v>
      </c>
      <c r="HP438">
        <v>62.0278</v>
      </c>
      <c r="HQ438">
        <v>27.6482</v>
      </c>
      <c r="HR438">
        <v>1</v>
      </c>
      <c r="HS438">
        <v>0.07178610000000001</v>
      </c>
      <c r="HT438">
        <v>-0.775147</v>
      </c>
      <c r="HU438">
        <v>20.3378</v>
      </c>
      <c r="HV438">
        <v>5.21744</v>
      </c>
      <c r="HW438">
        <v>12.0141</v>
      </c>
      <c r="HX438">
        <v>4.98835</v>
      </c>
      <c r="HY438">
        <v>3.28765</v>
      </c>
      <c r="HZ438">
        <v>9999</v>
      </c>
      <c r="IA438">
        <v>9999</v>
      </c>
      <c r="IB438">
        <v>9999</v>
      </c>
      <c r="IC438">
        <v>999.9</v>
      </c>
      <c r="ID438">
        <v>1.86759</v>
      </c>
      <c r="IE438">
        <v>1.86672</v>
      </c>
      <c r="IF438">
        <v>1.86602</v>
      </c>
      <c r="IG438">
        <v>1.86601</v>
      </c>
      <c r="IH438">
        <v>1.86784</v>
      </c>
      <c r="II438">
        <v>1.87027</v>
      </c>
      <c r="IJ438">
        <v>1.86894</v>
      </c>
      <c r="IK438">
        <v>1.87042</v>
      </c>
      <c r="IL438">
        <v>0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-0.323</v>
      </c>
      <c r="IZ438">
        <v>0.1374</v>
      </c>
      <c r="JA438">
        <v>-0.08705980112953694</v>
      </c>
      <c r="JB438">
        <v>-0.0002224285535733669</v>
      </c>
      <c r="JC438">
        <v>-3.124052291438484E-07</v>
      </c>
      <c r="JD438">
        <v>-1.20421793702977E-11</v>
      </c>
      <c r="JE438">
        <v>-0.06546867123436634</v>
      </c>
      <c r="JF438">
        <v>-0.004605065362839568</v>
      </c>
      <c r="JG438">
        <v>0.0008613744513886047</v>
      </c>
      <c r="JH438">
        <v>-1.299212498533341E-05</v>
      </c>
      <c r="JI438">
        <v>3</v>
      </c>
      <c r="JJ438">
        <v>2327</v>
      </c>
      <c r="JK438">
        <v>1</v>
      </c>
      <c r="JL438">
        <v>27</v>
      </c>
      <c r="JM438">
        <v>187251.7</v>
      </c>
      <c r="JN438">
        <v>187251.8</v>
      </c>
      <c r="JO438">
        <v>1.43799</v>
      </c>
      <c r="JP438">
        <v>2.26318</v>
      </c>
      <c r="JQ438">
        <v>1.39771</v>
      </c>
      <c r="JR438">
        <v>2.35107</v>
      </c>
      <c r="JS438">
        <v>1.49536</v>
      </c>
      <c r="JT438">
        <v>2.64282</v>
      </c>
      <c r="JU438">
        <v>36.3871</v>
      </c>
      <c r="JV438">
        <v>24.0787</v>
      </c>
      <c r="JW438">
        <v>18</v>
      </c>
      <c r="JX438">
        <v>490.105</v>
      </c>
      <c r="JY438">
        <v>446.333</v>
      </c>
      <c r="JZ438">
        <v>29.383</v>
      </c>
      <c r="KA438">
        <v>28.4975</v>
      </c>
      <c r="KB438">
        <v>29.9999</v>
      </c>
      <c r="KC438">
        <v>28.3756</v>
      </c>
      <c r="KD438">
        <v>28.3105</v>
      </c>
      <c r="KE438">
        <v>28.8423</v>
      </c>
      <c r="KF438">
        <v>24.1862</v>
      </c>
      <c r="KG438">
        <v>65.7329</v>
      </c>
      <c r="KH438">
        <v>29.3296</v>
      </c>
      <c r="KI438">
        <v>640.391</v>
      </c>
      <c r="KJ438">
        <v>22.0069</v>
      </c>
      <c r="KK438">
        <v>101.102</v>
      </c>
      <c r="KL438">
        <v>100.593</v>
      </c>
    </row>
    <row r="439" spans="1:298">
      <c r="A439">
        <v>423</v>
      </c>
      <c r="B439">
        <v>1758482533.5</v>
      </c>
      <c r="C439">
        <v>13658</v>
      </c>
      <c r="D439" t="s">
        <v>1294</v>
      </c>
      <c r="E439" t="s">
        <v>1295</v>
      </c>
      <c r="F439">
        <v>5</v>
      </c>
      <c r="G439" t="s">
        <v>1219</v>
      </c>
      <c r="H439" t="s">
        <v>437</v>
      </c>
      <c r="I439" t="s">
        <v>438</v>
      </c>
      <c r="J439">
        <v>1758482525.714286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640.3087267552809</v>
      </c>
      <c r="AL439">
        <v>607.308212121212</v>
      </c>
      <c r="AM439">
        <v>3.413968191221715</v>
      </c>
      <c r="AN439">
        <v>65.29159027850937</v>
      </c>
      <c r="AO439">
        <f>(AQ439 - AP439 + DZ439*1E3/(8.314*(EB439+273.15)) * AS439/DY439 * AR439) * DY439/(100*DM439) * 1000/(1000 - AQ439)</f>
        <v>0</v>
      </c>
      <c r="AP439">
        <v>21.86299091598504</v>
      </c>
      <c r="AQ439">
        <v>23.89604303030302</v>
      </c>
      <c r="AR439">
        <v>-0.003287262103681605</v>
      </c>
      <c r="AS439">
        <v>110.9873725194434</v>
      </c>
      <c r="AT439">
        <v>1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4.8</v>
      </c>
      <c r="DN439">
        <v>0.5</v>
      </c>
      <c r="DO439" t="s">
        <v>440</v>
      </c>
      <c r="DP439">
        <v>2</v>
      </c>
      <c r="DQ439" t="b">
        <v>1</v>
      </c>
      <c r="DR439">
        <v>1758482525.714286</v>
      </c>
      <c r="DS439">
        <v>568.5598214285714</v>
      </c>
      <c r="DT439">
        <v>610.3630714285713</v>
      </c>
      <c r="DU439">
        <v>23.932875</v>
      </c>
      <c r="DV439">
        <v>21.78636071428572</v>
      </c>
      <c r="DW439">
        <v>568.8768214285714</v>
      </c>
      <c r="DX439">
        <v>23.79523571428572</v>
      </c>
      <c r="DY439">
        <v>499.9815714285715</v>
      </c>
      <c r="DZ439">
        <v>90.21679642857144</v>
      </c>
      <c r="EA439">
        <v>0.05483303928571428</v>
      </c>
      <c r="EB439">
        <v>30.44543571428571</v>
      </c>
      <c r="EC439">
        <v>30.06064642857143</v>
      </c>
      <c r="ED439">
        <v>999.9000000000002</v>
      </c>
      <c r="EE439">
        <v>0</v>
      </c>
      <c r="EF439">
        <v>0</v>
      </c>
      <c r="EG439">
        <v>9999.221428571427</v>
      </c>
      <c r="EH439">
        <v>0</v>
      </c>
      <c r="EI439">
        <v>10.3984</v>
      </c>
      <c r="EJ439">
        <v>-41.80315714285715</v>
      </c>
      <c r="EK439">
        <v>582.5005</v>
      </c>
      <c r="EL439">
        <v>623.9577500000001</v>
      </c>
      <c r="EM439">
        <v>2.146503928571428</v>
      </c>
      <c r="EN439">
        <v>610.3630714285713</v>
      </c>
      <c r="EO439">
        <v>21.78636071428572</v>
      </c>
      <c r="EP439">
        <v>2.159146785714286</v>
      </c>
      <c r="EQ439">
        <v>1.965496071428571</v>
      </c>
      <c r="ER439">
        <v>18.66236428571429</v>
      </c>
      <c r="ES439">
        <v>17.16904285714286</v>
      </c>
      <c r="ET439">
        <v>2000.063571428571</v>
      </c>
      <c r="EU439">
        <v>0.9799956071428573</v>
      </c>
      <c r="EV439">
        <v>0.02000409642857143</v>
      </c>
      <c r="EW439">
        <v>0</v>
      </c>
      <c r="EX439">
        <v>648.6138214285714</v>
      </c>
      <c r="EY439">
        <v>5.00097</v>
      </c>
      <c r="EZ439">
        <v>12957.93928571429</v>
      </c>
      <c r="FA439">
        <v>16708.08571428572</v>
      </c>
      <c r="FB439">
        <v>40.18699999999999</v>
      </c>
      <c r="FC439">
        <v>40.56199999999999</v>
      </c>
      <c r="FD439">
        <v>40.125</v>
      </c>
      <c r="FE439">
        <v>40.125</v>
      </c>
      <c r="FF439">
        <v>40.81199999999999</v>
      </c>
      <c r="FG439">
        <v>1955.153571428571</v>
      </c>
      <c r="FH439">
        <v>39.91</v>
      </c>
      <c r="FI439">
        <v>0</v>
      </c>
      <c r="FJ439">
        <v>1758482534</v>
      </c>
      <c r="FK439">
        <v>0</v>
      </c>
      <c r="FL439">
        <v>648.78184</v>
      </c>
      <c r="FM439">
        <v>12.66023075970983</v>
      </c>
      <c r="FN439">
        <v>234.3923073853896</v>
      </c>
      <c r="FO439">
        <v>12960.872</v>
      </c>
      <c r="FP439">
        <v>15</v>
      </c>
      <c r="FQ439">
        <v>0</v>
      </c>
      <c r="FR439" t="s">
        <v>441</v>
      </c>
      <c r="FS439">
        <v>1747247426.5</v>
      </c>
      <c r="FT439">
        <v>1747247420.5</v>
      </c>
      <c r="FU439">
        <v>0</v>
      </c>
      <c r="FV439">
        <v>1.027</v>
      </c>
      <c r="FW439">
        <v>0.031</v>
      </c>
      <c r="FX439">
        <v>0.02</v>
      </c>
      <c r="FY439">
        <v>0.05</v>
      </c>
      <c r="FZ439">
        <v>420</v>
      </c>
      <c r="GA439">
        <v>16</v>
      </c>
      <c r="GB439">
        <v>0.01</v>
      </c>
      <c r="GC439">
        <v>0.1</v>
      </c>
      <c r="GD439">
        <v>-41.70399024390244</v>
      </c>
      <c r="GE439">
        <v>-1.947259233449405</v>
      </c>
      <c r="GF439">
        <v>0.2094387375412372</v>
      </c>
      <c r="GG439">
        <v>0</v>
      </c>
      <c r="GH439">
        <v>648.0097352941177</v>
      </c>
      <c r="GI439">
        <v>13.60808249610118</v>
      </c>
      <c r="GJ439">
        <v>1.36197094010684</v>
      </c>
      <c r="GK439">
        <v>-1</v>
      </c>
      <c r="GL439">
        <v>2.198068048780488</v>
      </c>
      <c r="GM439">
        <v>-1.09195547038327</v>
      </c>
      <c r="GN439">
        <v>0.1080160725894816</v>
      </c>
      <c r="GO439">
        <v>0</v>
      </c>
      <c r="GP439">
        <v>0</v>
      </c>
      <c r="GQ439">
        <v>2</v>
      </c>
      <c r="GR439" t="s">
        <v>452</v>
      </c>
      <c r="GS439">
        <v>3.1362</v>
      </c>
      <c r="GT439">
        <v>2.71503</v>
      </c>
      <c r="GU439">
        <v>0.120974</v>
      </c>
      <c r="GV439">
        <v>0.125627</v>
      </c>
      <c r="GW439">
        <v>0.105764</v>
      </c>
      <c r="GX439">
        <v>0.0982635</v>
      </c>
      <c r="GY439">
        <v>27971.1</v>
      </c>
      <c r="GZ439">
        <v>27858.3</v>
      </c>
      <c r="HA439">
        <v>29579.4</v>
      </c>
      <c r="HB439">
        <v>29443</v>
      </c>
      <c r="HC439">
        <v>34952.2</v>
      </c>
      <c r="HD439">
        <v>35169.4</v>
      </c>
      <c r="HE439">
        <v>41631.2</v>
      </c>
      <c r="HF439">
        <v>41834</v>
      </c>
      <c r="HG439">
        <v>1.92652</v>
      </c>
      <c r="HH439">
        <v>1.87272</v>
      </c>
      <c r="HI439">
        <v>0.103183</v>
      </c>
      <c r="HJ439">
        <v>0</v>
      </c>
      <c r="HK439">
        <v>28.3958</v>
      </c>
      <c r="HL439">
        <v>999.9</v>
      </c>
      <c r="HM439">
        <v>52.4</v>
      </c>
      <c r="HN439">
        <v>31.2</v>
      </c>
      <c r="HO439">
        <v>26.5024</v>
      </c>
      <c r="HP439">
        <v>62.0378</v>
      </c>
      <c r="HQ439">
        <v>27.7324</v>
      </c>
      <c r="HR439">
        <v>1</v>
      </c>
      <c r="HS439">
        <v>0.0714101</v>
      </c>
      <c r="HT439">
        <v>-0.679169</v>
      </c>
      <c r="HU439">
        <v>20.3383</v>
      </c>
      <c r="HV439">
        <v>5.21759</v>
      </c>
      <c r="HW439">
        <v>12.0134</v>
      </c>
      <c r="HX439">
        <v>4.9883</v>
      </c>
      <c r="HY439">
        <v>3.2876</v>
      </c>
      <c r="HZ439">
        <v>9999</v>
      </c>
      <c r="IA439">
        <v>9999</v>
      </c>
      <c r="IB439">
        <v>9999</v>
      </c>
      <c r="IC439">
        <v>999.9</v>
      </c>
      <c r="ID439">
        <v>1.86759</v>
      </c>
      <c r="IE439">
        <v>1.86672</v>
      </c>
      <c r="IF439">
        <v>1.86602</v>
      </c>
      <c r="IG439">
        <v>1.866</v>
      </c>
      <c r="IH439">
        <v>1.86783</v>
      </c>
      <c r="II439">
        <v>1.87027</v>
      </c>
      <c r="IJ439">
        <v>1.86893</v>
      </c>
      <c r="IK439">
        <v>1.87042</v>
      </c>
      <c r="IL439">
        <v>0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-0.332</v>
      </c>
      <c r="IZ439">
        <v>0.137</v>
      </c>
      <c r="JA439">
        <v>-0.08705980112953694</v>
      </c>
      <c r="JB439">
        <v>-0.0002224285535733669</v>
      </c>
      <c r="JC439">
        <v>-3.124052291438484E-07</v>
      </c>
      <c r="JD439">
        <v>-1.20421793702977E-11</v>
      </c>
      <c r="JE439">
        <v>-0.06546867123436634</v>
      </c>
      <c r="JF439">
        <v>-0.004605065362839568</v>
      </c>
      <c r="JG439">
        <v>0.0008613744513886047</v>
      </c>
      <c r="JH439">
        <v>-1.299212498533341E-05</v>
      </c>
      <c r="JI439">
        <v>3</v>
      </c>
      <c r="JJ439">
        <v>2327</v>
      </c>
      <c r="JK439">
        <v>1</v>
      </c>
      <c r="JL439">
        <v>27</v>
      </c>
      <c r="JM439">
        <v>187251.8</v>
      </c>
      <c r="JN439">
        <v>187251.9</v>
      </c>
      <c r="JO439">
        <v>1.46973</v>
      </c>
      <c r="JP439">
        <v>2.2644</v>
      </c>
      <c r="JQ439">
        <v>1.39648</v>
      </c>
      <c r="JR439">
        <v>2.35596</v>
      </c>
      <c r="JS439">
        <v>1.49536</v>
      </c>
      <c r="JT439">
        <v>2.70142</v>
      </c>
      <c r="JU439">
        <v>36.3871</v>
      </c>
      <c r="JV439">
        <v>24.0787</v>
      </c>
      <c r="JW439">
        <v>18</v>
      </c>
      <c r="JX439">
        <v>490.118</v>
      </c>
      <c r="JY439">
        <v>446.337</v>
      </c>
      <c r="JZ439">
        <v>29.3217</v>
      </c>
      <c r="KA439">
        <v>28.4973</v>
      </c>
      <c r="KB439">
        <v>30</v>
      </c>
      <c r="KC439">
        <v>28.3752</v>
      </c>
      <c r="KD439">
        <v>28.309</v>
      </c>
      <c r="KE439">
        <v>29.4145</v>
      </c>
      <c r="KF439">
        <v>23.6157</v>
      </c>
      <c r="KG439">
        <v>65.7329</v>
      </c>
      <c r="KH439">
        <v>29.2545</v>
      </c>
      <c r="KI439">
        <v>660.4349999999999</v>
      </c>
      <c r="KJ439">
        <v>22.1093</v>
      </c>
      <c r="KK439">
        <v>101.104</v>
      </c>
      <c r="KL439">
        <v>100.593</v>
      </c>
    </row>
    <row r="440" spans="1:298">
      <c r="A440">
        <v>424</v>
      </c>
      <c r="B440">
        <v>1758482538.5</v>
      </c>
      <c r="C440">
        <v>13663</v>
      </c>
      <c r="D440" t="s">
        <v>1296</v>
      </c>
      <c r="E440" t="s">
        <v>1297</v>
      </c>
      <c r="F440">
        <v>5</v>
      </c>
      <c r="G440" t="s">
        <v>1219</v>
      </c>
      <c r="H440" t="s">
        <v>437</v>
      </c>
      <c r="I440" t="s">
        <v>438</v>
      </c>
      <c r="J440">
        <v>1758482531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657.4350827078946</v>
      </c>
      <c r="AL440">
        <v>624.4445090909089</v>
      </c>
      <c r="AM440">
        <v>3.432281074098392</v>
      </c>
      <c r="AN440">
        <v>65.29159027850937</v>
      </c>
      <c r="AO440">
        <f>(AQ440 - AP440 + DZ440*1E3/(8.314*(EB440+273.15)) * AS440/DY440 * AR440) * DY440/(100*DM440) * 1000/(1000 - AQ440)</f>
        <v>0</v>
      </c>
      <c r="AP440">
        <v>21.95767807051649</v>
      </c>
      <c r="AQ440">
        <v>23.87755212121212</v>
      </c>
      <c r="AR440">
        <v>-0.001337005859426511</v>
      </c>
      <c r="AS440">
        <v>110.9873725194434</v>
      </c>
      <c r="AT440">
        <v>1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4.8</v>
      </c>
      <c r="DN440">
        <v>0.5</v>
      </c>
      <c r="DO440" t="s">
        <v>440</v>
      </c>
      <c r="DP440">
        <v>2</v>
      </c>
      <c r="DQ440" t="b">
        <v>1</v>
      </c>
      <c r="DR440">
        <v>1758482531</v>
      </c>
      <c r="DS440">
        <v>586.1599629629629</v>
      </c>
      <c r="DT440">
        <v>628.057</v>
      </c>
      <c r="DU440">
        <v>23.90755925925926</v>
      </c>
      <c r="DV440">
        <v>21.8608962962963</v>
      </c>
      <c r="DW440">
        <v>586.4874444444445</v>
      </c>
      <c r="DX440">
        <v>23.77028518518518</v>
      </c>
      <c r="DY440">
        <v>499.9917407407407</v>
      </c>
      <c r="DZ440">
        <v>90.21753333333334</v>
      </c>
      <c r="EA440">
        <v>0.05479881851851851</v>
      </c>
      <c r="EB440">
        <v>30.44539629629629</v>
      </c>
      <c r="EC440">
        <v>30.07697777777778</v>
      </c>
      <c r="ED440">
        <v>999.9000000000001</v>
      </c>
      <c r="EE440">
        <v>0</v>
      </c>
      <c r="EF440">
        <v>0</v>
      </c>
      <c r="EG440">
        <v>9998.728888888889</v>
      </c>
      <c r="EH440">
        <v>0</v>
      </c>
      <c r="EI440">
        <v>10.3984</v>
      </c>
      <c r="EJ440">
        <v>-41.89696296296297</v>
      </c>
      <c r="EK440">
        <v>600.5165555555556</v>
      </c>
      <c r="EL440">
        <v>642.0948518518519</v>
      </c>
      <c r="EM440">
        <v>2.046658888888889</v>
      </c>
      <c r="EN440">
        <v>628.057</v>
      </c>
      <c r="EO440">
        <v>21.8608962962963</v>
      </c>
      <c r="EP440">
        <v>2.156880740740741</v>
      </c>
      <c r="EQ440">
        <v>1.972236666666666</v>
      </c>
      <c r="ER440">
        <v>18.64558148148148</v>
      </c>
      <c r="ES440">
        <v>17.22311851851852</v>
      </c>
      <c r="ET440">
        <v>2000.042222222222</v>
      </c>
      <c r="EU440">
        <v>0.9799953333333334</v>
      </c>
      <c r="EV440">
        <v>0.02000436666666667</v>
      </c>
      <c r="EW440">
        <v>0</v>
      </c>
      <c r="EX440">
        <v>649.5075925925927</v>
      </c>
      <c r="EY440">
        <v>5.00097</v>
      </c>
      <c r="EZ440">
        <v>12976.57407407407</v>
      </c>
      <c r="FA440">
        <v>16707.91111111111</v>
      </c>
      <c r="FB440">
        <v>40.18699999999999</v>
      </c>
      <c r="FC440">
        <v>40.56199999999999</v>
      </c>
      <c r="FD440">
        <v>40.125</v>
      </c>
      <c r="FE440">
        <v>40.125</v>
      </c>
      <c r="FF440">
        <v>40.81199999999999</v>
      </c>
      <c r="FG440">
        <v>1955.132222222222</v>
      </c>
      <c r="FH440">
        <v>39.91</v>
      </c>
      <c r="FI440">
        <v>0</v>
      </c>
      <c r="FJ440">
        <v>1758482538.8</v>
      </c>
      <c r="FK440">
        <v>0</v>
      </c>
      <c r="FL440">
        <v>649.6001200000001</v>
      </c>
      <c r="FM440">
        <v>9.889692323476586</v>
      </c>
      <c r="FN440">
        <v>173.869231080627</v>
      </c>
      <c r="FO440">
        <v>12977.208</v>
      </c>
      <c r="FP440">
        <v>15</v>
      </c>
      <c r="FQ440">
        <v>0</v>
      </c>
      <c r="FR440" t="s">
        <v>441</v>
      </c>
      <c r="FS440">
        <v>1747247426.5</v>
      </c>
      <c r="FT440">
        <v>1747247420.5</v>
      </c>
      <c r="FU440">
        <v>0</v>
      </c>
      <c r="FV440">
        <v>1.027</v>
      </c>
      <c r="FW440">
        <v>0.031</v>
      </c>
      <c r="FX440">
        <v>0.02</v>
      </c>
      <c r="FY440">
        <v>0.05</v>
      </c>
      <c r="FZ440">
        <v>420</v>
      </c>
      <c r="GA440">
        <v>16</v>
      </c>
      <c r="GB440">
        <v>0.01</v>
      </c>
      <c r="GC440">
        <v>0.1</v>
      </c>
      <c r="GD440">
        <v>-41.82470243902439</v>
      </c>
      <c r="GE440">
        <v>-1.399149825783999</v>
      </c>
      <c r="GF440">
        <v>0.1522668573515249</v>
      </c>
      <c r="GG440">
        <v>0</v>
      </c>
      <c r="GH440">
        <v>648.7540294117648</v>
      </c>
      <c r="GI440">
        <v>11.72658518393049</v>
      </c>
      <c r="GJ440">
        <v>1.187842742743294</v>
      </c>
      <c r="GK440">
        <v>-1</v>
      </c>
      <c r="GL440">
        <v>2.120398780487805</v>
      </c>
      <c r="GM440">
        <v>-1.128616724738679</v>
      </c>
      <c r="GN440">
        <v>0.1118308356445208</v>
      </c>
      <c r="GO440">
        <v>0</v>
      </c>
      <c r="GP440">
        <v>0</v>
      </c>
      <c r="GQ440">
        <v>2</v>
      </c>
      <c r="GR440" t="s">
        <v>452</v>
      </c>
      <c r="GS440">
        <v>3.13611</v>
      </c>
      <c r="GT440">
        <v>2.715</v>
      </c>
      <c r="GU440">
        <v>0.123363</v>
      </c>
      <c r="GV440">
        <v>0.127907</v>
      </c>
      <c r="GW440">
        <v>0.105719</v>
      </c>
      <c r="GX440">
        <v>0.09858210000000001</v>
      </c>
      <c r="GY440">
        <v>27894.8</v>
      </c>
      <c r="GZ440">
        <v>27785.8</v>
      </c>
      <c r="HA440">
        <v>29579.2</v>
      </c>
      <c r="HB440">
        <v>29443.2</v>
      </c>
      <c r="HC440">
        <v>34953.4</v>
      </c>
      <c r="HD440">
        <v>35157.4</v>
      </c>
      <c r="HE440">
        <v>41630.5</v>
      </c>
      <c r="HF440">
        <v>41834.6</v>
      </c>
      <c r="HG440">
        <v>1.92652</v>
      </c>
      <c r="HH440">
        <v>1.87297</v>
      </c>
      <c r="HI440">
        <v>0.104748</v>
      </c>
      <c r="HJ440">
        <v>0</v>
      </c>
      <c r="HK440">
        <v>28.3987</v>
      </c>
      <c r="HL440">
        <v>999.9</v>
      </c>
      <c r="HM440">
        <v>52.4</v>
      </c>
      <c r="HN440">
        <v>31.2</v>
      </c>
      <c r="HO440">
        <v>26.5031</v>
      </c>
      <c r="HP440">
        <v>62.2578</v>
      </c>
      <c r="HQ440">
        <v>27.8325</v>
      </c>
      <c r="HR440">
        <v>1</v>
      </c>
      <c r="HS440">
        <v>0.0714101</v>
      </c>
      <c r="HT440">
        <v>-0.567416</v>
      </c>
      <c r="HU440">
        <v>20.3386</v>
      </c>
      <c r="HV440">
        <v>5.21759</v>
      </c>
      <c r="HW440">
        <v>12.012</v>
      </c>
      <c r="HX440">
        <v>4.98815</v>
      </c>
      <c r="HY440">
        <v>3.2876</v>
      </c>
      <c r="HZ440">
        <v>9999</v>
      </c>
      <c r="IA440">
        <v>9999</v>
      </c>
      <c r="IB440">
        <v>9999</v>
      </c>
      <c r="IC440">
        <v>999.9</v>
      </c>
      <c r="ID440">
        <v>1.86757</v>
      </c>
      <c r="IE440">
        <v>1.86673</v>
      </c>
      <c r="IF440">
        <v>1.86602</v>
      </c>
      <c r="IG440">
        <v>1.86602</v>
      </c>
      <c r="IH440">
        <v>1.86783</v>
      </c>
      <c r="II440">
        <v>1.87027</v>
      </c>
      <c r="IJ440">
        <v>1.86893</v>
      </c>
      <c r="IK440">
        <v>1.87042</v>
      </c>
      <c r="IL440">
        <v>0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-0.342</v>
      </c>
      <c r="IZ440">
        <v>0.1369</v>
      </c>
      <c r="JA440">
        <v>-0.08705980112953694</v>
      </c>
      <c r="JB440">
        <v>-0.0002224285535733669</v>
      </c>
      <c r="JC440">
        <v>-3.124052291438484E-07</v>
      </c>
      <c r="JD440">
        <v>-1.20421793702977E-11</v>
      </c>
      <c r="JE440">
        <v>-0.06546867123436634</v>
      </c>
      <c r="JF440">
        <v>-0.004605065362839568</v>
      </c>
      <c r="JG440">
        <v>0.0008613744513886047</v>
      </c>
      <c r="JH440">
        <v>-1.299212498533341E-05</v>
      </c>
      <c r="JI440">
        <v>3</v>
      </c>
      <c r="JJ440">
        <v>2327</v>
      </c>
      <c r="JK440">
        <v>1</v>
      </c>
      <c r="JL440">
        <v>27</v>
      </c>
      <c r="JM440">
        <v>187251.9</v>
      </c>
      <c r="JN440">
        <v>187252</v>
      </c>
      <c r="JO440">
        <v>1.50024</v>
      </c>
      <c r="JP440">
        <v>2.27661</v>
      </c>
      <c r="JQ440">
        <v>1.39648</v>
      </c>
      <c r="JR440">
        <v>2.35474</v>
      </c>
      <c r="JS440">
        <v>1.49536</v>
      </c>
      <c r="JT440">
        <v>2.61353</v>
      </c>
      <c r="JU440">
        <v>36.3871</v>
      </c>
      <c r="JV440">
        <v>24.0787</v>
      </c>
      <c r="JW440">
        <v>18</v>
      </c>
      <c r="JX440">
        <v>490.101</v>
      </c>
      <c r="JY440">
        <v>446.485</v>
      </c>
      <c r="JZ440">
        <v>29.245</v>
      </c>
      <c r="KA440">
        <v>28.4973</v>
      </c>
      <c r="KB440">
        <v>30</v>
      </c>
      <c r="KC440">
        <v>28.3733</v>
      </c>
      <c r="KD440">
        <v>28.3081</v>
      </c>
      <c r="KE440">
        <v>30.0689</v>
      </c>
      <c r="KF440">
        <v>23.3283</v>
      </c>
      <c r="KG440">
        <v>65.7329</v>
      </c>
      <c r="KH440">
        <v>29.171</v>
      </c>
      <c r="KI440">
        <v>673.83</v>
      </c>
      <c r="KJ440">
        <v>22.199</v>
      </c>
      <c r="KK440">
        <v>101.103</v>
      </c>
      <c r="KL440">
        <v>100.594</v>
      </c>
    </row>
    <row r="441" spans="1:298">
      <c r="A441">
        <v>425</v>
      </c>
      <c r="B441">
        <v>1758482543.5</v>
      </c>
      <c r="C441">
        <v>13668</v>
      </c>
      <c r="D441" t="s">
        <v>1298</v>
      </c>
      <c r="E441" t="s">
        <v>1299</v>
      </c>
      <c r="F441">
        <v>5</v>
      </c>
      <c r="G441" t="s">
        <v>1219</v>
      </c>
      <c r="H441" t="s">
        <v>437</v>
      </c>
      <c r="I441" t="s">
        <v>438</v>
      </c>
      <c r="J441">
        <v>1758482535.714286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674.7321208546658</v>
      </c>
      <c r="AL441">
        <v>641.5941030303029</v>
      </c>
      <c r="AM441">
        <v>3.428426019226952</v>
      </c>
      <c r="AN441">
        <v>65.29159027850937</v>
      </c>
      <c r="AO441">
        <f>(AQ441 - AP441 + DZ441*1E3/(8.314*(EB441+273.15)) * AS441/DY441 * AR441) * DY441/(100*DM441) * 1000/(1000 - AQ441)</f>
        <v>0</v>
      </c>
      <c r="AP441">
        <v>22.06675666896912</v>
      </c>
      <c r="AQ441">
        <v>23.87751333333333</v>
      </c>
      <c r="AR441">
        <v>9.480471228600695E-06</v>
      </c>
      <c r="AS441">
        <v>110.9873725194434</v>
      </c>
      <c r="AT441">
        <v>1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4.8</v>
      </c>
      <c r="DN441">
        <v>0.5</v>
      </c>
      <c r="DO441" t="s">
        <v>440</v>
      </c>
      <c r="DP441">
        <v>2</v>
      </c>
      <c r="DQ441" t="b">
        <v>1</v>
      </c>
      <c r="DR441">
        <v>1758482535.714286</v>
      </c>
      <c r="DS441">
        <v>601.8906071428572</v>
      </c>
      <c r="DT441">
        <v>643.8983214285714</v>
      </c>
      <c r="DU441">
        <v>23.88972499999999</v>
      </c>
      <c r="DV441">
        <v>21.94486428571429</v>
      </c>
      <c r="DW441">
        <v>602.2276785714286</v>
      </c>
      <c r="DX441">
        <v>23.75270357142857</v>
      </c>
      <c r="DY441">
        <v>499.9985357142858</v>
      </c>
      <c r="DZ441">
        <v>90.21836785714285</v>
      </c>
      <c r="EA441">
        <v>0.05480593928571428</v>
      </c>
      <c r="EB441">
        <v>30.44340357142857</v>
      </c>
      <c r="EC441">
        <v>30.09253571428571</v>
      </c>
      <c r="ED441">
        <v>999.9000000000002</v>
      </c>
      <c r="EE441">
        <v>0</v>
      </c>
      <c r="EF441">
        <v>0</v>
      </c>
      <c r="EG441">
        <v>10002.56535714286</v>
      </c>
      <c r="EH441">
        <v>0</v>
      </c>
      <c r="EI441">
        <v>10.3984</v>
      </c>
      <c r="EJ441">
        <v>-42.00760714285714</v>
      </c>
      <c r="EK441">
        <v>616.6213571428571</v>
      </c>
      <c r="EL441">
        <v>658.3470357142858</v>
      </c>
      <c r="EM441">
        <v>1.944858928571428</v>
      </c>
      <c r="EN441">
        <v>643.8983214285714</v>
      </c>
      <c r="EO441">
        <v>21.94486428571429</v>
      </c>
      <c r="EP441">
        <v>2.155291785714286</v>
      </c>
      <c r="EQ441">
        <v>1.97983</v>
      </c>
      <c r="ER441">
        <v>18.63380357142858</v>
      </c>
      <c r="ES441">
        <v>17.28382857142857</v>
      </c>
      <c r="ET441">
        <v>2000.035714285714</v>
      </c>
      <c r="EU441">
        <v>0.9799952857142858</v>
      </c>
      <c r="EV441">
        <v>0.02000442142857143</v>
      </c>
      <c r="EW441">
        <v>0</v>
      </c>
      <c r="EX441">
        <v>650.2038928571429</v>
      </c>
      <c r="EY441">
        <v>5.00097</v>
      </c>
      <c r="EZ441">
        <v>12988.36785714286</v>
      </c>
      <c r="FA441">
        <v>16707.86428571428</v>
      </c>
      <c r="FB441">
        <v>40.18699999999999</v>
      </c>
      <c r="FC441">
        <v>40.56199999999999</v>
      </c>
      <c r="FD441">
        <v>40.125</v>
      </c>
      <c r="FE441">
        <v>40.125</v>
      </c>
      <c r="FF441">
        <v>40.81199999999999</v>
      </c>
      <c r="FG441">
        <v>1955.125714285714</v>
      </c>
      <c r="FH441">
        <v>39.91</v>
      </c>
      <c r="FI441">
        <v>0</v>
      </c>
      <c r="FJ441">
        <v>1758482544.2</v>
      </c>
      <c r="FK441">
        <v>0</v>
      </c>
      <c r="FL441">
        <v>650.2877307692307</v>
      </c>
      <c r="FM441">
        <v>5.789914538422288</v>
      </c>
      <c r="FN441">
        <v>118.2290598527328</v>
      </c>
      <c r="FO441">
        <v>12989.6</v>
      </c>
      <c r="FP441">
        <v>15</v>
      </c>
      <c r="FQ441">
        <v>0</v>
      </c>
      <c r="FR441" t="s">
        <v>441</v>
      </c>
      <c r="FS441">
        <v>1747247426.5</v>
      </c>
      <c r="FT441">
        <v>1747247420.5</v>
      </c>
      <c r="FU441">
        <v>0</v>
      </c>
      <c r="FV441">
        <v>1.027</v>
      </c>
      <c r="FW441">
        <v>0.031</v>
      </c>
      <c r="FX441">
        <v>0.02</v>
      </c>
      <c r="FY441">
        <v>0.05</v>
      </c>
      <c r="FZ441">
        <v>420</v>
      </c>
      <c r="GA441">
        <v>16</v>
      </c>
      <c r="GB441">
        <v>0.01</v>
      </c>
      <c r="GC441">
        <v>0.1</v>
      </c>
      <c r="GD441">
        <v>-41.92998</v>
      </c>
      <c r="GE441">
        <v>-1.222007504690314</v>
      </c>
      <c r="GF441">
        <v>0.1325796688787539</v>
      </c>
      <c r="GG441">
        <v>0</v>
      </c>
      <c r="GH441">
        <v>649.7432352941178</v>
      </c>
      <c r="GI441">
        <v>8.784598929794146</v>
      </c>
      <c r="GJ441">
        <v>0.9201380030390484</v>
      </c>
      <c r="GK441">
        <v>-1</v>
      </c>
      <c r="GL441">
        <v>2.006564249999999</v>
      </c>
      <c r="GM441">
        <v>-1.277530243902441</v>
      </c>
      <c r="GN441">
        <v>0.1232138779904176</v>
      </c>
      <c r="GO441">
        <v>0</v>
      </c>
      <c r="GP441">
        <v>0</v>
      </c>
      <c r="GQ441">
        <v>2</v>
      </c>
      <c r="GR441" t="s">
        <v>452</v>
      </c>
      <c r="GS441">
        <v>3.13626</v>
      </c>
      <c r="GT441">
        <v>2.71524</v>
      </c>
      <c r="GU441">
        <v>0.125718</v>
      </c>
      <c r="GV441">
        <v>0.130176</v>
      </c>
      <c r="GW441">
        <v>0.105722</v>
      </c>
      <c r="GX441">
        <v>0.09892620000000001</v>
      </c>
      <c r="GY441">
        <v>27820.1</v>
      </c>
      <c r="GZ441">
        <v>27713.6</v>
      </c>
      <c r="HA441">
        <v>29579.4</v>
      </c>
      <c r="HB441">
        <v>29443.3</v>
      </c>
      <c r="HC441">
        <v>34953.8</v>
      </c>
      <c r="HD441">
        <v>35144</v>
      </c>
      <c r="HE441">
        <v>41631.1</v>
      </c>
      <c r="HF441">
        <v>41834.9</v>
      </c>
      <c r="HG441">
        <v>1.9267</v>
      </c>
      <c r="HH441">
        <v>1.87313</v>
      </c>
      <c r="HI441">
        <v>0.105157</v>
      </c>
      <c r="HJ441">
        <v>0</v>
      </c>
      <c r="HK441">
        <v>28.4035</v>
      </c>
      <c r="HL441">
        <v>999.9</v>
      </c>
      <c r="HM441">
        <v>52.4</v>
      </c>
      <c r="HN441">
        <v>31.2</v>
      </c>
      <c r="HO441">
        <v>26.5042</v>
      </c>
      <c r="HP441">
        <v>61.8178</v>
      </c>
      <c r="HQ441">
        <v>27.7284</v>
      </c>
      <c r="HR441">
        <v>1</v>
      </c>
      <c r="HS441">
        <v>0.0713974</v>
      </c>
      <c r="HT441">
        <v>-0.433053</v>
      </c>
      <c r="HU441">
        <v>20.3389</v>
      </c>
      <c r="HV441">
        <v>5.21744</v>
      </c>
      <c r="HW441">
        <v>12.011</v>
      </c>
      <c r="HX441">
        <v>4.98805</v>
      </c>
      <c r="HY441">
        <v>3.28758</v>
      </c>
      <c r="HZ441">
        <v>9999</v>
      </c>
      <c r="IA441">
        <v>9999</v>
      </c>
      <c r="IB441">
        <v>9999</v>
      </c>
      <c r="IC441">
        <v>999.9</v>
      </c>
      <c r="ID441">
        <v>1.86759</v>
      </c>
      <c r="IE441">
        <v>1.86674</v>
      </c>
      <c r="IF441">
        <v>1.86602</v>
      </c>
      <c r="IG441">
        <v>1.866</v>
      </c>
      <c r="IH441">
        <v>1.86784</v>
      </c>
      <c r="II441">
        <v>1.87027</v>
      </c>
      <c r="IJ441">
        <v>1.86893</v>
      </c>
      <c r="IK441">
        <v>1.87042</v>
      </c>
      <c r="IL441">
        <v>0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-0.353</v>
      </c>
      <c r="IZ441">
        <v>0.1368</v>
      </c>
      <c r="JA441">
        <v>-0.08705980112953694</v>
      </c>
      <c r="JB441">
        <v>-0.0002224285535733669</v>
      </c>
      <c r="JC441">
        <v>-3.124052291438484E-07</v>
      </c>
      <c r="JD441">
        <v>-1.20421793702977E-11</v>
      </c>
      <c r="JE441">
        <v>-0.06546867123436634</v>
      </c>
      <c r="JF441">
        <v>-0.004605065362839568</v>
      </c>
      <c r="JG441">
        <v>0.0008613744513886047</v>
      </c>
      <c r="JH441">
        <v>-1.299212498533341E-05</v>
      </c>
      <c r="JI441">
        <v>3</v>
      </c>
      <c r="JJ441">
        <v>2327</v>
      </c>
      <c r="JK441">
        <v>1</v>
      </c>
      <c r="JL441">
        <v>27</v>
      </c>
      <c r="JM441">
        <v>187252</v>
      </c>
      <c r="JN441">
        <v>187252</v>
      </c>
      <c r="JO441">
        <v>1.53076</v>
      </c>
      <c r="JP441">
        <v>2.28271</v>
      </c>
      <c r="JQ441">
        <v>1.39648</v>
      </c>
      <c r="JR441">
        <v>2.35229</v>
      </c>
      <c r="JS441">
        <v>1.49536</v>
      </c>
      <c r="JT441">
        <v>2.66846</v>
      </c>
      <c r="JU441">
        <v>36.3871</v>
      </c>
      <c r="JV441">
        <v>24.0787</v>
      </c>
      <c r="JW441">
        <v>18</v>
      </c>
      <c r="JX441">
        <v>490.212</v>
      </c>
      <c r="JY441">
        <v>446.578</v>
      </c>
      <c r="JZ441">
        <v>29.1577</v>
      </c>
      <c r="KA441">
        <v>28.4973</v>
      </c>
      <c r="KB441">
        <v>30</v>
      </c>
      <c r="KC441">
        <v>28.3733</v>
      </c>
      <c r="KD441">
        <v>28.3081</v>
      </c>
      <c r="KE441">
        <v>30.6348</v>
      </c>
      <c r="KF441">
        <v>22.7278</v>
      </c>
      <c r="KG441">
        <v>65.7329</v>
      </c>
      <c r="KH441">
        <v>29.0602</v>
      </c>
      <c r="KI441">
        <v>693.866</v>
      </c>
      <c r="KJ441">
        <v>22.2866</v>
      </c>
      <c r="KK441">
        <v>101.104</v>
      </c>
      <c r="KL441">
        <v>100.594</v>
      </c>
    </row>
    <row r="442" spans="1:298">
      <c r="A442">
        <v>426</v>
      </c>
      <c r="B442">
        <v>1758482548.5</v>
      </c>
      <c r="C442">
        <v>13673</v>
      </c>
      <c r="D442" t="s">
        <v>1300</v>
      </c>
      <c r="E442" t="s">
        <v>1301</v>
      </c>
      <c r="F442">
        <v>5</v>
      </c>
      <c r="G442" t="s">
        <v>1219</v>
      </c>
      <c r="H442" t="s">
        <v>437</v>
      </c>
      <c r="I442" t="s">
        <v>438</v>
      </c>
      <c r="J442">
        <v>1758482541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691.7943370978935</v>
      </c>
      <c r="AL442">
        <v>658.8211454545456</v>
      </c>
      <c r="AM442">
        <v>3.441366334964856</v>
      </c>
      <c r="AN442">
        <v>65.29159027850937</v>
      </c>
      <c r="AO442">
        <f>(AQ442 - AP442 + DZ442*1E3/(8.314*(EB442+273.15)) * AS442/DY442 * AR442) * DY442/(100*DM442) * 1000/(1000 - AQ442)</f>
        <v>0</v>
      </c>
      <c r="AP442">
        <v>22.14887003587014</v>
      </c>
      <c r="AQ442">
        <v>23.87805757575758</v>
      </c>
      <c r="AR442">
        <v>-0.0001023784743777819</v>
      </c>
      <c r="AS442">
        <v>110.9873725194434</v>
      </c>
      <c r="AT442">
        <v>1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4.8</v>
      </c>
      <c r="DN442">
        <v>0.5</v>
      </c>
      <c r="DO442" t="s">
        <v>440</v>
      </c>
      <c r="DP442">
        <v>2</v>
      </c>
      <c r="DQ442" t="b">
        <v>1</v>
      </c>
      <c r="DR442">
        <v>1758482541</v>
      </c>
      <c r="DS442">
        <v>619.595962962963</v>
      </c>
      <c r="DT442">
        <v>661.5834814814815</v>
      </c>
      <c r="DU442">
        <v>23.8798037037037</v>
      </c>
      <c r="DV442">
        <v>22.04589259259259</v>
      </c>
      <c r="DW442">
        <v>619.9438888888889</v>
      </c>
      <c r="DX442">
        <v>23.74292592592593</v>
      </c>
      <c r="DY442">
        <v>500.0374444444445</v>
      </c>
      <c r="DZ442">
        <v>90.2185925925926</v>
      </c>
      <c r="EA442">
        <v>0.05481795555555555</v>
      </c>
      <c r="EB442">
        <v>30.44128888888889</v>
      </c>
      <c r="EC442">
        <v>30.10770740740741</v>
      </c>
      <c r="ED442">
        <v>999.9000000000001</v>
      </c>
      <c r="EE442">
        <v>0</v>
      </c>
      <c r="EF442">
        <v>0</v>
      </c>
      <c r="EG442">
        <v>9996.618518518519</v>
      </c>
      <c r="EH442">
        <v>0</v>
      </c>
      <c r="EI442">
        <v>10.3984</v>
      </c>
      <c r="EJ442">
        <v>-41.98742962962964</v>
      </c>
      <c r="EK442">
        <v>634.7537777777777</v>
      </c>
      <c r="EL442">
        <v>676.4986666666666</v>
      </c>
      <c r="EM442">
        <v>1.833906666666667</v>
      </c>
      <c r="EN442">
        <v>661.5834814814815</v>
      </c>
      <c r="EO442">
        <v>22.04589259259259</v>
      </c>
      <c r="EP442">
        <v>2.154402222222222</v>
      </c>
      <c r="EQ442">
        <v>1.988949259259259</v>
      </c>
      <c r="ER442">
        <v>18.62721111111111</v>
      </c>
      <c r="ES442">
        <v>17.35653703703704</v>
      </c>
      <c r="ET442">
        <v>1999.995185185185</v>
      </c>
      <c r="EU442">
        <v>0.9799948888888891</v>
      </c>
      <c r="EV442">
        <v>0.02000481111111111</v>
      </c>
      <c r="EW442">
        <v>0</v>
      </c>
      <c r="EX442">
        <v>650.657962962963</v>
      </c>
      <c r="EY442">
        <v>5.00097</v>
      </c>
      <c r="EZ442">
        <v>12997.22962962963</v>
      </c>
      <c r="FA442">
        <v>16707.52962962963</v>
      </c>
      <c r="FB442">
        <v>40.18699999999999</v>
      </c>
      <c r="FC442">
        <v>40.56199999999999</v>
      </c>
      <c r="FD442">
        <v>40.125</v>
      </c>
      <c r="FE442">
        <v>40.125</v>
      </c>
      <c r="FF442">
        <v>40.81199999999999</v>
      </c>
      <c r="FG442">
        <v>1955.085185185185</v>
      </c>
      <c r="FH442">
        <v>39.91</v>
      </c>
      <c r="FI442">
        <v>0</v>
      </c>
      <c r="FJ442">
        <v>1758482549</v>
      </c>
      <c r="FK442">
        <v>0</v>
      </c>
      <c r="FL442">
        <v>650.6744615384615</v>
      </c>
      <c r="FM442">
        <v>3.770940166320451</v>
      </c>
      <c r="FN442">
        <v>75.56581187845275</v>
      </c>
      <c r="FO442">
        <v>12997.26538461539</v>
      </c>
      <c r="FP442">
        <v>15</v>
      </c>
      <c r="FQ442">
        <v>0</v>
      </c>
      <c r="FR442" t="s">
        <v>441</v>
      </c>
      <c r="FS442">
        <v>1747247426.5</v>
      </c>
      <c r="FT442">
        <v>1747247420.5</v>
      </c>
      <c r="FU442">
        <v>0</v>
      </c>
      <c r="FV442">
        <v>1.027</v>
      </c>
      <c r="FW442">
        <v>0.031</v>
      </c>
      <c r="FX442">
        <v>0.02</v>
      </c>
      <c r="FY442">
        <v>0.05</v>
      </c>
      <c r="FZ442">
        <v>420</v>
      </c>
      <c r="GA442">
        <v>16</v>
      </c>
      <c r="GB442">
        <v>0.01</v>
      </c>
      <c r="GC442">
        <v>0.1</v>
      </c>
      <c r="GD442">
        <v>-41.97290731707317</v>
      </c>
      <c r="GE442">
        <v>-0.2178104529616401</v>
      </c>
      <c r="GF442">
        <v>0.09201643381919308</v>
      </c>
      <c r="GG442">
        <v>0</v>
      </c>
      <c r="GH442">
        <v>650.2861764705882</v>
      </c>
      <c r="GI442">
        <v>5.892039731468802</v>
      </c>
      <c r="GJ442">
        <v>0.6337881660668357</v>
      </c>
      <c r="GK442">
        <v>-1</v>
      </c>
      <c r="GL442">
        <v>1.919663658536585</v>
      </c>
      <c r="GM442">
        <v>-1.293279303135884</v>
      </c>
      <c r="GN442">
        <v>0.127743190239123</v>
      </c>
      <c r="GO442">
        <v>0</v>
      </c>
      <c r="GP442">
        <v>0</v>
      </c>
      <c r="GQ442">
        <v>2</v>
      </c>
      <c r="GR442" t="s">
        <v>452</v>
      </c>
      <c r="GS442">
        <v>3.13612</v>
      </c>
      <c r="GT442">
        <v>2.71515</v>
      </c>
      <c r="GU442">
        <v>0.128045</v>
      </c>
      <c r="GV442">
        <v>0.132382</v>
      </c>
      <c r="GW442">
        <v>0.105715</v>
      </c>
      <c r="GX442">
        <v>0.0991542</v>
      </c>
      <c r="GY442">
        <v>27746.4</v>
      </c>
      <c r="GZ442">
        <v>27643.4</v>
      </c>
      <c r="HA442">
        <v>29579.9</v>
      </c>
      <c r="HB442">
        <v>29443.4</v>
      </c>
      <c r="HC442">
        <v>34954.3</v>
      </c>
      <c r="HD442">
        <v>35134.9</v>
      </c>
      <c r="HE442">
        <v>41631.3</v>
      </c>
      <c r="HF442">
        <v>41834.7</v>
      </c>
      <c r="HG442">
        <v>1.9263</v>
      </c>
      <c r="HH442">
        <v>1.87365</v>
      </c>
      <c r="HI442">
        <v>0.105239</v>
      </c>
      <c r="HJ442">
        <v>0</v>
      </c>
      <c r="HK442">
        <v>28.4078</v>
      </c>
      <c r="HL442">
        <v>999.9</v>
      </c>
      <c r="HM442">
        <v>52.4</v>
      </c>
      <c r="HN442">
        <v>31.2</v>
      </c>
      <c r="HO442">
        <v>26.5031</v>
      </c>
      <c r="HP442">
        <v>62.0678</v>
      </c>
      <c r="HQ442">
        <v>27.5921</v>
      </c>
      <c r="HR442">
        <v>1</v>
      </c>
      <c r="HS442">
        <v>0.0713516</v>
      </c>
      <c r="HT442">
        <v>-0.286027</v>
      </c>
      <c r="HU442">
        <v>20.3393</v>
      </c>
      <c r="HV442">
        <v>5.21879</v>
      </c>
      <c r="HW442">
        <v>12.0116</v>
      </c>
      <c r="HX442">
        <v>4.9886</v>
      </c>
      <c r="HY442">
        <v>3.28765</v>
      </c>
      <c r="HZ442">
        <v>9999</v>
      </c>
      <c r="IA442">
        <v>9999</v>
      </c>
      <c r="IB442">
        <v>9999</v>
      </c>
      <c r="IC442">
        <v>999.9</v>
      </c>
      <c r="ID442">
        <v>1.86757</v>
      </c>
      <c r="IE442">
        <v>1.86673</v>
      </c>
      <c r="IF442">
        <v>1.86601</v>
      </c>
      <c r="IG442">
        <v>1.866</v>
      </c>
      <c r="IH442">
        <v>1.86784</v>
      </c>
      <c r="II442">
        <v>1.87027</v>
      </c>
      <c r="IJ442">
        <v>1.86891</v>
      </c>
      <c r="IK442">
        <v>1.87042</v>
      </c>
      <c r="IL442">
        <v>0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-0.364</v>
      </c>
      <c r="IZ442">
        <v>0.1368</v>
      </c>
      <c r="JA442">
        <v>-0.08705980112953694</v>
      </c>
      <c r="JB442">
        <v>-0.0002224285535733669</v>
      </c>
      <c r="JC442">
        <v>-3.124052291438484E-07</v>
      </c>
      <c r="JD442">
        <v>-1.20421793702977E-11</v>
      </c>
      <c r="JE442">
        <v>-0.06546867123436634</v>
      </c>
      <c r="JF442">
        <v>-0.004605065362839568</v>
      </c>
      <c r="JG442">
        <v>0.0008613744513886047</v>
      </c>
      <c r="JH442">
        <v>-1.299212498533341E-05</v>
      </c>
      <c r="JI442">
        <v>3</v>
      </c>
      <c r="JJ442">
        <v>2327</v>
      </c>
      <c r="JK442">
        <v>1</v>
      </c>
      <c r="JL442">
        <v>27</v>
      </c>
      <c r="JM442">
        <v>187252</v>
      </c>
      <c r="JN442">
        <v>187252.1</v>
      </c>
      <c r="JO442">
        <v>1.5564</v>
      </c>
      <c r="JP442">
        <v>2.26196</v>
      </c>
      <c r="JQ442">
        <v>1.39771</v>
      </c>
      <c r="JR442">
        <v>2.35474</v>
      </c>
      <c r="JS442">
        <v>1.49536</v>
      </c>
      <c r="JT442">
        <v>2.71118</v>
      </c>
      <c r="JU442">
        <v>36.3871</v>
      </c>
      <c r="JV442">
        <v>24.0875</v>
      </c>
      <c r="JW442">
        <v>18</v>
      </c>
      <c r="JX442">
        <v>489.947</v>
      </c>
      <c r="JY442">
        <v>446.892</v>
      </c>
      <c r="JZ442">
        <v>29.0453</v>
      </c>
      <c r="KA442">
        <v>28.4973</v>
      </c>
      <c r="KB442">
        <v>29.9999</v>
      </c>
      <c r="KC442">
        <v>28.3717</v>
      </c>
      <c r="KD442">
        <v>28.3067</v>
      </c>
      <c r="KE442">
        <v>31.2497</v>
      </c>
      <c r="KF442">
        <v>22.4455</v>
      </c>
      <c r="KG442">
        <v>65.7329</v>
      </c>
      <c r="KH442">
        <v>28.9437</v>
      </c>
      <c r="KI442">
        <v>707.836</v>
      </c>
      <c r="KJ442">
        <v>22.3777</v>
      </c>
      <c r="KK442">
        <v>101.105</v>
      </c>
      <c r="KL442">
        <v>100.594</v>
      </c>
    </row>
    <row r="443" spans="1:298">
      <c r="A443">
        <v>427</v>
      </c>
      <c r="B443">
        <v>1758482553.5</v>
      </c>
      <c r="C443">
        <v>13678</v>
      </c>
      <c r="D443" t="s">
        <v>1302</v>
      </c>
      <c r="E443" t="s">
        <v>1303</v>
      </c>
      <c r="F443">
        <v>5</v>
      </c>
      <c r="G443" t="s">
        <v>1219</v>
      </c>
      <c r="H443" t="s">
        <v>437</v>
      </c>
      <c r="I443" t="s">
        <v>438</v>
      </c>
      <c r="J443">
        <v>1758482545.714286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708.6850318529695</v>
      </c>
      <c r="AL443">
        <v>675.8771999999998</v>
      </c>
      <c r="AM443">
        <v>3.413829968867874</v>
      </c>
      <c r="AN443">
        <v>65.29159027850937</v>
      </c>
      <c r="AO443">
        <f>(AQ443 - AP443 + DZ443*1E3/(8.314*(EB443+273.15)) * AS443/DY443 * AR443) * DY443/(100*DM443) * 1000/(1000 - AQ443)</f>
        <v>0</v>
      </c>
      <c r="AP443">
        <v>22.22755458688122</v>
      </c>
      <c r="AQ443">
        <v>23.87615757575758</v>
      </c>
      <c r="AR443">
        <v>-1.149544721076771E-05</v>
      </c>
      <c r="AS443">
        <v>110.9873725194434</v>
      </c>
      <c r="AT443">
        <v>2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4.8</v>
      </c>
      <c r="DN443">
        <v>0.5</v>
      </c>
      <c r="DO443" t="s">
        <v>440</v>
      </c>
      <c r="DP443">
        <v>2</v>
      </c>
      <c r="DQ443" t="b">
        <v>1</v>
      </c>
      <c r="DR443">
        <v>1758482545.714286</v>
      </c>
      <c r="DS443">
        <v>635.3978214285713</v>
      </c>
      <c r="DT443">
        <v>677.2395357142858</v>
      </c>
      <c r="DU443">
        <v>23.87783928571429</v>
      </c>
      <c r="DV443">
        <v>22.13196428571428</v>
      </c>
      <c r="DW443">
        <v>635.7557142857144</v>
      </c>
      <c r="DX443">
        <v>23.74099285714286</v>
      </c>
      <c r="DY443">
        <v>500.025</v>
      </c>
      <c r="DZ443">
        <v>90.21809285714285</v>
      </c>
      <c r="EA443">
        <v>0.05483609642857144</v>
      </c>
      <c r="EB443">
        <v>30.43508928571429</v>
      </c>
      <c r="EC443">
        <v>30.119625</v>
      </c>
      <c r="ED443">
        <v>999.9000000000002</v>
      </c>
      <c r="EE443">
        <v>0</v>
      </c>
      <c r="EF443">
        <v>0</v>
      </c>
      <c r="EG443">
        <v>9996.916785714287</v>
      </c>
      <c r="EH443">
        <v>0</v>
      </c>
      <c r="EI443">
        <v>10.40170714285714</v>
      </c>
      <c r="EJ443">
        <v>-41.84161785714286</v>
      </c>
      <c r="EK443">
        <v>650.9409642857144</v>
      </c>
      <c r="EL443">
        <v>692.5686071428571</v>
      </c>
      <c r="EM443">
        <v>1.745880714285714</v>
      </c>
      <c r="EN443">
        <v>677.2395357142858</v>
      </c>
      <c r="EO443">
        <v>22.13196428571428</v>
      </c>
      <c r="EP443">
        <v>2.154213571428572</v>
      </c>
      <c r="EQ443">
        <v>1.996702857142857</v>
      </c>
      <c r="ER443">
        <v>18.62581428571429</v>
      </c>
      <c r="ES443">
        <v>17.41812857142857</v>
      </c>
      <c r="ET443">
        <v>1999.992142857143</v>
      </c>
      <c r="EU443">
        <v>0.9799948571428574</v>
      </c>
      <c r="EV443">
        <v>0.02000483571428572</v>
      </c>
      <c r="EW443">
        <v>0</v>
      </c>
      <c r="EX443">
        <v>650.848107142857</v>
      </c>
      <c r="EY443">
        <v>5.00097</v>
      </c>
      <c r="EZ443">
        <v>13001.65</v>
      </c>
      <c r="FA443">
        <v>16707.49642857143</v>
      </c>
      <c r="FB443">
        <v>40.18699999999999</v>
      </c>
      <c r="FC443">
        <v>40.56199999999999</v>
      </c>
      <c r="FD443">
        <v>40.125</v>
      </c>
      <c r="FE443">
        <v>40.125</v>
      </c>
      <c r="FF443">
        <v>40.81199999999999</v>
      </c>
      <c r="FG443">
        <v>1955.082142857143</v>
      </c>
      <c r="FH443">
        <v>39.91</v>
      </c>
      <c r="FI443">
        <v>0</v>
      </c>
      <c r="FJ443">
        <v>1758482553.8</v>
      </c>
      <c r="FK443">
        <v>0</v>
      </c>
      <c r="FL443">
        <v>650.8712692307693</v>
      </c>
      <c r="FM443">
        <v>1.371794878971959</v>
      </c>
      <c r="FN443">
        <v>35.27863253908735</v>
      </c>
      <c r="FO443">
        <v>13001.71153846154</v>
      </c>
      <c r="FP443">
        <v>15</v>
      </c>
      <c r="FQ443">
        <v>0</v>
      </c>
      <c r="FR443" t="s">
        <v>441</v>
      </c>
      <c r="FS443">
        <v>1747247426.5</v>
      </c>
      <c r="FT443">
        <v>1747247420.5</v>
      </c>
      <c r="FU443">
        <v>0</v>
      </c>
      <c r="FV443">
        <v>1.027</v>
      </c>
      <c r="FW443">
        <v>0.031</v>
      </c>
      <c r="FX443">
        <v>0.02</v>
      </c>
      <c r="FY443">
        <v>0.05</v>
      </c>
      <c r="FZ443">
        <v>420</v>
      </c>
      <c r="GA443">
        <v>16</v>
      </c>
      <c r="GB443">
        <v>0.01</v>
      </c>
      <c r="GC443">
        <v>0.1</v>
      </c>
      <c r="GD443">
        <v>-41.88828780487805</v>
      </c>
      <c r="GE443">
        <v>1.698924041811839</v>
      </c>
      <c r="GF443">
        <v>0.2206050650581886</v>
      </c>
      <c r="GG443">
        <v>0</v>
      </c>
      <c r="GH443">
        <v>650.7094705882351</v>
      </c>
      <c r="GI443">
        <v>2.756149733769971</v>
      </c>
      <c r="GJ443">
        <v>0.3772379679049628</v>
      </c>
      <c r="GK443">
        <v>-1</v>
      </c>
      <c r="GL443">
        <v>1.799884390243903</v>
      </c>
      <c r="GM443">
        <v>-1.13718480836237</v>
      </c>
      <c r="GN443">
        <v>0.1126516944769613</v>
      </c>
      <c r="GO443">
        <v>0</v>
      </c>
      <c r="GP443">
        <v>0</v>
      </c>
      <c r="GQ443">
        <v>2</v>
      </c>
      <c r="GR443" t="s">
        <v>452</v>
      </c>
      <c r="GS443">
        <v>3.13623</v>
      </c>
      <c r="GT443">
        <v>2.71471</v>
      </c>
      <c r="GU443">
        <v>0.130317</v>
      </c>
      <c r="GV443">
        <v>0.134493</v>
      </c>
      <c r="GW443">
        <v>0.105713</v>
      </c>
      <c r="GX443">
        <v>0.09944310000000001</v>
      </c>
      <c r="GY443">
        <v>27674.1</v>
      </c>
      <c r="GZ443">
        <v>27576.1</v>
      </c>
      <c r="HA443">
        <v>29579.8</v>
      </c>
      <c r="HB443">
        <v>29443.4</v>
      </c>
      <c r="HC443">
        <v>34954.4</v>
      </c>
      <c r="HD443">
        <v>35123.6</v>
      </c>
      <c r="HE443">
        <v>41631.3</v>
      </c>
      <c r="HF443">
        <v>41834.9</v>
      </c>
      <c r="HG443">
        <v>1.92635</v>
      </c>
      <c r="HH443">
        <v>1.87345</v>
      </c>
      <c r="HI443">
        <v>0.105679</v>
      </c>
      <c r="HJ443">
        <v>0</v>
      </c>
      <c r="HK443">
        <v>28.4114</v>
      </c>
      <c r="HL443">
        <v>999.9</v>
      </c>
      <c r="HM443">
        <v>52.4</v>
      </c>
      <c r="HN443">
        <v>31.2</v>
      </c>
      <c r="HO443">
        <v>26.5023</v>
      </c>
      <c r="HP443">
        <v>62.0178</v>
      </c>
      <c r="HQ443">
        <v>27.7123</v>
      </c>
      <c r="HR443">
        <v>1</v>
      </c>
      <c r="HS443">
        <v>0.070968</v>
      </c>
      <c r="HT443">
        <v>-0.168557</v>
      </c>
      <c r="HU443">
        <v>20.3392</v>
      </c>
      <c r="HV443">
        <v>5.21834</v>
      </c>
      <c r="HW443">
        <v>12.0122</v>
      </c>
      <c r="HX443">
        <v>4.98845</v>
      </c>
      <c r="HY443">
        <v>3.28765</v>
      </c>
      <c r="HZ443">
        <v>9999</v>
      </c>
      <c r="IA443">
        <v>9999</v>
      </c>
      <c r="IB443">
        <v>9999</v>
      </c>
      <c r="IC443">
        <v>999.9</v>
      </c>
      <c r="ID443">
        <v>1.86757</v>
      </c>
      <c r="IE443">
        <v>1.86674</v>
      </c>
      <c r="IF443">
        <v>1.86604</v>
      </c>
      <c r="IG443">
        <v>1.86601</v>
      </c>
      <c r="IH443">
        <v>1.86784</v>
      </c>
      <c r="II443">
        <v>1.87027</v>
      </c>
      <c r="IJ443">
        <v>1.86897</v>
      </c>
      <c r="IK443">
        <v>1.87042</v>
      </c>
      <c r="IL443">
        <v>0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-0.374</v>
      </c>
      <c r="IZ443">
        <v>0.1368</v>
      </c>
      <c r="JA443">
        <v>-0.08705980112953694</v>
      </c>
      <c r="JB443">
        <v>-0.0002224285535733669</v>
      </c>
      <c r="JC443">
        <v>-3.124052291438484E-07</v>
      </c>
      <c r="JD443">
        <v>-1.20421793702977E-11</v>
      </c>
      <c r="JE443">
        <v>-0.06546867123436634</v>
      </c>
      <c r="JF443">
        <v>-0.004605065362839568</v>
      </c>
      <c r="JG443">
        <v>0.0008613744513886047</v>
      </c>
      <c r="JH443">
        <v>-1.299212498533341E-05</v>
      </c>
      <c r="JI443">
        <v>3</v>
      </c>
      <c r="JJ443">
        <v>2327</v>
      </c>
      <c r="JK443">
        <v>1</v>
      </c>
      <c r="JL443">
        <v>27</v>
      </c>
      <c r="JM443">
        <v>187252.1</v>
      </c>
      <c r="JN443">
        <v>187252.2</v>
      </c>
      <c r="JO443">
        <v>1.58813</v>
      </c>
      <c r="JP443">
        <v>2.27417</v>
      </c>
      <c r="JQ443">
        <v>1.39771</v>
      </c>
      <c r="JR443">
        <v>2.35474</v>
      </c>
      <c r="JS443">
        <v>1.49536</v>
      </c>
      <c r="JT443">
        <v>2.5415</v>
      </c>
      <c r="JU443">
        <v>36.3871</v>
      </c>
      <c r="JV443">
        <v>24.0787</v>
      </c>
      <c r="JW443">
        <v>18</v>
      </c>
      <c r="JX443">
        <v>489.972</v>
      </c>
      <c r="JY443">
        <v>446.76</v>
      </c>
      <c r="JZ443">
        <v>28.9225</v>
      </c>
      <c r="KA443">
        <v>28.4957</v>
      </c>
      <c r="KB443">
        <v>30.0001</v>
      </c>
      <c r="KC443">
        <v>28.3709</v>
      </c>
      <c r="KD443">
        <v>28.3057</v>
      </c>
      <c r="KE443">
        <v>31.8155</v>
      </c>
      <c r="KF443">
        <v>21.856</v>
      </c>
      <c r="KG443">
        <v>65.7329</v>
      </c>
      <c r="KH443">
        <v>28.8182</v>
      </c>
      <c r="KI443">
        <v>721.212</v>
      </c>
      <c r="KJ443">
        <v>22.4685</v>
      </c>
      <c r="KK443">
        <v>101.105</v>
      </c>
      <c r="KL443">
        <v>100.595</v>
      </c>
    </row>
    <row r="444" spans="1:298">
      <c r="A444">
        <v>428</v>
      </c>
      <c r="B444">
        <v>1758482558.5</v>
      </c>
      <c r="C444">
        <v>13683</v>
      </c>
      <c r="D444" t="s">
        <v>1304</v>
      </c>
      <c r="E444" t="s">
        <v>1305</v>
      </c>
      <c r="F444">
        <v>5</v>
      </c>
      <c r="G444" t="s">
        <v>1219</v>
      </c>
      <c r="H444" t="s">
        <v>437</v>
      </c>
      <c r="I444" t="s">
        <v>438</v>
      </c>
      <c r="J444">
        <v>1758482551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725.3862625342312</v>
      </c>
      <c r="AL444">
        <v>692.6904848484847</v>
      </c>
      <c r="AM444">
        <v>3.370885664640236</v>
      </c>
      <c r="AN444">
        <v>65.29159027850937</v>
      </c>
      <c r="AO444">
        <f>(AQ444 - AP444 + DZ444*1E3/(8.314*(EB444+273.15)) * AS444/DY444 * AR444) * DY444/(100*DM444) * 1000/(1000 - AQ444)</f>
        <v>0</v>
      </c>
      <c r="AP444">
        <v>22.38135323294561</v>
      </c>
      <c r="AQ444">
        <v>23.89444424242424</v>
      </c>
      <c r="AR444">
        <v>0.0004057809390403864</v>
      </c>
      <c r="AS444">
        <v>110.9873725194434</v>
      </c>
      <c r="AT444">
        <v>2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4.8</v>
      </c>
      <c r="DN444">
        <v>0.5</v>
      </c>
      <c r="DO444" t="s">
        <v>440</v>
      </c>
      <c r="DP444">
        <v>2</v>
      </c>
      <c r="DQ444" t="b">
        <v>1</v>
      </c>
      <c r="DR444">
        <v>1758482551</v>
      </c>
      <c r="DS444">
        <v>653.0150000000001</v>
      </c>
      <c r="DT444">
        <v>694.6214444444445</v>
      </c>
      <c r="DU444">
        <v>23.88005185185185</v>
      </c>
      <c r="DV444">
        <v>22.23967407407407</v>
      </c>
      <c r="DW444">
        <v>653.3842592592592</v>
      </c>
      <c r="DX444">
        <v>23.74317777777778</v>
      </c>
      <c r="DY444">
        <v>500.0223703703704</v>
      </c>
      <c r="DZ444">
        <v>90.21727777777777</v>
      </c>
      <c r="EA444">
        <v>0.05480897037037037</v>
      </c>
      <c r="EB444">
        <v>30.42576666666666</v>
      </c>
      <c r="EC444">
        <v>30.12861851851851</v>
      </c>
      <c r="ED444">
        <v>999.9000000000001</v>
      </c>
      <c r="EE444">
        <v>0</v>
      </c>
      <c r="EF444">
        <v>0</v>
      </c>
      <c r="EG444">
        <v>9992.496666666668</v>
      </c>
      <c r="EH444">
        <v>0</v>
      </c>
      <c r="EI444">
        <v>10.40947777777778</v>
      </c>
      <c r="EJ444">
        <v>-41.60637407407408</v>
      </c>
      <c r="EK444">
        <v>668.9906296296296</v>
      </c>
      <c r="EL444">
        <v>710.4223333333334</v>
      </c>
      <c r="EM444">
        <v>1.64038074074074</v>
      </c>
      <c r="EN444">
        <v>694.6214444444445</v>
      </c>
      <c r="EO444">
        <v>22.23967407407407</v>
      </c>
      <c r="EP444">
        <v>2.154394074074074</v>
      </c>
      <c r="EQ444">
        <v>2.006402962962963</v>
      </c>
      <c r="ER444">
        <v>18.62715185185185</v>
      </c>
      <c r="ES444">
        <v>17.49482222222222</v>
      </c>
      <c r="ET444">
        <v>1999.960740740741</v>
      </c>
      <c r="EU444">
        <v>0.9799945555555558</v>
      </c>
      <c r="EV444">
        <v>0.02000513333333333</v>
      </c>
      <c r="EW444">
        <v>0</v>
      </c>
      <c r="EX444">
        <v>650.9487777777779</v>
      </c>
      <c r="EY444">
        <v>5.00097</v>
      </c>
      <c r="EZ444">
        <v>13003.04814814815</v>
      </c>
      <c r="FA444">
        <v>16707.22222222222</v>
      </c>
      <c r="FB444">
        <v>40.18699999999999</v>
      </c>
      <c r="FC444">
        <v>40.56199999999999</v>
      </c>
      <c r="FD444">
        <v>40.125</v>
      </c>
      <c r="FE444">
        <v>40.125</v>
      </c>
      <c r="FF444">
        <v>40.81199999999999</v>
      </c>
      <c r="FG444">
        <v>1955.050740740741</v>
      </c>
      <c r="FH444">
        <v>39.91</v>
      </c>
      <c r="FI444">
        <v>0</v>
      </c>
      <c r="FJ444">
        <v>1758482558.6</v>
      </c>
      <c r="FK444">
        <v>0</v>
      </c>
      <c r="FL444">
        <v>650.9386923076922</v>
      </c>
      <c r="FM444">
        <v>-0.1161025559728432</v>
      </c>
      <c r="FN444">
        <v>-1.42564099175043</v>
      </c>
      <c r="FO444">
        <v>13003.01923076923</v>
      </c>
      <c r="FP444">
        <v>15</v>
      </c>
      <c r="FQ444">
        <v>0</v>
      </c>
      <c r="FR444" t="s">
        <v>441</v>
      </c>
      <c r="FS444">
        <v>1747247426.5</v>
      </c>
      <c r="FT444">
        <v>1747247420.5</v>
      </c>
      <c r="FU444">
        <v>0</v>
      </c>
      <c r="FV444">
        <v>1.027</v>
      </c>
      <c r="FW444">
        <v>0.031</v>
      </c>
      <c r="FX444">
        <v>0.02</v>
      </c>
      <c r="FY444">
        <v>0.05</v>
      </c>
      <c r="FZ444">
        <v>420</v>
      </c>
      <c r="GA444">
        <v>16</v>
      </c>
      <c r="GB444">
        <v>0.01</v>
      </c>
      <c r="GC444">
        <v>0.1</v>
      </c>
      <c r="GD444">
        <v>-41.73578048780488</v>
      </c>
      <c r="GE444">
        <v>2.693055052264733</v>
      </c>
      <c r="GF444">
        <v>0.2939276094879046</v>
      </c>
      <c r="GG444">
        <v>0</v>
      </c>
      <c r="GH444">
        <v>650.8745588235295</v>
      </c>
      <c r="GI444">
        <v>1.308158900804728</v>
      </c>
      <c r="GJ444">
        <v>0.2653011819197745</v>
      </c>
      <c r="GK444">
        <v>-1</v>
      </c>
      <c r="GL444">
        <v>1.696719024390244</v>
      </c>
      <c r="GM444">
        <v>-1.177946968641116</v>
      </c>
      <c r="GN444">
        <v>0.1171344236712858</v>
      </c>
      <c r="GO444">
        <v>0</v>
      </c>
      <c r="GP444">
        <v>0</v>
      </c>
      <c r="GQ444">
        <v>2</v>
      </c>
      <c r="GR444" t="s">
        <v>452</v>
      </c>
      <c r="GS444">
        <v>3.13619</v>
      </c>
      <c r="GT444">
        <v>2.71513</v>
      </c>
      <c r="GU444">
        <v>0.132542</v>
      </c>
      <c r="GV444">
        <v>0.136663</v>
      </c>
      <c r="GW444">
        <v>0.105781</v>
      </c>
      <c r="GX444">
        <v>0.09996670000000001</v>
      </c>
      <c r="GY444">
        <v>27603.2</v>
      </c>
      <c r="GZ444">
        <v>27507.3</v>
      </c>
      <c r="HA444">
        <v>29579.9</v>
      </c>
      <c r="HB444">
        <v>29443.8</v>
      </c>
      <c r="HC444">
        <v>34951.8</v>
      </c>
      <c r="HD444">
        <v>35103.4</v>
      </c>
      <c r="HE444">
        <v>41631.4</v>
      </c>
      <c r="HF444">
        <v>41835.4</v>
      </c>
      <c r="HG444">
        <v>1.92595</v>
      </c>
      <c r="HH444">
        <v>1.87372</v>
      </c>
      <c r="HI444">
        <v>0.106163</v>
      </c>
      <c r="HJ444">
        <v>0</v>
      </c>
      <c r="HK444">
        <v>28.4142</v>
      </c>
      <c r="HL444">
        <v>999.9</v>
      </c>
      <c r="HM444">
        <v>52.4</v>
      </c>
      <c r="HN444">
        <v>31.2</v>
      </c>
      <c r="HO444">
        <v>26.5024</v>
      </c>
      <c r="HP444">
        <v>61.8478</v>
      </c>
      <c r="HQ444">
        <v>27.6763</v>
      </c>
      <c r="HR444">
        <v>1</v>
      </c>
      <c r="HS444">
        <v>0.07112300000000001</v>
      </c>
      <c r="HT444">
        <v>-0.0406754</v>
      </c>
      <c r="HU444">
        <v>20.3392</v>
      </c>
      <c r="HV444">
        <v>5.21744</v>
      </c>
      <c r="HW444">
        <v>12.0126</v>
      </c>
      <c r="HX444">
        <v>4.98825</v>
      </c>
      <c r="HY444">
        <v>3.28758</v>
      </c>
      <c r="HZ444">
        <v>9999</v>
      </c>
      <c r="IA444">
        <v>9999</v>
      </c>
      <c r="IB444">
        <v>9999</v>
      </c>
      <c r="IC444">
        <v>999.9</v>
      </c>
      <c r="ID444">
        <v>1.86762</v>
      </c>
      <c r="IE444">
        <v>1.86673</v>
      </c>
      <c r="IF444">
        <v>1.86601</v>
      </c>
      <c r="IG444">
        <v>1.86601</v>
      </c>
      <c r="IH444">
        <v>1.86784</v>
      </c>
      <c r="II444">
        <v>1.87027</v>
      </c>
      <c r="IJ444">
        <v>1.86894</v>
      </c>
      <c r="IK444">
        <v>1.87042</v>
      </c>
      <c r="IL444">
        <v>0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-0.385</v>
      </c>
      <c r="IZ444">
        <v>0.1371</v>
      </c>
      <c r="JA444">
        <v>-0.08705980112953694</v>
      </c>
      <c r="JB444">
        <v>-0.0002224285535733669</v>
      </c>
      <c r="JC444">
        <v>-3.124052291438484E-07</v>
      </c>
      <c r="JD444">
        <v>-1.20421793702977E-11</v>
      </c>
      <c r="JE444">
        <v>-0.06546867123436634</v>
      </c>
      <c r="JF444">
        <v>-0.004605065362839568</v>
      </c>
      <c r="JG444">
        <v>0.0008613744513886047</v>
      </c>
      <c r="JH444">
        <v>-1.299212498533341E-05</v>
      </c>
      <c r="JI444">
        <v>3</v>
      </c>
      <c r="JJ444">
        <v>2327</v>
      </c>
      <c r="JK444">
        <v>1</v>
      </c>
      <c r="JL444">
        <v>27</v>
      </c>
      <c r="JM444">
        <v>187252.2</v>
      </c>
      <c r="JN444">
        <v>187252.3</v>
      </c>
      <c r="JO444">
        <v>1.61499</v>
      </c>
      <c r="JP444">
        <v>2.26929</v>
      </c>
      <c r="JQ444">
        <v>1.39648</v>
      </c>
      <c r="JR444">
        <v>2.35107</v>
      </c>
      <c r="JS444">
        <v>1.49536</v>
      </c>
      <c r="JT444">
        <v>2.55981</v>
      </c>
      <c r="JU444">
        <v>36.3871</v>
      </c>
      <c r="JV444">
        <v>24.0787</v>
      </c>
      <c r="JW444">
        <v>18</v>
      </c>
      <c r="JX444">
        <v>489.72</v>
      </c>
      <c r="JY444">
        <v>446.931</v>
      </c>
      <c r="JZ444">
        <v>28.7931</v>
      </c>
      <c r="KA444">
        <v>28.4948</v>
      </c>
      <c r="KB444">
        <v>30.0001</v>
      </c>
      <c r="KC444">
        <v>28.3709</v>
      </c>
      <c r="KD444">
        <v>28.3057</v>
      </c>
      <c r="KE444">
        <v>32.4441</v>
      </c>
      <c r="KF444">
        <v>21.856</v>
      </c>
      <c r="KG444">
        <v>66.11709999999999</v>
      </c>
      <c r="KH444">
        <v>28.6815</v>
      </c>
      <c r="KI444">
        <v>741.266</v>
      </c>
      <c r="KJ444">
        <v>22.5312</v>
      </c>
      <c r="KK444">
        <v>101.105</v>
      </c>
      <c r="KL444">
        <v>100.596</v>
      </c>
    </row>
    <row r="445" spans="1:298">
      <c r="A445">
        <v>429</v>
      </c>
      <c r="B445">
        <v>1758482563.5</v>
      </c>
      <c r="C445">
        <v>13688</v>
      </c>
      <c r="D445" t="s">
        <v>1306</v>
      </c>
      <c r="E445" t="s">
        <v>1307</v>
      </c>
      <c r="F445">
        <v>5</v>
      </c>
      <c r="G445" t="s">
        <v>1219</v>
      </c>
      <c r="H445" t="s">
        <v>437</v>
      </c>
      <c r="I445" t="s">
        <v>438</v>
      </c>
      <c r="J445">
        <v>1758482555.714286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742.6464587872415</v>
      </c>
      <c r="AL445">
        <v>709.7234909090909</v>
      </c>
      <c r="AM445">
        <v>3.405108341373949</v>
      </c>
      <c r="AN445">
        <v>65.29159027850937</v>
      </c>
      <c r="AO445">
        <f>(AQ445 - AP445 + DZ445*1E3/(8.314*(EB445+273.15)) * AS445/DY445 * AR445) * DY445/(100*DM445) * 1000/(1000 - AQ445)</f>
        <v>0</v>
      </c>
      <c r="AP445">
        <v>22.48288148590363</v>
      </c>
      <c r="AQ445">
        <v>23.92893393939394</v>
      </c>
      <c r="AR445">
        <v>0.006296496166004792</v>
      </c>
      <c r="AS445">
        <v>110.9873725194434</v>
      </c>
      <c r="AT445">
        <v>1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4.8</v>
      </c>
      <c r="DN445">
        <v>0.5</v>
      </c>
      <c r="DO445" t="s">
        <v>440</v>
      </c>
      <c r="DP445">
        <v>2</v>
      </c>
      <c r="DQ445" t="b">
        <v>1</v>
      </c>
      <c r="DR445">
        <v>1758482555.714286</v>
      </c>
      <c r="DS445">
        <v>668.6456071428572</v>
      </c>
      <c r="DT445">
        <v>710.1679642857143</v>
      </c>
      <c r="DU445">
        <v>23.89191428571429</v>
      </c>
      <c r="DV445">
        <v>22.34451071428571</v>
      </c>
      <c r="DW445">
        <v>669.0250000000002</v>
      </c>
      <c r="DX445">
        <v>23.75486785714286</v>
      </c>
      <c r="DY445">
        <v>500.0033214285714</v>
      </c>
      <c r="DZ445">
        <v>90.21727857142857</v>
      </c>
      <c r="EA445">
        <v>0.05480271071428571</v>
      </c>
      <c r="EB445">
        <v>30.414475</v>
      </c>
      <c r="EC445">
        <v>30.13336428571429</v>
      </c>
      <c r="ED445">
        <v>999.9000000000002</v>
      </c>
      <c r="EE445">
        <v>0</v>
      </c>
      <c r="EF445">
        <v>0</v>
      </c>
      <c r="EG445">
        <v>9996.091785714287</v>
      </c>
      <c r="EH445">
        <v>0</v>
      </c>
      <c r="EI445">
        <v>10.41560357142857</v>
      </c>
      <c r="EJ445">
        <v>-41.52243928571428</v>
      </c>
      <c r="EK445">
        <v>685.0120714285715</v>
      </c>
      <c r="EL445">
        <v>726.4008214285712</v>
      </c>
      <c r="EM445">
        <v>1.547410357142857</v>
      </c>
      <c r="EN445">
        <v>710.1679642857143</v>
      </c>
      <c r="EO445">
        <v>22.34451071428571</v>
      </c>
      <c r="EP445">
        <v>2.155463571428571</v>
      </c>
      <c r="EQ445">
        <v>2.015861428571429</v>
      </c>
      <c r="ER445">
        <v>18.63508571428572</v>
      </c>
      <c r="ES445">
        <v>17.56928928571429</v>
      </c>
      <c r="ET445">
        <v>2000</v>
      </c>
      <c r="EU445">
        <v>0.9799949642857145</v>
      </c>
      <c r="EV445">
        <v>0.02000472857142857</v>
      </c>
      <c r="EW445">
        <v>0</v>
      </c>
      <c r="EX445">
        <v>650.8772499999999</v>
      </c>
      <c r="EY445">
        <v>5.00097</v>
      </c>
      <c r="EZ445">
        <v>13001.73214285714</v>
      </c>
      <c r="FA445">
        <v>16707.55357142857</v>
      </c>
      <c r="FB445">
        <v>40.18699999999999</v>
      </c>
      <c r="FC445">
        <v>40.56199999999999</v>
      </c>
      <c r="FD445">
        <v>40.125</v>
      </c>
      <c r="FE445">
        <v>40.125</v>
      </c>
      <c r="FF445">
        <v>40.81199999999999</v>
      </c>
      <c r="FG445">
        <v>1955.09</v>
      </c>
      <c r="FH445">
        <v>39.91</v>
      </c>
      <c r="FI445">
        <v>0</v>
      </c>
      <c r="FJ445">
        <v>1758482564</v>
      </c>
      <c r="FK445">
        <v>0</v>
      </c>
      <c r="FL445">
        <v>650.85928</v>
      </c>
      <c r="FM445">
        <v>-1.399769227640827</v>
      </c>
      <c r="FN445">
        <v>-36.66923074585242</v>
      </c>
      <c r="FO445">
        <v>13001.356</v>
      </c>
      <c r="FP445">
        <v>15</v>
      </c>
      <c r="FQ445">
        <v>0</v>
      </c>
      <c r="FR445" t="s">
        <v>441</v>
      </c>
      <c r="FS445">
        <v>1747247426.5</v>
      </c>
      <c r="FT445">
        <v>1747247420.5</v>
      </c>
      <c r="FU445">
        <v>0</v>
      </c>
      <c r="FV445">
        <v>1.027</v>
      </c>
      <c r="FW445">
        <v>0.031</v>
      </c>
      <c r="FX445">
        <v>0.02</v>
      </c>
      <c r="FY445">
        <v>0.05</v>
      </c>
      <c r="FZ445">
        <v>420</v>
      </c>
      <c r="GA445">
        <v>16</v>
      </c>
      <c r="GB445">
        <v>0.01</v>
      </c>
      <c r="GC445">
        <v>0.1</v>
      </c>
      <c r="GD445">
        <v>-41.6211975</v>
      </c>
      <c r="GE445">
        <v>1.63686866791751</v>
      </c>
      <c r="GF445">
        <v>0.2367134116262744</v>
      </c>
      <c r="GG445">
        <v>0</v>
      </c>
      <c r="GH445">
        <v>650.9090882352941</v>
      </c>
      <c r="GI445">
        <v>-0.5807028242457843</v>
      </c>
      <c r="GJ445">
        <v>0.2414532432690037</v>
      </c>
      <c r="GK445">
        <v>-1</v>
      </c>
      <c r="GL445">
        <v>1.60361625</v>
      </c>
      <c r="GM445">
        <v>-1.225273958724206</v>
      </c>
      <c r="GN445">
        <v>0.1191232796452377</v>
      </c>
      <c r="GO445">
        <v>0</v>
      </c>
      <c r="GP445">
        <v>0</v>
      </c>
      <c r="GQ445">
        <v>2</v>
      </c>
      <c r="GR445" t="s">
        <v>452</v>
      </c>
      <c r="GS445">
        <v>3.13626</v>
      </c>
      <c r="GT445">
        <v>2.71511</v>
      </c>
      <c r="GU445">
        <v>0.134761</v>
      </c>
      <c r="GV445">
        <v>0.138819</v>
      </c>
      <c r="GW445">
        <v>0.105881</v>
      </c>
      <c r="GX445">
        <v>0.100121</v>
      </c>
      <c r="GY445">
        <v>27533</v>
      </c>
      <c r="GZ445">
        <v>27438.4</v>
      </c>
      <c r="HA445">
        <v>29580.2</v>
      </c>
      <c r="HB445">
        <v>29443.6</v>
      </c>
      <c r="HC445">
        <v>34948.2</v>
      </c>
      <c r="HD445">
        <v>35097.1</v>
      </c>
      <c r="HE445">
        <v>41631.7</v>
      </c>
      <c r="HF445">
        <v>41835.2</v>
      </c>
      <c r="HG445">
        <v>1.9264</v>
      </c>
      <c r="HH445">
        <v>1.87385</v>
      </c>
      <c r="HI445">
        <v>0.105359</v>
      </c>
      <c r="HJ445">
        <v>0</v>
      </c>
      <c r="HK445">
        <v>28.4151</v>
      </c>
      <c r="HL445">
        <v>999.9</v>
      </c>
      <c r="HM445">
        <v>52.4</v>
      </c>
      <c r="HN445">
        <v>31.2</v>
      </c>
      <c r="HO445">
        <v>26.5007</v>
      </c>
      <c r="HP445">
        <v>62.0378</v>
      </c>
      <c r="HQ445">
        <v>27.7604</v>
      </c>
      <c r="HR445">
        <v>1</v>
      </c>
      <c r="HS445">
        <v>0.07148119999999999</v>
      </c>
      <c r="HT445">
        <v>0.0797522</v>
      </c>
      <c r="HU445">
        <v>20.3391</v>
      </c>
      <c r="HV445">
        <v>5.21789</v>
      </c>
      <c r="HW445">
        <v>12.0123</v>
      </c>
      <c r="HX445">
        <v>4.9887</v>
      </c>
      <c r="HY445">
        <v>3.28768</v>
      </c>
      <c r="HZ445">
        <v>9999</v>
      </c>
      <c r="IA445">
        <v>9999</v>
      </c>
      <c r="IB445">
        <v>9999</v>
      </c>
      <c r="IC445">
        <v>999.9</v>
      </c>
      <c r="ID445">
        <v>1.86758</v>
      </c>
      <c r="IE445">
        <v>1.86675</v>
      </c>
      <c r="IF445">
        <v>1.86603</v>
      </c>
      <c r="IG445">
        <v>1.86601</v>
      </c>
      <c r="IH445">
        <v>1.86784</v>
      </c>
      <c r="II445">
        <v>1.87028</v>
      </c>
      <c r="IJ445">
        <v>1.86894</v>
      </c>
      <c r="IK445">
        <v>1.87042</v>
      </c>
      <c r="IL445">
        <v>0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-0.396</v>
      </c>
      <c r="IZ445">
        <v>0.1376</v>
      </c>
      <c r="JA445">
        <v>-0.08705980112953694</v>
      </c>
      <c r="JB445">
        <v>-0.0002224285535733669</v>
      </c>
      <c r="JC445">
        <v>-3.124052291438484E-07</v>
      </c>
      <c r="JD445">
        <v>-1.20421793702977E-11</v>
      </c>
      <c r="JE445">
        <v>-0.06546867123436634</v>
      </c>
      <c r="JF445">
        <v>-0.004605065362839568</v>
      </c>
      <c r="JG445">
        <v>0.0008613744513886047</v>
      </c>
      <c r="JH445">
        <v>-1.299212498533341E-05</v>
      </c>
      <c r="JI445">
        <v>3</v>
      </c>
      <c r="JJ445">
        <v>2327</v>
      </c>
      <c r="JK445">
        <v>1</v>
      </c>
      <c r="JL445">
        <v>27</v>
      </c>
      <c r="JM445">
        <v>187252.3</v>
      </c>
      <c r="JN445">
        <v>187252.4</v>
      </c>
      <c r="JO445">
        <v>1.64673</v>
      </c>
      <c r="JP445">
        <v>2.27295</v>
      </c>
      <c r="JQ445">
        <v>1.39771</v>
      </c>
      <c r="JR445">
        <v>2.35596</v>
      </c>
      <c r="JS445">
        <v>1.49536</v>
      </c>
      <c r="JT445">
        <v>2.59644</v>
      </c>
      <c r="JU445">
        <v>36.3871</v>
      </c>
      <c r="JV445">
        <v>24.0787</v>
      </c>
      <c r="JW445">
        <v>18</v>
      </c>
      <c r="JX445">
        <v>489.996</v>
      </c>
      <c r="JY445">
        <v>446.997</v>
      </c>
      <c r="JZ445">
        <v>28.6541</v>
      </c>
      <c r="KA445">
        <v>28.4948</v>
      </c>
      <c r="KB445">
        <v>30.0001</v>
      </c>
      <c r="KC445">
        <v>28.3699</v>
      </c>
      <c r="KD445">
        <v>28.3043</v>
      </c>
      <c r="KE445">
        <v>33.0116</v>
      </c>
      <c r="KF445">
        <v>21.856</v>
      </c>
      <c r="KG445">
        <v>66.11709999999999</v>
      </c>
      <c r="KH445">
        <v>28.5442</v>
      </c>
      <c r="KI445">
        <v>754.635</v>
      </c>
      <c r="KJ445">
        <v>22.5853</v>
      </c>
      <c r="KK445">
        <v>101.106</v>
      </c>
      <c r="KL445">
        <v>100.595</v>
      </c>
    </row>
    <row r="446" spans="1:298">
      <c r="A446">
        <v>430</v>
      </c>
      <c r="B446">
        <v>1758482568.5</v>
      </c>
      <c r="C446">
        <v>13693</v>
      </c>
      <c r="D446" t="s">
        <v>1308</v>
      </c>
      <c r="E446" t="s">
        <v>1309</v>
      </c>
      <c r="F446">
        <v>5</v>
      </c>
      <c r="G446" t="s">
        <v>1219</v>
      </c>
      <c r="H446" t="s">
        <v>437</v>
      </c>
      <c r="I446" t="s">
        <v>438</v>
      </c>
      <c r="J446">
        <v>1758482561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759.7151599874334</v>
      </c>
      <c r="AL446">
        <v>726.8128969696968</v>
      </c>
      <c r="AM446">
        <v>3.429694105683951</v>
      </c>
      <c r="AN446">
        <v>65.29159027850937</v>
      </c>
      <c r="AO446">
        <f>(AQ446 - AP446 + DZ446*1E3/(8.314*(EB446+273.15)) * AS446/DY446 * AR446) * DY446/(100*DM446) * 1000/(1000 - AQ446)</f>
        <v>0</v>
      </c>
      <c r="AP446">
        <v>22.50466727248754</v>
      </c>
      <c r="AQ446">
        <v>23.92925454545454</v>
      </c>
      <c r="AR446">
        <v>-0.0003015859528232879</v>
      </c>
      <c r="AS446">
        <v>110.9873725194434</v>
      </c>
      <c r="AT446">
        <v>2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4.8</v>
      </c>
      <c r="DN446">
        <v>0.5</v>
      </c>
      <c r="DO446" t="s">
        <v>440</v>
      </c>
      <c r="DP446">
        <v>2</v>
      </c>
      <c r="DQ446" t="b">
        <v>1</v>
      </c>
      <c r="DR446">
        <v>1758482561</v>
      </c>
      <c r="DS446">
        <v>686.1340000000001</v>
      </c>
      <c r="DT446">
        <v>727.6945925925926</v>
      </c>
      <c r="DU446">
        <v>23.9108</v>
      </c>
      <c r="DV446">
        <v>22.44544814814815</v>
      </c>
      <c r="DW446">
        <v>686.5249259259259</v>
      </c>
      <c r="DX446">
        <v>23.77347777777778</v>
      </c>
      <c r="DY446">
        <v>499.9971111111111</v>
      </c>
      <c r="DZ446">
        <v>90.21794074074074</v>
      </c>
      <c r="EA446">
        <v>0.05481107777777778</v>
      </c>
      <c r="EB446">
        <v>30.39972592592592</v>
      </c>
      <c r="EC446">
        <v>30.13484074074074</v>
      </c>
      <c r="ED446">
        <v>999.9000000000001</v>
      </c>
      <c r="EE446">
        <v>0</v>
      </c>
      <c r="EF446">
        <v>0</v>
      </c>
      <c r="EG446">
        <v>9997.568148148146</v>
      </c>
      <c r="EH446">
        <v>0</v>
      </c>
      <c r="EI446">
        <v>10.4192037037037</v>
      </c>
      <c r="EJ446">
        <v>-41.56079629629629</v>
      </c>
      <c r="EK446">
        <v>702.9420740740742</v>
      </c>
      <c r="EL446">
        <v>744.404037037037</v>
      </c>
      <c r="EM446">
        <v>1.465348148148148</v>
      </c>
      <c r="EN446">
        <v>727.6945925925926</v>
      </c>
      <c r="EO446">
        <v>22.44544814814815</v>
      </c>
      <c r="EP446">
        <v>2.157182592592592</v>
      </c>
      <c r="EQ446">
        <v>2.024982962962963</v>
      </c>
      <c r="ER446">
        <v>18.64781851851852</v>
      </c>
      <c r="ES446">
        <v>17.64097407407407</v>
      </c>
      <c r="ET446">
        <v>1999.998518518519</v>
      </c>
      <c r="EU446">
        <v>0.9799950000000002</v>
      </c>
      <c r="EV446">
        <v>0.0200046962962963</v>
      </c>
      <c r="EW446">
        <v>0</v>
      </c>
      <c r="EX446">
        <v>650.7407037037037</v>
      </c>
      <c r="EY446">
        <v>5.00097</v>
      </c>
      <c r="EZ446">
        <v>12997.4962962963</v>
      </c>
      <c r="FA446">
        <v>16707.54814814815</v>
      </c>
      <c r="FB446">
        <v>40.18699999999999</v>
      </c>
      <c r="FC446">
        <v>40.56199999999999</v>
      </c>
      <c r="FD446">
        <v>40.125</v>
      </c>
      <c r="FE446">
        <v>40.125</v>
      </c>
      <c r="FF446">
        <v>40.81199999999999</v>
      </c>
      <c r="FG446">
        <v>1955.088518518518</v>
      </c>
      <c r="FH446">
        <v>39.91</v>
      </c>
      <c r="FI446">
        <v>0</v>
      </c>
      <c r="FJ446">
        <v>1758482568.8</v>
      </c>
      <c r="FK446">
        <v>0</v>
      </c>
      <c r="FL446">
        <v>650.7089599999999</v>
      </c>
      <c r="FM446">
        <v>-3.10092308337043</v>
      </c>
      <c r="FN446">
        <v>-61.55384629736837</v>
      </c>
      <c r="FO446">
        <v>12997.312</v>
      </c>
      <c r="FP446">
        <v>15</v>
      </c>
      <c r="FQ446">
        <v>0</v>
      </c>
      <c r="FR446" t="s">
        <v>441</v>
      </c>
      <c r="FS446">
        <v>1747247426.5</v>
      </c>
      <c r="FT446">
        <v>1747247420.5</v>
      </c>
      <c r="FU446">
        <v>0</v>
      </c>
      <c r="FV446">
        <v>1.027</v>
      </c>
      <c r="FW446">
        <v>0.031</v>
      </c>
      <c r="FX446">
        <v>0.02</v>
      </c>
      <c r="FY446">
        <v>0.05</v>
      </c>
      <c r="FZ446">
        <v>420</v>
      </c>
      <c r="GA446">
        <v>16</v>
      </c>
      <c r="GB446">
        <v>0.01</v>
      </c>
      <c r="GC446">
        <v>0.1</v>
      </c>
      <c r="GD446">
        <v>-41.56541707317073</v>
      </c>
      <c r="GE446">
        <v>-0.4281198606271526</v>
      </c>
      <c r="GF446">
        <v>0.1647746619498942</v>
      </c>
      <c r="GG446">
        <v>0</v>
      </c>
      <c r="GH446">
        <v>650.7990588235294</v>
      </c>
      <c r="GI446">
        <v>-1.620473644947189</v>
      </c>
      <c r="GJ446">
        <v>0.2900077018425966</v>
      </c>
      <c r="GK446">
        <v>-1</v>
      </c>
      <c r="GL446">
        <v>1.521690731707317</v>
      </c>
      <c r="GM446">
        <v>-0.9495117073170676</v>
      </c>
      <c r="GN446">
        <v>0.09923154660151184</v>
      </c>
      <c r="GO446">
        <v>0</v>
      </c>
      <c r="GP446">
        <v>0</v>
      </c>
      <c r="GQ446">
        <v>2</v>
      </c>
      <c r="GR446" t="s">
        <v>452</v>
      </c>
      <c r="GS446">
        <v>3.13636</v>
      </c>
      <c r="GT446">
        <v>2.71499</v>
      </c>
      <c r="GU446">
        <v>0.136969</v>
      </c>
      <c r="GV446">
        <v>0.140943</v>
      </c>
      <c r="GW446">
        <v>0.105876</v>
      </c>
      <c r="GX446">
        <v>0.100257</v>
      </c>
      <c r="GY446">
        <v>27462.7</v>
      </c>
      <c r="GZ446">
        <v>27370.8</v>
      </c>
      <c r="HA446">
        <v>29580.2</v>
      </c>
      <c r="HB446">
        <v>29443.7</v>
      </c>
      <c r="HC446">
        <v>34948.4</v>
      </c>
      <c r="HD446">
        <v>35092</v>
      </c>
      <c r="HE446">
        <v>41631.7</v>
      </c>
      <c r="HF446">
        <v>41835.5</v>
      </c>
      <c r="HG446">
        <v>1.9262</v>
      </c>
      <c r="HH446">
        <v>1.87412</v>
      </c>
      <c r="HI446">
        <v>0.105262</v>
      </c>
      <c r="HJ446">
        <v>0</v>
      </c>
      <c r="HK446">
        <v>28.4167</v>
      </c>
      <c r="HL446">
        <v>999.9</v>
      </c>
      <c r="HM446">
        <v>52.4</v>
      </c>
      <c r="HN446">
        <v>31.2</v>
      </c>
      <c r="HO446">
        <v>26.5017</v>
      </c>
      <c r="HP446">
        <v>61.9878</v>
      </c>
      <c r="HQ446">
        <v>27.6162</v>
      </c>
      <c r="HR446">
        <v>1</v>
      </c>
      <c r="HS446">
        <v>0.0714685</v>
      </c>
      <c r="HT446">
        <v>0.162285</v>
      </c>
      <c r="HU446">
        <v>20.3391</v>
      </c>
      <c r="HV446">
        <v>5.21714</v>
      </c>
      <c r="HW446">
        <v>12.0113</v>
      </c>
      <c r="HX446">
        <v>4.98865</v>
      </c>
      <c r="HY446">
        <v>3.2876</v>
      </c>
      <c r="HZ446">
        <v>9999</v>
      </c>
      <c r="IA446">
        <v>9999</v>
      </c>
      <c r="IB446">
        <v>9999</v>
      </c>
      <c r="IC446">
        <v>999.9</v>
      </c>
      <c r="ID446">
        <v>1.86759</v>
      </c>
      <c r="IE446">
        <v>1.86673</v>
      </c>
      <c r="IF446">
        <v>1.86601</v>
      </c>
      <c r="IG446">
        <v>1.866</v>
      </c>
      <c r="IH446">
        <v>1.86785</v>
      </c>
      <c r="II446">
        <v>1.87028</v>
      </c>
      <c r="IJ446">
        <v>1.86895</v>
      </c>
      <c r="IK446">
        <v>1.87042</v>
      </c>
      <c r="IL446">
        <v>0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-0.408</v>
      </c>
      <c r="IZ446">
        <v>0.1375</v>
      </c>
      <c r="JA446">
        <v>-0.08705980112953694</v>
      </c>
      <c r="JB446">
        <v>-0.0002224285535733669</v>
      </c>
      <c r="JC446">
        <v>-3.124052291438484E-07</v>
      </c>
      <c r="JD446">
        <v>-1.20421793702977E-11</v>
      </c>
      <c r="JE446">
        <v>-0.06546867123436634</v>
      </c>
      <c r="JF446">
        <v>-0.004605065362839568</v>
      </c>
      <c r="JG446">
        <v>0.0008613744513886047</v>
      </c>
      <c r="JH446">
        <v>-1.299212498533341E-05</v>
      </c>
      <c r="JI446">
        <v>3</v>
      </c>
      <c r="JJ446">
        <v>2327</v>
      </c>
      <c r="JK446">
        <v>1</v>
      </c>
      <c r="JL446">
        <v>27</v>
      </c>
      <c r="JM446">
        <v>187252.4</v>
      </c>
      <c r="JN446">
        <v>187252.5</v>
      </c>
      <c r="JO446">
        <v>1.6748</v>
      </c>
      <c r="JP446">
        <v>2.26685</v>
      </c>
      <c r="JQ446">
        <v>1.39648</v>
      </c>
      <c r="JR446">
        <v>2.35474</v>
      </c>
      <c r="JS446">
        <v>1.49536</v>
      </c>
      <c r="JT446">
        <v>2.69409</v>
      </c>
      <c r="JU446">
        <v>36.3871</v>
      </c>
      <c r="JV446">
        <v>24.07</v>
      </c>
      <c r="JW446">
        <v>18</v>
      </c>
      <c r="JX446">
        <v>489.857</v>
      </c>
      <c r="JY446">
        <v>447.159</v>
      </c>
      <c r="JZ446">
        <v>28.5128</v>
      </c>
      <c r="KA446">
        <v>28.4948</v>
      </c>
      <c r="KB446">
        <v>30.0001</v>
      </c>
      <c r="KC446">
        <v>28.3684</v>
      </c>
      <c r="KD446">
        <v>28.3033</v>
      </c>
      <c r="KE446">
        <v>33.633</v>
      </c>
      <c r="KF446">
        <v>21.5764</v>
      </c>
      <c r="KG446">
        <v>66.4915</v>
      </c>
      <c r="KH446">
        <v>28.413</v>
      </c>
      <c r="KI446">
        <v>774.675</v>
      </c>
      <c r="KJ446">
        <v>22.6616</v>
      </c>
      <c r="KK446">
        <v>101.106</v>
      </c>
      <c r="KL446">
        <v>100.596</v>
      </c>
    </row>
    <row r="447" spans="1:298">
      <c r="A447">
        <v>431</v>
      </c>
      <c r="B447">
        <v>1758482573.5</v>
      </c>
      <c r="C447">
        <v>13698</v>
      </c>
      <c r="D447" t="s">
        <v>1310</v>
      </c>
      <c r="E447" t="s">
        <v>1311</v>
      </c>
      <c r="F447">
        <v>5</v>
      </c>
      <c r="G447" t="s">
        <v>1219</v>
      </c>
      <c r="H447" t="s">
        <v>437</v>
      </c>
      <c r="I447" t="s">
        <v>438</v>
      </c>
      <c r="J447">
        <v>1758482565.714286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776.9673739842206</v>
      </c>
      <c r="AL447">
        <v>743.9401575757573</v>
      </c>
      <c r="AM447">
        <v>3.424419273949614</v>
      </c>
      <c r="AN447">
        <v>65.29159027850937</v>
      </c>
      <c r="AO447">
        <f>(AQ447 - AP447 + DZ447*1E3/(8.314*(EB447+273.15)) * AS447/DY447 * AR447) * DY447/(100*DM447) * 1000/(1000 - AQ447)</f>
        <v>0</v>
      </c>
      <c r="AP447">
        <v>22.59357838854502</v>
      </c>
      <c r="AQ447">
        <v>23.92681151515151</v>
      </c>
      <c r="AR447">
        <v>2.003017234728072E-05</v>
      </c>
      <c r="AS447">
        <v>110.9873725194434</v>
      </c>
      <c r="AT447">
        <v>2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4.8</v>
      </c>
      <c r="DN447">
        <v>0.5</v>
      </c>
      <c r="DO447" t="s">
        <v>440</v>
      </c>
      <c r="DP447">
        <v>2</v>
      </c>
      <c r="DQ447" t="b">
        <v>1</v>
      </c>
      <c r="DR447">
        <v>1758482565.714286</v>
      </c>
      <c r="DS447">
        <v>701.8205357142858</v>
      </c>
      <c r="DT447">
        <v>743.4762142857144</v>
      </c>
      <c r="DU447">
        <v>23.92375714285714</v>
      </c>
      <c r="DV447">
        <v>22.51635</v>
      </c>
      <c r="DW447">
        <v>702.2219642857142</v>
      </c>
      <c r="DX447">
        <v>23.78625</v>
      </c>
      <c r="DY447">
        <v>500.0169285714285</v>
      </c>
      <c r="DZ447">
        <v>90.21846428571429</v>
      </c>
      <c r="EA447">
        <v>0.05480688214285715</v>
      </c>
      <c r="EB447">
        <v>30.38293214285714</v>
      </c>
      <c r="EC447">
        <v>30.12938214285714</v>
      </c>
      <c r="ED447">
        <v>999.9000000000002</v>
      </c>
      <c r="EE447">
        <v>0</v>
      </c>
      <c r="EF447">
        <v>0</v>
      </c>
      <c r="EG447">
        <v>10000.38035714286</v>
      </c>
      <c r="EH447">
        <v>0</v>
      </c>
      <c r="EI447">
        <v>10.42061785714285</v>
      </c>
      <c r="EJ447">
        <v>-41.65587142857144</v>
      </c>
      <c r="EK447">
        <v>719.0221428571429</v>
      </c>
      <c r="EL447">
        <v>760.603</v>
      </c>
      <c r="EM447">
        <v>1.407406071428571</v>
      </c>
      <c r="EN447">
        <v>743.4762142857144</v>
      </c>
      <c r="EO447">
        <v>22.51635</v>
      </c>
      <c r="EP447">
        <v>2.158363928571429</v>
      </c>
      <c r="EQ447">
        <v>2.031391071428572</v>
      </c>
      <c r="ER447">
        <v>18.65657142857143</v>
      </c>
      <c r="ES447">
        <v>17.69111785714286</v>
      </c>
      <c r="ET447">
        <v>2000.015714285715</v>
      </c>
      <c r="EU447">
        <v>0.9799951785714287</v>
      </c>
      <c r="EV447">
        <v>0.02000451071428571</v>
      </c>
      <c r="EW447">
        <v>0</v>
      </c>
      <c r="EX447">
        <v>650.4645714285715</v>
      </c>
      <c r="EY447">
        <v>5.00097</v>
      </c>
      <c r="EZ447">
        <v>12992.16785714285</v>
      </c>
      <c r="FA447">
        <v>16707.69642857143</v>
      </c>
      <c r="FB447">
        <v>40.19599999999999</v>
      </c>
      <c r="FC447">
        <v>40.56199999999999</v>
      </c>
      <c r="FD447">
        <v>40.125</v>
      </c>
      <c r="FE447">
        <v>40.125</v>
      </c>
      <c r="FF447">
        <v>40.81199999999999</v>
      </c>
      <c r="FG447">
        <v>1955.105714285714</v>
      </c>
      <c r="FH447">
        <v>39.91</v>
      </c>
      <c r="FI447">
        <v>0</v>
      </c>
      <c r="FJ447">
        <v>1758482573.6</v>
      </c>
      <c r="FK447">
        <v>0</v>
      </c>
      <c r="FL447">
        <v>650.44048</v>
      </c>
      <c r="FM447">
        <v>-3.989615395288353</v>
      </c>
      <c r="FN447">
        <v>-80.4307693293008</v>
      </c>
      <c r="FO447">
        <v>12991.708</v>
      </c>
      <c r="FP447">
        <v>15</v>
      </c>
      <c r="FQ447">
        <v>0</v>
      </c>
      <c r="FR447" t="s">
        <v>441</v>
      </c>
      <c r="FS447">
        <v>1747247426.5</v>
      </c>
      <c r="FT447">
        <v>1747247420.5</v>
      </c>
      <c r="FU447">
        <v>0</v>
      </c>
      <c r="FV447">
        <v>1.027</v>
      </c>
      <c r="FW447">
        <v>0.031</v>
      </c>
      <c r="FX447">
        <v>0.02</v>
      </c>
      <c r="FY447">
        <v>0.05</v>
      </c>
      <c r="FZ447">
        <v>420</v>
      </c>
      <c r="GA447">
        <v>16</v>
      </c>
      <c r="GB447">
        <v>0.01</v>
      </c>
      <c r="GC447">
        <v>0.1</v>
      </c>
      <c r="GD447">
        <v>-41.5654243902439</v>
      </c>
      <c r="GE447">
        <v>-1.431173519163783</v>
      </c>
      <c r="GF447">
        <v>0.1523500602839741</v>
      </c>
      <c r="GG447">
        <v>0</v>
      </c>
      <c r="GH447">
        <v>650.6188529411766</v>
      </c>
      <c r="GI447">
        <v>-3.426294877970719</v>
      </c>
      <c r="GJ447">
        <v>0.4114046335316918</v>
      </c>
      <c r="GK447">
        <v>-1</v>
      </c>
      <c r="GL447">
        <v>1.459108292682927</v>
      </c>
      <c r="GM447">
        <v>-0.7540036933797877</v>
      </c>
      <c r="GN447">
        <v>0.07926865196841654</v>
      </c>
      <c r="GO447">
        <v>0</v>
      </c>
      <c r="GP447">
        <v>0</v>
      </c>
      <c r="GQ447">
        <v>2</v>
      </c>
      <c r="GR447" t="s">
        <v>452</v>
      </c>
      <c r="GS447">
        <v>3.13631</v>
      </c>
      <c r="GT447">
        <v>2.71497</v>
      </c>
      <c r="GU447">
        <v>0.139143</v>
      </c>
      <c r="GV447">
        <v>0.143034</v>
      </c>
      <c r="GW447">
        <v>0.105873</v>
      </c>
      <c r="GX447">
        <v>0.100565</v>
      </c>
      <c r="GY447">
        <v>27393.5</v>
      </c>
      <c r="GZ447">
        <v>27304.2</v>
      </c>
      <c r="HA447">
        <v>29580.2</v>
      </c>
      <c r="HB447">
        <v>29443.7</v>
      </c>
      <c r="HC447">
        <v>34948.5</v>
      </c>
      <c r="HD447">
        <v>35079.7</v>
      </c>
      <c r="HE447">
        <v>41631.7</v>
      </c>
      <c r="HF447">
        <v>41835.3</v>
      </c>
      <c r="HG447">
        <v>1.926</v>
      </c>
      <c r="HH447">
        <v>1.87472</v>
      </c>
      <c r="HI447">
        <v>0.104308</v>
      </c>
      <c r="HJ447">
        <v>0</v>
      </c>
      <c r="HK447">
        <v>28.4142</v>
      </c>
      <c r="HL447">
        <v>999.9</v>
      </c>
      <c r="HM447">
        <v>52.4</v>
      </c>
      <c r="HN447">
        <v>31.2</v>
      </c>
      <c r="HO447">
        <v>26.5012</v>
      </c>
      <c r="HP447">
        <v>61.9678</v>
      </c>
      <c r="HQ447">
        <v>27.6282</v>
      </c>
      <c r="HR447">
        <v>1</v>
      </c>
      <c r="HS447">
        <v>0.0714533</v>
      </c>
      <c r="HT447">
        <v>0.228282</v>
      </c>
      <c r="HU447">
        <v>20.3389</v>
      </c>
      <c r="HV447">
        <v>5.21879</v>
      </c>
      <c r="HW447">
        <v>12.0113</v>
      </c>
      <c r="HX447">
        <v>4.98885</v>
      </c>
      <c r="HY447">
        <v>3.28775</v>
      </c>
      <c r="HZ447">
        <v>9999</v>
      </c>
      <c r="IA447">
        <v>9999</v>
      </c>
      <c r="IB447">
        <v>9999</v>
      </c>
      <c r="IC447">
        <v>999.9</v>
      </c>
      <c r="ID447">
        <v>1.86759</v>
      </c>
      <c r="IE447">
        <v>1.86675</v>
      </c>
      <c r="IF447">
        <v>1.86604</v>
      </c>
      <c r="IG447">
        <v>1.86602</v>
      </c>
      <c r="IH447">
        <v>1.86786</v>
      </c>
      <c r="II447">
        <v>1.87027</v>
      </c>
      <c r="IJ447">
        <v>1.86896</v>
      </c>
      <c r="IK447">
        <v>1.87042</v>
      </c>
      <c r="IL447">
        <v>0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-0.42</v>
      </c>
      <c r="IZ447">
        <v>0.1376</v>
      </c>
      <c r="JA447">
        <v>-0.08705980112953694</v>
      </c>
      <c r="JB447">
        <v>-0.0002224285535733669</v>
      </c>
      <c r="JC447">
        <v>-3.124052291438484E-07</v>
      </c>
      <c r="JD447">
        <v>-1.20421793702977E-11</v>
      </c>
      <c r="JE447">
        <v>-0.06546867123436634</v>
      </c>
      <c r="JF447">
        <v>-0.004605065362839568</v>
      </c>
      <c r="JG447">
        <v>0.0008613744513886047</v>
      </c>
      <c r="JH447">
        <v>-1.299212498533341E-05</v>
      </c>
      <c r="JI447">
        <v>3</v>
      </c>
      <c r="JJ447">
        <v>2327</v>
      </c>
      <c r="JK447">
        <v>1</v>
      </c>
      <c r="JL447">
        <v>27</v>
      </c>
      <c r="JM447">
        <v>187252.5</v>
      </c>
      <c r="JN447">
        <v>187252.5</v>
      </c>
      <c r="JO447">
        <v>1.70654</v>
      </c>
      <c r="JP447">
        <v>2.26074</v>
      </c>
      <c r="JQ447">
        <v>1.39648</v>
      </c>
      <c r="JR447">
        <v>2.34741</v>
      </c>
      <c r="JS447">
        <v>1.49536</v>
      </c>
      <c r="JT447">
        <v>2.58057</v>
      </c>
      <c r="JU447">
        <v>36.3871</v>
      </c>
      <c r="JV447">
        <v>24.0787</v>
      </c>
      <c r="JW447">
        <v>18</v>
      </c>
      <c r="JX447">
        <v>489.731</v>
      </c>
      <c r="JY447">
        <v>447.531</v>
      </c>
      <c r="JZ447">
        <v>28.3792</v>
      </c>
      <c r="KA447">
        <v>28.4948</v>
      </c>
      <c r="KB447">
        <v>30</v>
      </c>
      <c r="KC447">
        <v>28.3684</v>
      </c>
      <c r="KD447">
        <v>28.3033</v>
      </c>
      <c r="KE447">
        <v>34.199</v>
      </c>
      <c r="KF447">
        <v>21.3052</v>
      </c>
      <c r="KG447">
        <v>66.4915</v>
      </c>
      <c r="KH447">
        <v>28.287</v>
      </c>
      <c r="KI447">
        <v>788.039</v>
      </c>
      <c r="KJ447">
        <v>22.7355</v>
      </c>
      <c r="KK447">
        <v>101.106</v>
      </c>
      <c r="KL447">
        <v>100.596</v>
      </c>
    </row>
    <row r="448" spans="1:298">
      <c r="A448">
        <v>432</v>
      </c>
      <c r="B448">
        <v>1758482578.5</v>
      </c>
      <c r="C448">
        <v>13703</v>
      </c>
      <c r="D448" t="s">
        <v>1312</v>
      </c>
      <c r="E448" t="s">
        <v>1313</v>
      </c>
      <c r="F448">
        <v>5</v>
      </c>
      <c r="G448" t="s">
        <v>1219</v>
      </c>
      <c r="H448" t="s">
        <v>437</v>
      </c>
      <c r="I448" t="s">
        <v>438</v>
      </c>
      <c r="J448">
        <v>1758482571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794.1103181325545</v>
      </c>
      <c r="AL448">
        <v>761.155581818182</v>
      </c>
      <c r="AM448">
        <v>3.451646669022925</v>
      </c>
      <c r="AN448">
        <v>65.29159027850937</v>
      </c>
      <c r="AO448">
        <f>(AQ448 - AP448 + DZ448*1E3/(8.314*(EB448+273.15)) * AS448/DY448 * AR448) * DY448/(100*DM448) * 1000/(1000 - AQ448)</f>
        <v>0</v>
      </c>
      <c r="AP448">
        <v>22.70520995236216</v>
      </c>
      <c r="AQ448">
        <v>23.94860787878789</v>
      </c>
      <c r="AR448">
        <v>0.005117115340742052</v>
      </c>
      <c r="AS448">
        <v>110.9873725194434</v>
      </c>
      <c r="AT448">
        <v>2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4.8</v>
      </c>
      <c r="DN448">
        <v>0.5</v>
      </c>
      <c r="DO448" t="s">
        <v>440</v>
      </c>
      <c r="DP448">
        <v>2</v>
      </c>
      <c r="DQ448" t="b">
        <v>1</v>
      </c>
      <c r="DR448">
        <v>1758482571</v>
      </c>
      <c r="DS448">
        <v>719.4575185185187</v>
      </c>
      <c r="DT448">
        <v>761.1645925925926</v>
      </c>
      <c r="DU448">
        <v>23.93195555555555</v>
      </c>
      <c r="DV448">
        <v>22.59142592592593</v>
      </c>
      <c r="DW448">
        <v>719.871074074074</v>
      </c>
      <c r="DX448">
        <v>23.79434074074074</v>
      </c>
      <c r="DY448">
        <v>500.0084074074074</v>
      </c>
      <c r="DZ448">
        <v>90.21824444444445</v>
      </c>
      <c r="EA448">
        <v>0.05481141481481482</v>
      </c>
      <c r="EB448">
        <v>30.36075925925926</v>
      </c>
      <c r="EC448">
        <v>30.1205</v>
      </c>
      <c r="ED448">
        <v>999.9000000000001</v>
      </c>
      <c r="EE448">
        <v>0</v>
      </c>
      <c r="EF448">
        <v>0</v>
      </c>
      <c r="EG448">
        <v>9998.218518518519</v>
      </c>
      <c r="EH448">
        <v>0</v>
      </c>
      <c r="EI448">
        <v>10.42352592592592</v>
      </c>
      <c r="EJ448">
        <v>-41.70715185185185</v>
      </c>
      <c r="EK448">
        <v>737.0976666666667</v>
      </c>
      <c r="EL448">
        <v>778.7589999999999</v>
      </c>
      <c r="EM448">
        <v>1.340529259259259</v>
      </c>
      <c r="EN448">
        <v>761.1645925925926</v>
      </c>
      <c r="EO448">
        <v>22.59142592592593</v>
      </c>
      <c r="EP448">
        <v>2.159099259259259</v>
      </c>
      <c r="EQ448">
        <v>2.03815962962963</v>
      </c>
      <c r="ER448">
        <v>18.66201481481481</v>
      </c>
      <c r="ES448">
        <v>17.74384814814815</v>
      </c>
      <c r="ET448">
        <v>1999.987407407408</v>
      </c>
      <c r="EU448">
        <v>0.9799948888888891</v>
      </c>
      <c r="EV448">
        <v>0.02000478888888889</v>
      </c>
      <c r="EW448">
        <v>0</v>
      </c>
      <c r="EX448">
        <v>650.0800740740742</v>
      </c>
      <c r="EY448">
        <v>5.00097</v>
      </c>
      <c r="EZ448">
        <v>12984.8037037037</v>
      </c>
      <c r="FA448">
        <v>16707.44814814815</v>
      </c>
      <c r="FB448">
        <v>40.19633333333333</v>
      </c>
      <c r="FC448">
        <v>40.56199999999999</v>
      </c>
      <c r="FD448">
        <v>40.125</v>
      </c>
      <c r="FE448">
        <v>40.125</v>
      </c>
      <c r="FF448">
        <v>40.81199999999999</v>
      </c>
      <c r="FG448">
        <v>1955.077407407407</v>
      </c>
      <c r="FH448">
        <v>39.91</v>
      </c>
      <c r="FI448">
        <v>0</v>
      </c>
      <c r="FJ448">
        <v>1758482579</v>
      </c>
      <c r="FK448">
        <v>0</v>
      </c>
      <c r="FL448">
        <v>650.0407692307692</v>
      </c>
      <c r="FM448">
        <v>-5.172512812781063</v>
      </c>
      <c r="FN448">
        <v>-89.46324773261495</v>
      </c>
      <c r="FO448">
        <v>12984.54615384616</v>
      </c>
      <c r="FP448">
        <v>15</v>
      </c>
      <c r="FQ448">
        <v>0</v>
      </c>
      <c r="FR448" t="s">
        <v>441</v>
      </c>
      <c r="FS448">
        <v>1747247426.5</v>
      </c>
      <c r="FT448">
        <v>1747247420.5</v>
      </c>
      <c r="FU448">
        <v>0</v>
      </c>
      <c r="FV448">
        <v>1.027</v>
      </c>
      <c r="FW448">
        <v>0.031</v>
      </c>
      <c r="FX448">
        <v>0.02</v>
      </c>
      <c r="FY448">
        <v>0.05</v>
      </c>
      <c r="FZ448">
        <v>420</v>
      </c>
      <c r="GA448">
        <v>16</v>
      </c>
      <c r="GB448">
        <v>0.01</v>
      </c>
      <c r="GC448">
        <v>0.1</v>
      </c>
      <c r="GD448">
        <v>-41.6628425</v>
      </c>
      <c r="GE448">
        <v>-0.5449857410880945</v>
      </c>
      <c r="GF448">
        <v>0.08055072280091627</v>
      </c>
      <c r="GG448">
        <v>0</v>
      </c>
      <c r="GH448">
        <v>650.2901764705882</v>
      </c>
      <c r="GI448">
        <v>-3.958044306699749</v>
      </c>
      <c r="GJ448">
        <v>0.4645279368910451</v>
      </c>
      <c r="GK448">
        <v>-1</v>
      </c>
      <c r="GL448">
        <v>1.3751455</v>
      </c>
      <c r="GM448">
        <v>-0.7558248405253323</v>
      </c>
      <c r="GN448">
        <v>0.07659875077147146</v>
      </c>
      <c r="GO448">
        <v>0</v>
      </c>
      <c r="GP448">
        <v>0</v>
      </c>
      <c r="GQ448">
        <v>2</v>
      </c>
      <c r="GR448" t="s">
        <v>452</v>
      </c>
      <c r="GS448">
        <v>3.13641</v>
      </c>
      <c r="GT448">
        <v>2.7147</v>
      </c>
      <c r="GU448">
        <v>0.141309</v>
      </c>
      <c r="GV448">
        <v>0.145153</v>
      </c>
      <c r="GW448">
        <v>0.105943</v>
      </c>
      <c r="GX448">
        <v>0.100851</v>
      </c>
      <c r="GY448">
        <v>27324.5</v>
      </c>
      <c r="GZ448">
        <v>27236.7</v>
      </c>
      <c r="HA448">
        <v>29580.1</v>
      </c>
      <c r="HB448">
        <v>29443.8</v>
      </c>
      <c r="HC448">
        <v>34945.8</v>
      </c>
      <c r="HD448">
        <v>35068.4</v>
      </c>
      <c r="HE448">
        <v>41631.7</v>
      </c>
      <c r="HF448">
        <v>41835.3</v>
      </c>
      <c r="HG448">
        <v>1.92577</v>
      </c>
      <c r="HH448">
        <v>1.8744</v>
      </c>
      <c r="HI448">
        <v>0.103414</v>
      </c>
      <c r="HJ448">
        <v>0</v>
      </c>
      <c r="HK448">
        <v>28.4115</v>
      </c>
      <c r="HL448">
        <v>999.9</v>
      </c>
      <c r="HM448">
        <v>52.5</v>
      </c>
      <c r="HN448">
        <v>31.2</v>
      </c>
      <c r="HO448">
        <v>26.5545</v>
      </c>
      <c r="HP448">
        <v>61.8878</v>
      </c>
      <c r="HQ448">
        <v>27.6963</v>
      </c>
      <c r="HR448">
        <v>1</v>
      </c>
      <c r="HS448">
        <v>0.0714837</v>
      </c>
      <c r="HT448">
        <v>0.262383</v>
      </c>
      <c r="HU448">
        <v>20.3388</v>
      </c>
      <c r="HV448">
        <v>5.21714</v>
      </c>
      <c r="HW448">
        <v>12.0119</v>
      </c>
      <c r="HX448">
        <v>4.9883</v>
      </c>
      <c r="HY448">
        <v>3.28758</v>
      </c>
      <c r="HZ448">
        <v>9999</v>
      </c>
      <c r="IA448">
        <v>9999</v>
      </c>
      <c r="IB448">
        <v>9999</v>
      </c>
      <c r="IC448">
        <v>999.9</v>
      </c>
      <c r="ID448">
        <v>1.8676</v>
      </c>
      <c r="IE448">
        <v>1.86675</v>
      </c>
      <c r="IF448">
        <v>1.86603</v>
      </c>
      <c r="IG448">
        <v>1.866</v>
      </c>
      <c r="IH448">
        <v>1.86784</v>
      </c>
      <c r="II448">
        <v>1.87027</v>
      </c>
      <c r="IJ448">
        <v>1.86892</v>
      </c>
      <c r="IK448">
        <v>1.87042</v>
      </c>
      <c r="IL448">
        <v>0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-0.432</v>
      </c>
      <c r="IZ448">
        <v>0.1378</v>
      </c>
      <c r="JA448">
        <v>-0.08705980112953694</v>
      </c>
      <c r="JB448">
        <v>-0.0002224285535733669</v>
      </c>
      <c r="JC448">
        <v>-3.124052291438484E-07</v>
      </c>
      <c r="JD448">
        <v>-1.20421793702977E-11</v>
      </c>
      <c r="JE448">
        <v>-0.06546867123436634</v>
      </c>
      <c r="JF448">
        <v>-0.004605065362839568</v>
      </c>
      <c r="JG448">
        <v>0.0008613744513886047</v>
      </c>
      <c r="JH448">
        <v>-1.299212498533341E-05</v>
      </c>
      <c r="JI448">
        <v>3</v>
      </c>
      <c r="JJ448">
        <v>2327</v>
      </c>
      <c r="JK448">
        <v>1</v>
      </c>
      <c r="JL448">
        <v>27</v>
      </c>
      <c r="JM448">
        <v>187252.5</v>
      </c>
      <c r="JN448">
        <v>187252.6</v>
      </c>
      <c r="JO448">
        <v>1.7334</v>
      </c>
      <c r="JP448">
        <v>2.26807</v>
      </c>
      <c r="JQ448">
        <v>1.39771</v>
      </c>
      <c r="JR448">
        <v>2.35229</v>
      </c>
      <c r="JS448">
        <v>1.49536</v>
      </c>
      <c r="JT448">
        <v>2.53174</v>
      </c>
      <c r="JU448">
        <v>36.3871</v>
      </c>
      <c r="JV448">
        <v>24.07</v>
      </c>
      <c r="JW448">
        <v>18</v>
      </c>
      <c r="JX448">
        <v>489.589</v>
      </c>
      <c r="JY448">
        <v>447.324</v>
      </c>
      <c r="JZ448">
        <v>28.2517</v>
      </c>
      <c r="KA448">
        <v>28.4948</v>
      </c>
      <c r="KB448">
        <v>30.0001</v>
      </c>
      <c r="KC448">
        <v>28.3684</v>
      </c>
      <c r="KD448">
        <v>28.3025</v>
      </c>
      <c r="KE448">
        <v>34.8182</v>
      </c>
      <c r="KF448">
        <v>21.3052</v>
      </c>
      <c r="KG448">
        <v>66.87090000000001</v>
      </c>
      <c r="KH448">
        <v>28.1754</v>
      </c>
      <c r="KI448">
        <v>808.1420000000001</v>
      </c>
      <c r="KJ448">
        <v>22.7823</v>
      </c>
      <c r="KK448">
        <v>101.106</v>
      </c>
      <c r="KL448">
        <v>100.596</v>
      </c>
    </row>
    <row r="449" spans="1:298">
      <c r="A449">
        <v>433</v>
      </c>
      <c r="B449">
        <v>1758482583.5</v>
      </c>
      <c r="C449">
        <v>13708</v>
      </c>
      <c r="D449" t="s">
        <v>1314</v>
      </c>
      <c r="E449" t="s">
        <v>1315</v>
      </c>
      <c r="F449">
        <v>5</v>
      </c>
      <c r="G449" t="s">
        <v>1219</v>
      </c>
      <c r="H449" t="s">
        <v>437</v>
      </c>
      <c r="I449" t="s">
        <v>438</v>
      </c>
      <c r="J449">
        <v>1758482575.714286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811.5261138307584</v>
      </c>
      <c r="AL449">
        <v>778.3953575757577</v>
      </c>
      <c r="AM449">
        <v>3.449802745536316</v>
      </c>
      <c r="AN449">
        <v>65.29159027850937</v>
      </c>
      <c r="AO449">
        <f>(AQ449 - AP449 + DZ449*1E3/(8.314*(EB449+273.15)) * AS449/DY449 * AR449) * DY449/(100*DM449) * 1000/(1000 - AQ449)</f>
        <v>0</v>
      </c>
      <c r="AP449">
        <v>22.75296410179244</v>
      </c>
      <c r="AQ449">
        <v>23.96445878787878</v>
      </c>
      <c r="AR449">
        <v>0.0009156701244739366</v>
      </c>
      <c r="AS449">
        <v>110.9873725194434</v>
      </c>
      <c r="AT449">
        <v>2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4.8</v>
      </c>
      <c r="DN449">
        <v>0.5</v>
      </c>
      <c r="DO449" t="s">
        <v>440</v>
      </c>
      <c r="DP449">
        <v>2</v>
      </c>
      <c r="DQ449" t="b">
        <v>1</v>
      </c>
      <c r="DR449">
        <v>1758482575.714286</v>
      </c>
      <c r="DS449">
        <v>735.2652857142857</v>
      </c>
      <c r="DT449">
        <v>777.0104642857143</v>
      </c>
      <c r="DU449">
        <v>23.94091071428571</v>
      </c>
      <c r="DV449">
        <v>22.66782142857143</v>
      </c>
      <c r="DW449">
        <v>735.6899999999998</v>
      </c>
      <c r="DX449">
        <v>23.80317142857142</v>
      </c>
      <c r="DY449">
        <v>500.0161071428572</v>
      </c>
      <c r="DZ449">
        <v>90.21804285714286</v>
      </c>
      <c r="EA449">
        <v>0.05461116785714286</v>
      </c>
      <c r="EB449">
        <v>30.33778214285714</v>
      </c>
      <c r="EC449">
        <v>30.10664285714286</v>
      </c>
      <c r="ED449">
        <v>999.9000000000002</v>
      </c>
      <c r="EE449">
        <v>0</v>
      </c>
      <c r="EF449">
        <v>0</v>
      </c>
      <c r="EG449">
        <v>9997.41392857143</v>
      </c>
      <c r="EH449">
        <v>0</v>
      </c>
      <c r="EI449">
        <v>10.43005</v>
      </c>
      <c r="EJ449">
        <v>-41.74511428571428</v>
      </c>
      <c r="EK449">
        <v>753.3002142857142</v>
      </c>
      <c r="EL449">
        <v>795.0332500000001</v>
      </c>
      <c r="EM449">
        <v>1.273090357142858</v>
      </c>
      <c r="EN449">
        <v>777.0104642857143</v>
      </c>
      <c r="EO449">
        <v>22.66782142857143</v>
      </c>
      <c r="EP449">
        <v>2.1599025</v>
      </c>
      <c r="EQ449">
        <v>2.0450475</v>
      </c>
      <c r="ER449">
        <v>18.66796428571429</v>
      </c>
      <c r="ES449">
        <v>17.79741428571429</v>
      </c>
      <c r="ET449">
        <v>1999.988571428572</v>
      </c>
      <c r="EU449">
        <v>0.9799948571428574</v>
      </c>
      <c r="EV449">
        <v>0.02000481428571429</v>
      </c>
      <c r="EW449">
        <v>0</v>
      </c>
      <c r="EX449">
        <v>649.7248928571428</v>
      </c>
      <c r="EY449">
        <v>5.00097</v>
      </c>
      <c r="EZ449">
        <v>12978.08928571429</v>
      </c>
      <c r="FA449">
        <v>16707.45</v>
      </c>
      <c r="FB449">
        <v>40.19599999999999</v>
      </c>
      <c r="FC449">
        <v>40.56199999999999</v>
      </c>
      <c r="FD449">
        <v>40.125</v>
      </c>
      <c r="FE449">
        <v>40.12942857142857</v>
      </c>
      <c r="FF449">
        <v>40.81199999999999</v>
      </c>
      <c r="FG449">
        <v>1955.078571428572</v>
      </c>
      <c r="FH449">
        <v>39.91</v>
      </c>
      <c r="FI449">
        <v>0</v>
      </c>
      <c r="FJ449">
        <v>1758482583.8</v>
      </c>
      <c r="FK449">
        <v>0</v>
      </c>
      <c r="FL449">
        <v>649.6951923076923</v>
      </c>
      <c r="FM449">
        <v>-3.745401712519762</v>
      </c>
      <c r="FN449">
        <v>-88.30085478055294</v>
      </c>
      <c r="FO449">
        <v>12977.51538461539</v>
      </c>
      <c r="FP449">
        <v>15</v>
      </c>
      <c r="FQ449">
        <v>0</v>
      </c>
      <c r="FR449" t="s">
        <v>441</v>
      </c>
      <c r="FS449">
        <v>1747247426.5</v>
      </c>
      <c r="FT449">
        <v>1747247420.5</v>
      </c>
      <c r="FU449">
        <v>0</v>
      </c>
      <c r="FV449">
        <v>1.027</v>
      </c>
      <c r="FW449">
        <v>0.031</v>
      </c>
      <c r="FX449">
        <v>0.02</v>
      </c>
      <c r="FY449">
        <v>0.05</v>
      </c>
      <c r="FZ449">
        <v>420</v>
      </c>
      <c r="GA449">
        <v>16</v>
      </c>
      <c r="GB449">
        <v>0.01</v>
      </c>
      <c r="GC449">
        <v>0.1</v>
      </c>
      <c r="GD449">
        <v>-41.73030487804878</v>
      </c>
      <c r="GE449">
        <v>-0.4756285714285529</v>
      </c>
      <c r="GF449">
        <v>0.07581887579899939</v>
      </c>
      <c r="GG449">
        <v>0</v>
      </c>
      <c r="GH449">
        <v>649.9295000000001</v>
      </c>
      <c r="GI449">
        <v>-4.469778460346587</v>
      </c>
      <c r="GJ449">
        <v>0.4983559588935536</v>
      </c>
      <c r="GK449">
        <v>-1</v>
      </c>
      <c r="GL449">
        <v>1.314609512195122</v>
      </c>
      <c r="GM449">
        <v>-0.8782674564459905</v>
      </c>
      <c r="GN449">
        <v>0.08808551136229596</v>
      </c>
      <c r="GO449">
        <v>0</v>
      </c>
      <c r="GP449">
        <v>0</v>
      </c>
      <c r="GQ449">
        <v>2</v>
      </c>
      <c r="GR449" t="s">
        <v>452</v>
      </c>
      <c r="GS449">
        <v>3.13635</v>
      </c>
      <c r="GT449">
        <v>2.71531</v>
      </c>
      <c r="GU449">
        <v>0.143459</v>
      </c>
      <c r="GV449">
        <v>0.14721</v>
      </c>
      <c r="GW449">
        <v>0.10599</v>
      </c>
      <c r="GX449">
        <v>0.101</v>
      </c>
      <c r="GY449">
        <v>27255.6</v>
      </c>
      <c r="GZ449">
        <v>27171</v>
      </c>
      <c r="HA449">
        <v>29579.7</v>
      </c>
      <c r="HB449">
        <v>29443.6</v>
      </c>
      <c r="HC449">
        <v>34943.6</v>
      </c>
      <c r="HD449">
        <v>35062.4</v>
      </c>
      <c r="HE449">
        <v>41631.2</v>
      </c>
      <c r="HF449">
        <v>41835.1</v>
      </c>
      <c r="HG449">
        <v>1.92555</v>
      </c>
      <c r="HH449">
        <v>1.87477</v>
      </c>
      <c r="HI449">
        <v>0.102423</v>
      </c>
      <c r="HJ449">
        <v>0</v>
      </c>
      <c r="HK449">
        <v>28.4079</v>
      </c>
      <c r="HL449">
        <v>999.9</v>
      </c>
      <c r="HM449">
        <v>52.5</v>
      </c>
      <c r="HN449">
        <v>31.2</v>
      </c>
      <c r="HO449">
        <v>26.5521</v>
      </c>
      <c r="HP449">
        <v>62.0178</v>
      </c>
      <c r="HQ449">
        <v>27.5361</v>
      </c>
      <c r="HR449">
        <v>1</v>
      </c>
      <c r="HS449">
        <v>0.0714761</v>
      </c>
      <c r="HT449">
        <v>0.254537</v>
      </c>
      <c r="HU449">
        <v>20.3392</v>
      </c>
      <c r="HV449">
        <v>5.21774</v>
      </c>
      <c r="HW449">
        <v>12.0114</v>
      </c>
      <c r="HX449">
        <v>4.98865</v>
      </c>
      <c r="HY449">
        <v>3.28783</v>
      </c>
      <c r="HZ449">
        <v>9999</v>
      </c>
      <c r="IA449">
        <v>9999</v>
      </c>
      <c r="IB449">
        <v>9999</v>
      </c>
      <c r="IC449">
        <v>999.9</v>
      </c>
      <c r="ID449">
        <v>1.86758</v>
      </c>
      <c r="IE449">
        <v>1.86675</v>
      </c>
      <c r="IF449">
        <v>1.86603</v>
      </c>
      <c r="IG449">
        <v>1.86601</v>
      </c>
      <c r="IH449">
        <v>1.86784</v>
      </c>
      <c r="II449">
        <v>1.87027</v>
      </c>
      <c r="IJ449">
        <v>1.86894</v>
      </c>
      <c r="IK449">
        <v>1.87042</v>
      </c>
      <c r="IL449">
        <v>0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-0.443</v>
      </c>
      <c r="IZ449">
        <v>0.138</v>
      </c>
      <c r="JA449">
        <v>-0.08705980112953694</v>
      </c>
      <c r="JB449">
        <v>-0.0002224285535733669</v>
      </c>
      <c r="JC449">
        <v>-3.124052291438484E-07</v>
      </c>
      <c r="JD449">
        <v>-1.20421793702977E-11</v>
      </c>
      <c r="JE449">
        <v>-0.06546867123436634</v>
      </c>
      <c r="JF449">
        <v>-0.004605065362839568</v>
      </c>
      <c r="JG449">
        <v>0.0008613744513886047</v>
      </c>
      <c r="JH449">
        <v>-1.299212498533341E-05</v>
      </c>
      <c r="JI449">
        <v>3</v>
      </c>
      <c r="JJ449">
        <v>2327</v>
      </c>
      <c r="JK449">
        <v>1</v>
      </c>
      <c r="JL449">
        <v>27</v>
      </c>
      <c r="JM449">
        <v>187252.6</v>
      </c>
      <c r="JN449">
        <v>187252.7</v>
      </c>
      <c r="JO449">
        <v>1.76514</v>
      </c>
      <c r="JP449">
        <v>2.25098</v>
      </c>
      <c r="JQ449">
        <v>1.39648</v>
      </c>
      <c r="JR449">
        <v>2.35352</v>
      </c>
      <c r="JS449">
        <v>1.49536</v>
      </c>
      <c r="JT449">
        <v>2.65503</v>
      </c>
      <c r="JU449">
        <v>36.3871</v>
      </c>
      <c r="JV449">
        <v>24.0875</v>
      </c>
      <c r="JW449">
        <v>18</v>
      </c>
      <c r="JX449">
        <v>489.43</v>
      </c>
      <c r="JY449">
        <v>447.543</v>
      </c>
      <c r="JZ449">
        <v>28.1396</v>
      </c>
      <c r="KA449">
        <v>28.4948</v>
      </c>
      <c r="KB449">
        <v>30.0001</v>
      </c>
      <c r="KC449">
        <v>28.3663</v>
      </c>
      <c r="KD449">
        <v>28.3009</v>
      </c>
      <c r="KE449">
        <v>35.3746</v>
      </c>
      <c r="KF449">
        <v>21.3052</v>
      </c>
      <c r="KG449">
        <v>66.87090000000001</v>
      </c>
      <c r="KH449">
        <v>28.083</v>
      </c>
      <c r="KI449">
        <v>821.5119999999999</v>
      </c>
      <c r="KJ449">
        <v>22.6994</v>
      </c>
      <c r="KK449">
        <v>101.104</v>
      </c>
      <c r="KL449">
        <v>100.595</v>
      </c>
    </row>
    <row r="450" spans="1:298">
      <c r="A450">
        <v>434</v>
      </c>
      <c r="B450">
        <v>1758482588.5</v>
      </c>
      <c r="C450">
        <v>13713</v>
      </c>
      <c r="D450" t="s">
        <v>1316</v>
      </c>
      <c r="E450" t="s">
        <v>1317</v>
      </c>
      <c r="F450">
        <v>5</v>
      </c>
      <c r="G450" t="s">
        <v>1219</v>
      </c>
      <c r="H450" t="s">
        <v>437</v>
      </c>
      <c r="I450" t="s">
        <v>438</v>
      </c>
      <c r="J450">
        <v>1758482581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828.6746659249479</v>
      </c>
      <c r="AL450">
        <v>795.7358848484841</v>
      </c>
      <c r="AM450">
        <v>3.477300033223086</v>
      </c>
      <c r="AN450">
        <v>65.29159027850937</v>
      </c>
      <c r="AO450">
        <f>(AQ450 - AP450 + DZ450*1E3/(8.314*(EB450+273.15)) * AS450/DY450 * AR450) * DY450/(100*DM450) * 1000/(1000 - AQ450)</f>
        <v>0</v>
      </c>
      <c r="AP450">
        <v>22.78445649576775</v>
      </c>
      <c r="AQ450">
        <v>23.9681503030303</v>
      </c>
      <c r="AR450">
        <v>6.999145324137386E-05</v>
      </c>
      <c r="AS450">
        <v>110.9873725194434</v>
      </c>
      <c r="AT450">
        <v>2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4.8</v>
      </c>
      <c r="DN450">
        <v>0.5</v>
      </c>
      <c r="DO450" t="s">
        <v>440</v>
      </c>
      <c r="DP450">
        <v>2</v>
      </c>
      <c r="DQ450" t="b">
        <v>1</v>
      </c>
      <c r="DR450">
        <v>1758482581</v>
      </c>
      <c r="DS450">
        <v>753.0213703703704</v>
      </c>
      <c r="DT450">
        <v>794.7835555555555</v>
      </c>
      <c r="DU450">
        <v>23.9552</v>
      </c>
      <c r="DV450">
        <v>22.74002222222222</v>
      </c>
      <c r="DW450">
        <v>753.4585925925926</v>
      </c>
      <c r="DX450">
        <v>23.81726296296296</v>
      </c>
      <c r="DY450">
        <v>500.0063703703704</v>
      </c>
      <c r="DZ450">
        <v>90.21832962962964</v>
      </c>
      <c r="EA450">
        <v>0.0546279925925926</v>
      </c>
      <c r="EB450">
        <v>30.31173703703703</v>
      </c>
      <c r="EC450">
        <v>30.09037777777778</v>
      </c>
      <c r="ED450">
        <v>999.9000000000001</v>
      </c>
      <c r="EE450">
        <v>0</v>
      </c>
      <c r="EF450">
        <v>0</v>
      </c>
      <c r="EG450">
        <v>9997.434074074074</v>
      </c>
      <c r="EH450">
        <v>0</v>
      </c>
      <c r="EI450">
        <v>10.43033703703703</v>
      </c>
      <c r="EJ450">
        <v>-41.76207037037037</v>
      </c>
      <c r="EK450">
        <v>771.503185185185</v>
      </c>
      <c r="EL450">
        <v>813.2780370370369</v>
      </c>
      <c r="EM450">
        <v>1.215183703703704</v>
      </c>
      <c r="EN450">
        <v>794.7835555555555</v>
      </c>
      <c r="EO450">
        <v>22.74002222222222</v>
      </c>
      <c r="EP450">
        <v>2.161198888888889</v>
      </c>
      <c r="EQ450">
        <v>2.051567037037037</v>
      </c>
      <c r="ER450">
        <v>18.67755925925925</v>
      </c>
      <c r="ES450">
        <v>17.84801851851851</v>
      </c>
      <c r="ET450">
        <v>2000.014814814815</v>
      </c>
      <c r="EU450">
        <v>0.9799951111111113</v>
      </c>
      <c r="EV450">
        <v>0.02000457777777778</v>
      </c>
      <c r="EW450">
        <v>0</v>
      </c>
      <c r="EX450">
        <v>649.3308518518519</v>
      </c>
      <c r="EY450">
        <v>5.00097</v>
      </c>
      <c r="EZ450">
        <v>12970.85185185185</v>
      </c>
      <c r="FA450">
        <v>16707.67777777778</v>
      </c>
      <c r="FB450">
        <v>40.18699999999999</v>
      </c>
      <c r="FC450">
        <v>40.56199999999999</v>
      </c>
      <c r="FD450">
        <v>40.125</v>
      </c>
      <c r="FE450">
        <v>40.12959259259259</v>
      </c>
      <c r="FF450">
        <v>40.81199999999999</v>
      </c>
      <c r="FG450">
        <v>1955.104814814815</v>
      </c>
      <c r="FH450">
        <v>39.91</v>
      </c>
      <c r="FI450">
        <v>0</v>
      </c>
      <c r="FJ450">
        <v>1758482588.6</v>
      </c>
      <c r="FK450">
        <v>0</v>
      </c>
      <c r="FL450">
        <v>649.372576923077</v>
      </c>
      <c r="FM450">
        <v>-3.56420513454323</v>
      </c>
      <c r="FN450">
        <v>-79.02222227755776</v>
      </c>
      <c r="FO450">
        <v>12970.96153846154</v>
      </c>
      <c r="FP450">
        <v>15</v>
      </c>
      <c r="FQ450">
        <v>0</v>
      </c>
      <c r="FR450" t="s">
        <v>441</v>
      </c>
      <c r="FS450">
        <v>1747247426.5</v>
      </c>
      <c r="FT450">
        <v>1747247420.5</v>
      </c>
      <c r="FU450">
        <v>0</v>
      </c>
      <c r="FV450">
        <v>1.027</v>
      </c>
      <c r="FW450">
        <v>0.031</v>
      </c>
      <c r="FX450">
        <v>0.02</v>
      </c>
      <c r="FY450">
        <v>0.05</v>
      </c>
      <c r="FZ450">
        <v>420</v>
      </c>
      <c r="GA450">
        <v>16</v>
      </c>
      <c r="GB450">
        <v>0.01</v>
      </c>
      <c r="GC450">
        <v>0.1</v>
      </c>
      <c r="GD450">
        <v>-41.74233902439025</v>
      </c>
      <c r="GE450">
        <v>-0.3036773519164222</v>
      </c>
      <c r="GF450">
        <v>0.07270376874201254</v>
      </c>
      <c r="GG450">
        <v>0</v>
      </c>
      <c r="GH450">
        <v>649.5367647058823</v>
      </c>
      <c r="GI450">
        <v>-3.833766235807983</v>
      </c>
      <c r="GJ450">
        <v>0.4396398297820604</v>
      </c>
      <c r="GK450">
        <v>-1</v>
      </c>
      <c r="GL450">
        <v>1.254183414634146</v>
      </c>
      <c r="GM450">
        <v>-0.6570252961672474</v>
      </c>
      <c r="GN450">
        <v>0.06830491556820269</v>
      </c>
      <c r="GO450">
        <v>0</v>
      </c>
      <c r="GP450">
        <v>0</v>
      </c>
      <c r="GQ450">
        <v>2</v>
      </c>
      <c r="GR450" t="s">
        <v>452</v>
      </c>
      <c r="GS450">
        <v>3.13633</v>
      </c>
      <c r="GT450">
        <v>2.71487</v>
      </c>
      <c r="GU450">
        <v>0.14559</v>
      </c>
      <c r="GV450">
        <v>0.149269</v>
      </c>
      <c r="GW450">
        <v>0.105995</v>
      </c>
      <c r="GX450">
        <v>0.101041</v>
      </c>
      <c r="GY450">
        <v>27188.2</v>
      </c>
      <c r="GZ450">
        <v>27105.7</v>
      </c>
      <c r="HA450">
        <v>29580.2</v>
      </c>
      <c r="HB450">
        <v>29443.9</v>
      </c>
      <c r="HC450">
        <v>34943.9</v>
      </c>
      <c r="HD450">
        <v>35060.9</v>
      </c>
      <c r="HE450">
        <v>41631.7</v>
      </c>
      <c r="HF450">
        <v>41835.2</v>
      </c>
      <c r="HG450">
        <v>1.92582</v>
      </c>
      <c r="HH450">
        <v>1.87458</v>
      </c>
      <c r="HI450">
        <v>0.101931</v>
      </c>
      <c r="HJ450">
        <v>0</v>
      </c>
      <c r="HK450">
        <v>28.403</v>
      </c>
      <c r="HL450">
        <v>999.9</v>
      </c>
      <c r="HM450">
        <v>52.5</v>
      </c>
      <c r="HN450">
        <v>31.2</v>
      </c>
      <c r="HO450">
        <v>26.5542</v>
      </c>
      <c r="HP450">
        <v>61.9678</v>
      </c>
      <c r="HQ450">
        <v>27.7444</v>
      </c>
      <c r="HR450">
        <v>1</v>
      </c>
      <c r="HS450">
        <v>0.0712627</v>
      </c>
      <c r="HT450">
        <v>0.233295</v>
      </c>
      <c r="HU450">
        <v>20.3392</v>
      </c>
      <c r="HV450">
        <v>5.21804</v>
      </c>
      <c r="HW450">
        <v>12.0119</v>
      </c>
      <c r="HX450">
        <v>4.98855</v>
      </c>
      <c r="HY450">
        <v>3.28765</v>
      </c>
      <c r="HZ450">
        <v>9999</v>
      </c>
      <c r="IA450">
        <v>9999</v>
      </c>
      <c r="IB450">
        <v>9999</v>
      </c>
      <c r="IC450">
        <v>999.9</v>
      </c>
      <c r="ID450">
        <v>1.86757</v>
      </c>
      <c r="IE450">
        <v>1.86674</v>
      </c>
      <c r="IF450">
        <v>1.86601</v>
      </c>
      <c r="IG450">
        <v>1.866</v>
      </c>
      <c r="IH450">
        <v>1.86783</v>
      </c>
      <c r="II450">
        <v>1.87027</v>
      </c>
      <c r="IJ450">
        <v>1.86896</v>
      </c>
      <c r="IK450">
        <v>1.87042</v>
      </c>
      <c r="IL450">
        <v>0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-0.455</v>
      </c>
      <c r="IZ450">
        <v>0.1381</v>
      </c>
      <c r="JA450">
        <v>-0.08705980112953694</v>
      </c>
      <c r="JB450">
        <v>-0.0002224285535733669</v>
      </c>
      <c r="JC450">
        <v>-3.124052291438484E-07</v>
      </c>
      <c r="JD450">
        <v>-1.20421793702977E-11</v>
      </c>
      <c r="JE450">
        <v>-0.06546867123436634</v>
      </c>
      <c r="JF450">
        <v>-0.004605065362839568</v>
      </c>
      <c r="JG450">
        <v>0.0008613744513886047</v>
      </c>
      <c r="JH450">
        <v>-1.299212498533341E-05</v>
      </c>
      <c r="JI450">
        <v>3</v>
      </c>
      <c r="JJ450">
        <v>2327</v>
      </c>
      <c r="JK450">
        <v>1</v>
      </c>
      <c r="JL450">
        <v>27</v>
      </c>
      <c r="JM450">
        <v>187252.7</v>
      </c>
      <c r="JN450">
        <v>187252.8</v>
      </c>
      <c r="JO450">
        <v>1.79199</v>
      </c>
      <c r="JP450">
        <v>2.27173</v>
      </c>
      <c r="JQ450">
        <v>1.39648</v>
      </c>
      <c r="JR450">
        <v>2.35352</v>
      </c>
      <c r="JS450">
        <v>1.49536</v>
      </c>
      <c r="JT450">
        <v>2.61475</v>
      </c>
      <c r="JU450">
        <v>36.3871</v>
      </c>
      <c r="JV450">
        <v>24.0787</v>
      </c>
      <c r="JW450">
        <v>18</v>
      </c>
      <c r="JX450">
        <v>489.601</v>
      </c>
      <c r="JY450">
        <v>447.42</v>
      </c>
      <c r="JZ450">
        <v>28.0484</v>
      </c>
      <c r="KA450">
        <v>28.4948</v>
      </c>
      <c r="KB450">
        <v>30</v>
      </c>
      <c r="KC450">
        <v>28.366</v>
      </c>
      <c r="KD450">
        <v>28.3009</v>
      </c>
      <c r="KE450">
        <v>35.9798</v>
      </c>
      <c r="KF450">
        <v>21.3052</v>
      </c>
      <c r="KG450">
        <v>66.87090000000001</v>
      </c>
      <c r="KH450">
        <v>28.0052</v>
      </c>
      <c r="KI450">
        <v>841.552</v>
      </c>
      <c r="KJ450">
        <v>22.7227</v>
      </c>
      <c r="KK450">
        <v>101.106</v>
      </c>
      <c r="KL450">
        <v>100.596</v>
      </c>
    </row>
    <row r="451" spans="1:298">
      <c r="A451">
        <v>435</v>
      </c>
      <c r="B451">
        <v>1758482593.5</v>
      </c>
      <c r="C451">
        <v>13718</v>
      </c>
      <c r="D451" t="s">
        <v>1318</v>
      </c>
      <c r="E451" t="s">
        <v>1319</v>
      </c>
      <c r="F451">
        <v>5</v>
      </c>
      <c r="G451" t="s">
        <v>1219</v>
      </c>
      <c r="H451" t="s">
        <v>437</v>
      </c>
      <c r="I451" t="s">
        <v>438</v>
      </c>
      <c r="J451">
        <v>1758482585.714286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845.9859282214433</v>
      </c>
      <c r="AL451">
        <v>812.9957575757575</v>
      </c>
      <c r="AM451">
        <v>3.44531583794267</v>
      </c>
      <c r="AN451">
        <v>65.29159027850937</v>
      </c>
      <c r="AO451">
        <f>(AQ451 - AP451 + DZ451*1E3/(8.314*(EB451+273.15)) * AS451/DY451 * AR451) * DY451/(100*DM451) * 1000/(1000 - AQ451)</f>
        <v>0</v>
      </c>
      <c r="AP451">
        <v>22.78990369392868</v>
      </c>
      <c r="AQ451">
        <v>23.95951272727273</v>
      </c>
      <c r="AR451">
        <v>-0.0002664790931219174</v>
      </c>
      <c r="AS451">
        <v>110.9873725194434</v>
      </c>
      <c r="AT451">
        <v>2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4.8</v>
      </c>
      <c r="DN451">
        <v>0.5</v>
      </c>
      <c r="DO451" t="s">
        <v>440</v>
      </c>
      <c r="DP451">
        <v>2</v>
      </c>
      <c r="DQ451" t="b">
        <v>1</v>
      </c>
      <c r="DR451">
        <v>1758482585.714286</v>
      </c>
      <c r="DS451">
        <v>768.9285357142857</v>
      </c>
      <c r="DT451">
        <v>810.6740357142857</v>
      </c>
      <c r="DU451">
        <v>23.96321071428571</v>
      </c>
      <c r="DV451">
        <v>22.77140714285715</v>
      </c>
      <c r="DW451">
        <v>769.3771785714287</v>
      </c>
      <c r="DX451">
        <v>23.82515357142857</v>
      </c>
      <c r="DY451">
        <v>500.0323571428572</v>
      </c>
      <c r="DZ451">
        <v>90.21888214285714</v>
      </c>
      <c r="EA451">
        <v>0.05456165714285714</v>
      </c>
      <c r="EB451">
        <v>30.28895714285714</v>
      </c>
      <c r="EC451">
        <v>30.076475</v>
      </c>
      <c r="ED451">
        <v>999.9000000000002</v>
      </c>
      <c r="EE451">
        <v>0</v>
      </c>
      <c r="EF451">
        <v>0</v>
      </c>
      <c r="EG451">
        <v>9997.16857142857</v>
      </c>
      <c r="EH451">
        <v>0</v>
      </c>
      <c r="EI451">
        <v>10.4302</v>
      </c>
      <c r="EJ451">
        <v>-41.74538214285714</v>
      </c>
      <c r="EK451">
        <v>787.8070357142857</v>
      </c>
      <c r="EL451">
        <v>829.5645714285714</v>
      </c>
      <c r="EM451">
        <v>1.191807142857143</v>
      </c>
      <c r="EN451">
        <v>810.6740357142857</v>
      </c>
      <c r="EO451">
        <v>22.77140714285715</v>
      </c>
      <c r="EP451">
        <v>2.161935</v>
      </c>
      <c r="EQ451">
        <v>2.054411071428571</v>
      </c>
      <c r="ER451">
        <v>18.683</v>
      </c>
      <c r="ES451">
        <v>17.87003928571429</v>
      </c>
      <c r="ET451">
        <v>2000.034642857143</v>
      </c>
      <c r="EU451">
        <v>0.9799952857142858</v>
      </c>
      <c r="EV451">
        <v>0.02000441071428572</v>
      </c>
      <c r="EW451">
        <v>0</v>
      </c>
      <c r="EX451">
        <v>649.0575357142858</v>
      </c>
      <c r="EY451">
        <v>5.00097</v>
      </c>
      <c r="EZ451">
        <v>12964.94285714286</v>
      </c>
      <c r="FA451">
        <v>16707.85</v>
      </c>
      <c r="FB451">
        <v>40.18699999999999</v>
      </c>
      <c r="FC451">
        <v>40.56199999999999</v>
      </c>
      <c r="FD451">
        <v>40.125</v>
      </c>
      <c r="FE451">
        <v>40.12942857142857</v>
      </c>
      <c r="FF451">
        <v>40.81199999999999</v>
      </c>
      <c r="FG451">
        <v>1955.124642857143</v>
      </c>
      <c r="FH451">
        <v>39.91</v>
      </c>
      <c r="FI451">
        <v>0</v>
      </c>
      <c r="FJ451">
        <v>1758482594</v>
      </c>
      <c r="FK451">
        <v>0</v>
      </c>
      <c r="FL451">
        <v>649.0607199999999</v>
      </c>
      <c r="FM451">
        <v>-3.61792307593605</v>
      </c>
      <c r="FN451">
        <v>-70.51538456499746</v>
      </c>
      <c r="FO451">
        <v>12963.836</v>
      </c>
      <c r="FP451">
        <v>15</v>
      </c>
      <c r="FQ451">
        <v>0</v>
      </c>
      <c r="FR451" t="s">
        <v>441</v>
      </c>
      <c r="FS451">
        <v>1747247426.5</v>
      </c>
      <c r="FT451">
        <v>1747247420.5</v>
      </c>
      <c r="FU451">
        <v>0</v>
      </c>
      <c r="FV451">
        <v>1.027</v>
      </c>
      <c r="FW451">
        <v>0.031</v>
      </c>
      <c r="FX451">
        <v>0.02</v>
      </c>
      <c r="FY451">
        <v>0.05</v>
      </c>
      <c r="FZ451">
        <v>420</v>
      </c>
      <c r="GA451">
        <v>16</v>
      </c>
      <c r="GB451">
        <v>0.01</v>
      </c>
      <c r="GC451">
        <v>0.1</v>
      </c>
      <c r="GD451">
        <v>-41.74020487804878</v>
      </c>
      <c r="GE451">
        <v>-0.03048501742156972</v>
      </c>
      <c r="GF451">
        <v>0.07436552752130282</v>
      </c>
      <c r="GG451">
        <v>1</v>
      </c>
      <c r="GH451">
        <v>649.3107058823529</v>
      </c>
      <c r="GI451">
        <v>-4.018242938823405</v>
      </c>
      <c r="GJ451">
        <v>0.4503267786979319</v>
      </c>
      <c r="GK451">
        <v>-1</v>
      </c>
      <c r="GL451">
        <v>1.216615853658537</v>
      </c>
      <c r="GM451">
        <v>-0.3943446689895443</v>
      </c>
      <c r="GN451">
        <v>0.04203653532726083</v>
      </c>
      <c r="GO451">
        <v>0</v>
      </c>
      <c r="GP451">
        <v>1</v>
      </c>
      <c r="GQ451">
        <v>2</v>
      </c>
      <c r="GR451" t="s">
        <v>442</v>
      </c>
      <c r="GS451">
        <v>3.13633</v>
      </c>
      <c r="GT451">
        <v>2.71479</v>
      </c>
      <c r="GU451">
        <v>0.147692</v>
      </c>
      <c r="GV451">
        <v>0.151277</v>
      </c>
      <c r="GW451">
        <v>0.105965</v>
      </c>
      <c r="GX451">
        <v>0.101052</v>
      </c>
      <c r="GY451">
        <v>27121.3</v>
      </c>
      <c r="GZ451">
        <v>27041.9</v>
      </c>
      <c r="HA451">
        <v>29580.1</v>
      </c>
      <c r="HB451">
        <v>29444.1</v>
      </c>
      <c r="HC451">
        <v>34945.4</v>
      </c>
      <c r="HD451">
        <v>35060.7</v>
      </c>
      <c r="HE451">
        <v>41632.1</v>
      </c>
      <c r="HF451">
        <v>41835.5</v>
      </c>
      <c r="HG451">
        <v>1.926</v>
      </c>
      <c r="HH451">
        <v>1.87493</v>
      </c>
      <c r="HI451">
        <v>0.102155</v>
      </c>
      <c r="HJ451">
        <v>0</v>
      </c>
      <c r="HK451">
        <v>28.3988</v>
      </c>
      <c r="HL451">
        <v>999.9</v>
      </c>
      <c r="HM451">
        <v>52.5</v>
      </c>
      <c r="HN451">
        <v>31.2</v>
      </c>
      <c r="HO451">
        <v>26.5534</v>
      </c>
      <c r="HP451">
        <v>61.8878</v>
      </c>
      <c r="HQ451">
        <v>27.6963</v>
      </c>
      <c r="HR451">
        <v>1</v>
      </c>
      <c r="HS451">
        <v>0.07142279999999999</v>
      </c>
      <c r="HT451">
        <v>0.199254</v>
      </c>
      <c r="HU451">
        <v>20.3393</v>
      </c>
      <c r="HV451">
        <v>5.21714</v>
      </c>
      <c r="HW451">
        <v>12.0113</v>
      </c>
      <c r="HX451">
        <v>4.9883</v>
      </c>
      <c r="HY451">
        <v>3.28765</v>
      </c>
      <c r="HZ451">
        <v>9999</v>
      </c>
      <c r="IA451">
        <v>9999</v>
      </c>
      <c r="IB451">
        <v>9999</v>
      </c>
      <c r="IC451">
        <v>999.9</v>
      </c>
      <c r="ID451">
        <v>1.86756</v>
      </c>
      <c r="IE451">
        <v>1.86676</v>
      </c>
      <c r="IF451">
        <v>1.86601</v>
      </c>
      <c r="IG451">
        <v>1.866</v>
      </c>
      <c r="IH451">
        <v>1.86783</v>
      </c>
      <c r="II451">
        <v>1.87027</v>
      </c>
      <c r="IJ451">
        <v>1.86893</v>
      </c>
      <c r="IK451">
        <v>1.87042</v>
      </c>
      <c r="IL451">
        <v>0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-0.468</v>
      </c>
      <c r="IZ451">
        <v>0.138</v>
      </c>
      <c r="JA451">
        <v>-0.08705980112953694</v>
      </c>
      <c r="JB451">
        <v>-0.0002224285535733669</v>
      </c>
      <c r="JC451">
        <v>-3.124052291438484E-07</v>
      </c>
      <c r="JD451">
        <v>-1.20421793702977E-11</v>
      </c>
      <c r="JE451">
        <v>-0.06546867123436634</v>
      </c>
      <c r="JF451">
        <v>-0.004605065362839568</v>
      </c>
      <c r="JG451">
        <v>0.0008613744513886047</v>
      </c>
      <c r="JH451">
        <v>-1.299212498533341E-05</v>
      </c>
      <c r="JI451">
        <v>3</v>
      </c>
      <c r="JJ451">
        <v>2327</v>
      </c>
      <c r="JK451">
        <v>1</v>
      </c>
      <c r="JL451">
        <v>27</v>
      </c>
      <c r="JM451">
        <v>187252.8</v>
      </c>
      <c r="JN451">
        <v>187252.9</v>
      </c>
      <c r="JO451">
        <v>1.82251</v>
      </c>
      <c r="JP451">
        <v>2.26318</v>
      </c>
      <c r="JQ451">
        <v>1.39648</v>
      </c>
      <c r="JR451">
        <v>2.34741</v>
      </c>
      <c r="JS451">
        <v>1.49536</v>
      </c>
      <c r="JT451">
        <v>2.55249</v>
      </c>
      <c r="JU451">
        <v>36.3871</v>
      </c>
      <c r="JV451">
        <v>24.0787</v>
      </c>
      <c r="JW451">
        <v>18</v>
      </c>
      <c r="JX451">
        <v>489.712</v>
      </c>
      <c r="JY451">
        <v>447.622</v>
      </c>
      <c r="JZ451">
        <v>27.9732</v>
      </c>
      <c r="KA451">
        <v>28.4948</v>
      </c>
      <c r="KB451">
        <v>30.0001</v>
      </c>
      <c r="KC451">
        <v>28.366</v>
      </c>
      <c r="KD451">
        <v>28.2989</v>
      </c>
      <c r="KE451">
        <v>36.5287</v>
      </c>
      <c r="KF451">
        <v>21.3052</v>
      </c>
      <c r="KG451">
        <v>66.87090000000001</v>
      </c>
      <c r="KH451">
        <v>27.9404</v>
      </c>
      <c r="KI451">
        <v>854.914</v>
      </c>
      <c r="KJ451">
        <v>22.7498</v>
      </c>
      <c r="KK451">
        <v>101.106</v>
      </c>
      <c r="KL451">
        <v>100.596</v>
      </c>
    </row>
    <row r="452" spans="1:298">
      <c r="A452">
        <v>436</v>
      </c>
      <c r="B452">
        <v>1758482598</v>
      </c>
      <c r="C452">
        <v>13722.5</v>
      </c>
      <c r="D452" t="s">
        <v>1320</v>
      </c>
      <c r="E452" t="s">
        <v>1321</v>
      </c>
      <c r="F452">
        <v>5</v>
      </c>
      <c r="G452" t="s">
        <v>1219</v>
      </c>
      <c r="H452" t="s">
        <v>437</v>
      </c>
      <c r="I452" t="s">
        <v>438</v>
      </c>
      <c r="J452">
        <v>1758482590.160714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861.2620111657191</v>
      </c>
      <c r="AL452">
        <v>828.4396060606058</v>
      </c>
      <c r="AM452">
        <v>3.440481935780293</v>
      </c>
      <c r="AN452">
        <v>65.29159027850937</v>
      </c>
      <c r="AO452">
        <f>(AQ452 - AP452 + DZ452*1E3/(8.314*(EB452+273.15)) * AS452/DY452 * AR452) * DY452/(100*DM452) * 1000/(1000 - AQ452)</f>
        <v>0</v>
      </c>
      <c r="AP452">
        <v>22.79014250236874</v>
      </c>
      <c r="AQ452">
        <v>23.9334212121212</v>
      </c>
      <c r="AR452">
        <v>-0.006304413739520158</v>
      </c>
      <c r="AS452">
        <v>110.9873725194434</v>
      </c>
      <c r="AT452">
        <v>2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4.8</v>
      </c>
      <c r="DN452">
        <v>0.5</v>
      </c>
      <c r="DO452" t="s">
        <v>440</v>
      </c>
      <c r="DP452">
        <v>2</v>
      </c>
      <c r="DQ452" t="b">
        <v>1</v>
      </c>
      <c r="DR452">
        <v>1758482590.160714</v>
      </c>
      <c r="DS452">
        <v>783.9110714285714</v>
      </c>
      <c r="DT452">
        <v>825.5591428571428</v>
      </c>
      <c r="DU452">
        <v>23.95974999999999</v>
      </c>
      <c r="DV452">
        <v>22.78571785714286</v>
      </c>
      <c r="DW452">
        <v>784.3705714285715</v>
      </c>
      <c r="DX452">
        <v>23.82173928571428</v>
      </c>
      <c r="DY452">
        <v>499.9917142857144</v>
      </c>
      <c r="DZ452">
        <v>90.21913571428573</v>
      </c>
      <c r="EA452">
        <v>0.05476215000000001</v>
      </c>
      <c r="EB452">
        <v>30.26761785714286</v>
      </c>
      <c r="EC452">
        <v>30.06692857142857</v>
      </c>
      <c r="ED452">
        <v>999.9000000000002</v>
      </c>
      <c r="EE452">
        <v>0</v>
      </c>
      <c r="EF452">
        <v>0</v>
      </c>
      <c r="EG452">
        <v>9997.318928571431</v>
      </c>
      <c r="EH452">
        <v>0</v>
      </c>
      <c r="EI452">
        <v>10.42765</v>
      </c>
      <c r="EJ452">
        <v>-41.64792857142857</v>
      </c>
      <c r="EK452">
        <v>803.1543214285714</v>
      </c>
      <c r="EL452">
        <v>844.808607142857</v>
      </c>
      <c r="EM452">
        <v>1.174028571428571</v>
      </c>
      <c r="EN452">
        <v>825.5591428571428</v>
      </c>
      <c r="EO452">
        <v>22.78571785714286</v>
      </c>
      <c r="EP452">
        <v>2.161628928571429</v>
      </c>
      <c r="EQ452">
        <v>2.0557075</v>
      </c>
      <c r="ER452">
        <v>18.68072857142857</v>
      </c>
      <c r="ES452">
        <v>17.88007857142857</v>
      </c>
      <c r="ET452">
        <v>2000.023571428571</v>
      </c>
      <c r="EU452">
        <v>0.9799950714285716</v>
      </c>
      <c r="EV452">
        <v>0.02000462857142857</v>
      </c>
      <c r="EW452">
        <v>0</v>
      </c>
      <c r="EX452">
        <v>648.8448571428572</v>
      </c>
      <c r="EY452">
        <v>5.00097</v>
      </c>
      <c r="EZ452">
        <v>12958.75714285714</v>
      </c>
      <c r="FA452">
        <v>16707.75357142857</v>
      </c>
      <c r="FB452">
        <v>40.18699999999999</v>
      </c>
      <c r="FC452">
        <v>40.56199999999999</v>
      </c>
      <c r="FD452">
        <v>40.125</v>
      </c>
      <c r="FE452">
        <v>40.125</v>
      </c>
      <c r="FF452">
        <v>40.81199999999999</v>
      </c>
      <c r="FG452">
        <v>1955.113571428572</v>
      </c>
      <c r="FH452">
        <v>39.91</v>
      </c>
      <c r="FI452">
        <v>0</v>
      </c>
      <c r="FJ452">
        <v>1758482598.2</v>
      </c>
      <c r="FK452">
        <v>0</v>
      </c>
      <c r="FL452">
        <v>648.8405</v>
      </c>
      <c r="FM452">
        <v>-2.789914535322275</v>
      </c>
      <c r="FN452">
        <v>-86.21196593102191</v>
      </c>
      <c r="FO452">
        <v>12958.25769230769</v>
      </c>
      <c r="FP452">
        <v>15</v>
      </c>
      <c r="FQ452">
        <v>0</v>
      </c>
      <c r="FR452" t="s">
        <v>441</v>
      </c>
      <c r="FS452">
        <v>1747247426.5</v>
      </c>
      <c r="FT452">
        <v>1747247420.5</v>
      </c>
      <c r="FU452">
        <v>0</v>
      </c>
      <c r="FV452">
        <v>1.027</v>
      </c>
      <c r="FW452">
        <v>0.031</v>
      </c>
      <c r="FX452">
        <v>0.02</v>
      </c>
      <c r="FY452">
        <v>0.05</v>
      </c>
      <c r="FZ452">
        <v>420</v>
      </c>
      <c r="GA452">
        <v>16</v>
      </c>
      <c r="GB452">
        <v>0.01</v>
      </c>
      <c r="GC452">
        <v>0.1</v>
      </c>
      <c r="GD452">
        <v>-41.6946075</v>
      </c>
      <c r="GE452">
        <v>1.219921575985097</v>
      </c>
      <c r="GF452">
        <v>0.1259928914413425</v>
      </c>
      <c r="GG452">
        <v>0</v>
      </c>
      <c r="GH452">
        <v>649.0095</v>
      </c>
      <c r="GI452">
        <v>-3.076073344496908</v>
      </c>
      <c r="GJ452">
        <v>0.3672548602169067</v>
      </c>
      <c r="GK452">
        <v>-1</v>
      </c>
      <c r="GL452">
        <v>1.18438275</v>
      </c>
      <c r="GM452">
        <v>-0.2255231144465306</v>
      </c>
      <c r="GN452">
        <v>0.02219899231806479</v>
      </c>
      <c r="GO452">
        <v>0</v>
      </c>
      <c r="GP452">
        <v>0</v>
      </c>
      <c r="GQ452">
        <v>2</v>
      </c>
      <c r="GR452" t="s">
        <v>452</v>
      </c>
      <c r="GS452">
        <v>3.13631</v>
      </c>
      <c r="GT452">
        <v>2.71551</v>
      </c>
      <c r="GU452">
        <v>0.149558</v>
      </c>
      <c r="GV452">
        <v>0.15306</v>
      </c>
      <c r="GW452">
        <v>0.105879</v>
      </c>
      <c r="GX452">
        <v>0.101054</v>
      </c>
      <c r="GY452">
        <v>27061.7</v>
      </c>
      <c r="GZ452">
        <v>26985</v>
      </c>
      <c r="HA452">
        <v>29580</v>
      </c>
      <c r="HB452">
        <v>29444.1</v>
      </c>
      <c r="HC452">
        <v>34948.2</v>
      </c>
      <c r="HD452">
        <v>35060.6</v>
      </c>
      <c r="HE452">
        <v>41631.4</v>
      </c>
      <c r="HF452">
        <v>41835.4</v>
      </c>
      <c r="HG452">
        <v>1.92572</v>
      </c>
      <c r="HH452">
        <v>1.8757</v>
      </c>
      <c r="HI452">
        <v>0.102192</v>
      </c>
      <c r="HJ452">
        <v>0</v>
      </c>
      <c r="HK452">
        <v>28.3945</v>
      </c>
      <c r="HL452">
        <v>999.9</v>
      </c>
      <c r="HM452">
        <v>52.5</v>
      </c>
      <c r="HN452">
        <v>31.2</v>
      </c>
      <c r="HO452">
        <v>26.552</v>
      </c>
      <c r="HP452">
        <v>61.8378</v>
      </c>
      <c r="HQ452">
        <v>27.5921</v>
      </c>
      <c r="HR452">
        <v>1</v>
      </c>
      <c r="HS452">
        <v>0.0712322</v>
      </c>
      <c r="HT452">
        <v>0.179118</v>
      </c>
      <c r="HU452">
        <v>20.3392</v>
      </c>
      <c r="HV452">
        <v>5.21774</v>
      </c>
      <c r="HW452">
        <v>12.0122</v>
      </c>
      <c r="HX452">
        <v>4.9886</v>
      </c>
      <c r="HY452">
        <v>3.28765</v>
      </c>
      <c r="HZ452">
        <v>9999</v>
      </c>
      <c r="IA452">
        <v>9999</v>
      </c>
      <c r="IB452">
        <v>9999</v>
      </c>
      <c r="IC452">
        <v>999.9</v>
      </c>
      <c r="ID452">
        <v>1.86757</v>
      </c>
      <c r="IE452">
        <v>1.86675</v>
      </c>
      <c r="IF452">
        <v>1.86602</v>
      </c>
      <c r="IG452">
        <v>1.86601</v>
      </c>
      <c r="IH452">
        <v>1.86783</v>
      </c>
      <c r="II452">
        <v>1.87027</v>
      </c>
      <c r="IJ452">
        <v>1.86894</v>
      </c>
      <c r="IK452">
        <v>1.87042</v>
      </c>
      <c r="IL452">
        <v>0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-0.479</v>
      </c>
      <c r="IZ452">
        <v>0.1375</v>
      </c>
      <c r="JA452">
        <v>-0.08705980112953694</v>
      </c>
      <c r="JB452">
        <v>-0.0002224285535733669</v>
      </c>
      <c r="JC452">
        <v>-3.124052291438484E-07</v>
      </c>
      <c r="JD452">
        <v>-1.20421793702977E-11</v>
      </c>
      <c r="JE452">
        <v>-0.06546867123436634</v>
      </c>
      <c r="JF452">
        <v>-0.004605065362839568</v>
      </c>
      <c r="JG452">
        <v>0.0008613744513886047</v>
      </c>
      <c r="JH452">
        <v>-1.299212498533341E-05</v>
      </c>
      <c r="JI452">
        <v>3</v>
      </c>
      <c r="JJ452">
        <v>2327</v>
      </c>
      <c r="JK452">
        <v>1</v>
      </c>
      <c r="JL452">
        <v>27</v>
      </c>
      <c r="JM452">
        <v>187252.9</v>
      </c>
      <c r="JN452">
        <v>187253</v>
      </c>
      <c r="JO452">
        <v>1.85059</v>
      </c>
      <c r="JP452">
        <v>2.26685</v>
      </c>
      <c r="JQ452">
        <v>1.39771</v>
      </c>
      <c r="JR452">
        <v>2.34497</v>
      </c>
      <c r="JS452">
        <v>1.49536</v>
      </c>
      <c r="JT452">
        <v>2.61841</v>
      </c>
      <c r="JU452">
        <v>36.3871</v>
      </c>
      <c r="JV452">
        <v>24.07</v>
      </c>
      <c r="JW452">
        <v>18</v>
      </c>
      <c r="JX452">
        <v>489.525</v>
      </c>
      <c r="JY452">
        <v>448.099</v>
      </c>
      <c r="JZ452">
        <v>27.9196</v>
      </c>
      <c r="KA452">
        <v>28.4948</v>
      </c>
      <c r="KB452">
        <v>30.0001</v>
      </c>
      <c r="KC452">
        <v>28.3643</v>
      </c>
      <c r="KD452">
        <v>28.2986</v>
      </c>
      <c r="KE452">
        <v>37.0343</v>
      </c>
      <c r="KF452">
        <v>21.3052</v>
      </c>
      <c r="KG452">
        <v>67.252</v>
      </c>
      <c r="KH452">
        <v>27.8811</v>
      </c>
      <c r="KI452">
        <v>874.99</v>
      </c>
      <c r="KJ452">
        <v>22.7924</v>
      </c>
      <c r="KK452">
        <v>101.105</v>
      </c>
      <c r="KL452">
        <v>100.596</v>
      </c>
    </row>
    <row r="453" spans="1:298">
      <c r="A453">
        <v>437</v>
      </c>
      <c r="B453">
        <v>1758482603.5</v>
      </c>
      <c r="C453">
        <v>13728</v>
      </c>
      <c r="D453" t="s">
        <v>1322</v>
      </c>
      <c r="E453" t="s">
        <v>1323</v>
      </c>
      <c r="F453">
        <v>5</v>
      </c>
      <c r="G453" t="s">
        <v>1219</v>
      </c>
      <c r="H453" t="s">
        <v>437</v>
      </c>
      <c r="I453" t="s">
        <v>438</v>
      </c>
      <c r="J453">
        <v>1758482595.732143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880.0659867077384</v>
      </c>
      <c r="AL453">
        <v>847.1778666666665</v>
      </c>
      <c r="AM453">
        <v>3.401601320650887</v>
      </c>
      <c r="AN453">
        <v>65.29159027850937</v>
      </c>
      <c r="AO453">
        <f>(AQ453 - AP453 + DZ453*1E3/(8.314*(EB453+273.15)) * AS453/DY453 * AR453) * DY453/(100*DM453) * 1000/(1000 - AQ453)</f>
        <v>0</v>
      </c>
      <c r="AP453">
        <v>22.80606351887099</v>
      </c>
      <c r="AQ453">
        <v>23.90259878787877</v>
      </c>
      <c r="AR453">
        <v>-0.003722552281609462</v>
      </c>
      <c r="AS453">
        <v>110.9873725194434</v>
      </c>
      <c r="AT453">
        <v>2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4.8</v>
      </c>
      <c r="DN453">
        <v>0.5</v>
      </c>
      <c r="DO453" t="s">
        <v>440</v>
      </c>
      <c r="DP453">
        <v>2</v>
      </c>
      <c r="DQ453" t="b">
        <v>1</v>
      </c>
      <c r="DR453">
        <v>1758482595.732143</v>
      </c>
      <c r="DS453">
        <v>802.6332499999999</v>
      </c>
      <c r="DT453">
        <v>844.2113571428573</v>
      </c>
      <c r="DU453">
        <v>23.94046071428571</v>
      </c>
      <c r="DV453">
        <v>22.79384285714286</v>
      </c>
      <c r="DW453">
        <v>803.1066785714286</v>
      </c>
      <c r="DX453">
        <v>23.80271428571428</v>
      </c>
      <c r="DY453">
        <v>499.9621785714285</v>
      </c>
      <c r="DZ453">
        <v>90.21899285714282</v>
      </c>
      <c r="EA453">
        <v>0.05487068928571427</v>
      </c>
      <c r="EB453">
        <v>30.226425</v>
      </c>
      <c r="EC453">
        <v>30.06791785714285</v>
      </c>
      <c r="ED453">
        <v>999.9000000000002</v>
      </c>
      <c r="EE453">
        <v>0</v>
      </c>
      <c r="EF453">
        <v>0</v>
      </c>
      <c r="EG453">
        <v>9994.883928571429</v>
      </c>
      <c r="EH453">
        <v>0</v>
      </c>
      <c r="EI453">
        <v>10.42805</v>
      </c>
      <c r="EJ453">
        <v>-41.57801785714286</v>
      </c>
      <c r="EK453">
        <v>822.3195714285714</v>
      </c>
      <c r="EL453">
        <v>863.9029642857142</v>
      </c>
      <c r="EM453">
        <v>1.146611785714286</v>
      </c>
      <c r="EN453">
        <v>844.2113571428573</v>
      </c>
      <c r="EO453">
        <v>22.79384285714286</v>
      </c>
      <c r="EP453">
        <v>2.159883928571429</v>
      </c>
      <c r="EQ453">
        <v>2.0564375</v>
      </c>
      <c r="ER453">
        <v>18.66781785714286</v>
      </c>
      <c r="ES453">
        <v>17.88570714285714</v>
      </c>
      <c r="ET453">
        <v>2000.012857142857</v>
      </c>
      <c r="EU453">
        <v>0.9799947500000002</v>
      </c>
      <c r="EV453">
        <v>0.02000495</v>
      </c>
      <c r="EW453">
        <v>0</v>
      </c>
      <c r="EX453">
        <v>648.5581428571429</v>
      </c>
      <c r="EY453">
        <v>5.00097</v>
      </c>
      <c r="EZ453">
        <v>12950.625</v>
      </c>
      <c r="FA453">
        <v>16707.65714285714</v>
      </c>
      <c r="FB453">
        <v>40.18699999999999</v>
      </c>
      <c r="FC453">
        <v>40.56199999999999</v>
      </c>
      <c r="FD453">
        <v>40.125</v>
      </c>
      <c r="FE453">
        <v>40.125</v>
      </c>
      <c r="FF453">
        <v>40.81199999999999</v>
      </c>
      <c r="FG453">
        <v>1955.102857142857</v>
      </c>
      <c r="FH453">
        <v>39.91</v>
      </c>
      <c r="FI453">
        <v>0</v>
      </c>
      <c r="FJ453">
        <v>1758482603.6</v>
      </c>
      <c r="FK453">
        <v>0</v>
      </c>
      <c r="FL453">
        <v>648.52936</v>
      </c>
      <c r="FM453">
        <v>-3.447846168284388</v>
      </c>
      <c r="FN453">
        <v>-95.93076945063487</v>
      </c>
      <c r="FO453">
        <v>12950.016</v>
      </c>
      <c r="FP453">
        <v>15</v>
      </c>
      <c r="FQ453">
        <v>0</v>
      </c>
      <c r="FR453" t="s">
        <v>441</v>
      </c>
      <c r="FS453">
        <v>1747247426.5</v>
      </c>
      <c r="FT453">
        <v>1747247420.5</v>
      </c>
      <c r="FU453">
        <v>0</v>
      </c>
      <c r="FV453">
        <v>1.027</v>
      </c>
      <c r="FW453">
        <v>0.031</v>
      </c>
      <c r="FX453">
        <v>0.02</v>
      </c>
      <c r="FY453">
        <v>0.05</v>
      </c>
      <c r="FZ453">
        <v>420</v>
      </c>
      <c r="GA453">
        <v>16</v>
      </c>
      <c r="GB453">
        <v>0.01</v>
      </c>
      <c r="GC453">
        <v>0.1</v>
      </c>
      <c r="GD453">
        <v>-41.61815365853658</v>
      </c>
      <c r="GE453">
        <v>0.8680222996515592</v>
      </c>
      <c r="GF453">
        <v>0.1196639116647448</v>
      </c>
      <c r="GG453">
        <v>0</v>
      </c>
      <c r="GH453">
        <v>648.7107941176471</v>
      </c>
      <c r="GI453">
        <v>-3.080137515098821</v>
      </c>
      <c r="GJ453">
        <v>0.3728586531911411</v>
      </c>
      <c r="GK453">
        <v>-1</v>
      </c>
      <c r="GL453">
        <v>1.157688048780488</v>
      </c>
      <c r="GM453">
        <v>-0.2907512195121932</v>
      </c>
      <c r="GN453">
        <v>0.03035423715506476</v>
      </c>
      <c r="GO453">
        <v>0</v>
      </c>
      <c r="GP453">
        <v>0</v>
      </c>
      <c r="GQ453">
        <v>2</v>
      </c>
      <c r="GR453" t="s">
        <v>452</v>
      </c>
      <c r="GS453">
        <v>3.1363</v>
      </c>
      <c r="GT453">
        <v>2.71518</v>
      </c>
      <c r="GU453">
        <v>0.151796</v>
      </c>
      <c r="GV453">
        <v>0.155259</v>
      </c>
      <c r="GW453">
        <v>0.105792</v>
      </c>
      <c r="GX453">
        <v>0.101136</v>
      </c>
      <c r="GY453">
        <v>26990.7</v>
      </c>
      <c r="GZ453">
        <v>26914.7</v>
      </c>
      <c r="HA453">
        <v>29580.2</v>
      </c>
      <c r="HB453">
        <v>29443.9</v>
      </c>
      <c r="HC453">
        <v>34952.6</v>
      </c>
      <c r="HD453">
        <v>35057.4</v>
      </c>
      <c r="HE453">
        <v>41632.4</v>
      </c>
      <c r="HF453">
        <v>41835.5</v>
      </c>
      <c r="HG453">
        <v>1.9258</v>
      </c>
      <c r="HH453">
        <v>1.87493</v>
      </c>
      <c r="HI453">
        <v>0.10404</v>
      </c>
      <c r="HJ453">
        <v>0</v>
      </c>
      <c r="HK453">
        <v>28.3868</v>
      </c>
      <c r="HL453">
        <v>999.9</v>
      </c>
      <c r="HM453">
        <v>52.6</v>
      </c>
      <c r="HN453">
        <v>31.2</v>
      </c>
      <c r="HO453">
        <v>26.6055</v>
      </c>
      <c r="HP453">
        <v>61.7278</v>
      </c>
      <c r="HQ453">
        <v>27.7284</v>
      </c>
      <c r="HR453">
        <v>1</v>
      </c>
      <c r="HS453">
        <v>0.0710112</v>
      </c>
      <c r="HT453">
        <v>0.212549</v>
      </c>
      <c r="HU453">
        <v>20.3388</v>
      </c>
      <c r="HV453">
        <v>5.21534</v>
      </c>
      <c r="HW453">
        <v>12.0119</v>
      </c>
      <c r="HX453">
        <v>4.9878</v>
      </c>
      <c r="HY453">
        <v>3.28715</v>
      </c>
      <c r="HZ453">
        <v>9999</v>
      </c>
      <c r="IA453">
        <v>9999</v>
      </c>
      <c r="IB453">
        <v>9999</v>
      </c>
      <c r="IC453">
        <v>999.9</v>
      </c>
      <c r="ID453">
        <v>1.8676</v>
      </c>
      <c r="IE453">
        <v>1.86674</v>
      </c>
      <c r="IF453">
        <v>1.86605</v>
      </c>
      <c r="IG453">
        <v>1.86601</v>
      </c>
      <c r="IH453">
        <v>1.86783</v>
      </c>
      <c r="II453">
        <v>1.87027</v>
      </c>
      <c r="IJ453">
        <v>1.86898</v>
      </c>
      <c r="IK453">
        <v>1.87042</v>
      </c>
      <c r="IL453">
        <v>0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-0.493</v>
      </c>
      <c r="IZ453">
        <v>0.1372</v>
      </c>
      <c r="JA453">
        <v>-0.08705980112953694</v>
      </c>
      <c r="JB453">
        <v>-0.0002224285535733669</v>
      </c>
      <c r="JC453">
        <v>-3.124052291438484E-07</v>
      </c>
      <c r="JD453">
        <v>-1.20421793702977E-11</v>
      </c>
      <c r="JE453">
        <v>-0.06546867123436634</v>
      </c>
      <c r="JF453">
        <v>-0.004605065362839568</v>
      </c>
      <c r="JG453">
        <v>0.0008613744513886047</v>
      </c>
      <c r="JH453">
        <v>-1.299212498533341E-05</v>
      </c>
      <c r="JI453">
        <v>3</v>
      </c>
      <c r="JJ453">
        <v>2327</v>
      </c>
      <c r="JK453">
        <v>1</v>
      </c>
      <c r="JL453">
        <v>27</v>
      </c>
      <c r="JM453">
        <v>187253</v>
      </c>
      <c r="JN453">
        <v>187253</v>
      </c>
      <c r="JO453">
        <v>1.8811</v>
      </c>
      <c r="JP453">
        <v>2.26074</v>
      </c>
      <c r="JQ453">
        <v>1.39648</v>
      </c>
      <c r="JR453">
        <v>2.35474</v>
      </c>
      <c r="JS453">
        <v>1.49536</v>
      </c>
      <c r="JT453">
        <v>2.70752</v>
      </c>
      <c r="JU453">
        <v>36.3871</v>
      </c>
      <c r="JV453">
        <v>24.0787</v>
      </c>
      <c r="JW453">
        <v>18</v>
      </c>
      <c r="JX453">
        <v>489.566</v>
      </c>
      <c r="JY453">
        <v>447.617</v>
      </c>
      <c r="JZ453">
        <v>27.8565</v>
      </c>
      <c r="KA453">
        <v>28.4948</v>
      </c>
      <c r="KB453">
        <v>30</v>
      </c>
      <c r="KC453">
        <v>28.3636</v>
      </c>
      <c r="KD453">
        <v>28.2983</v>
      </c>
      <c r="KE453">
        <v>37.6901</v>
      </c>
      <c r="KF453">
        <v>21.5768</v>
      </c>
      <c r="KG453">
        <v>67.252</v>
      </c>
      <c r="KH453">
        <v>27.8061</v>
      </c>
      <c r="KI453">
        <v>888.35</v>
      </c>
      <c r="KJ453">
        <v>22.7145</v>
      </c>
      <c r="KK453">
        <v>101.107</v>
      </c>
      <c r="KL453">
        <v>100.596</v>
      </c>
    </row>
    <row r="454" spans="1:298">
      <c r="A454">
        <v>438</v>
      </c>
      <c r="B454">
        <v>1758482608</v>
      </c>
      <c r="C454">
        <v>13732.5</v>
      </c>
      <c r="D454" t="s">
        <v>1324</v>
      </c>
      <c r="E454" t="s">
        <v>1325</v>
      </c>
      <c r="F454">
        <v>5</v>
      </c>
      <c r="G454" t="s">
        <v>1219</v>
      </c>
      <c r="H454" t="s">
        <v>437</v>
      </c>
      <c r="I454" t="s">
        <v>438</v>
      </c>
      <c r="J454">
        <v>1758482600.178571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895.6894919598573</v>
      </c>
      <c r="AL454">
        <v>862.677018181818</v>
      </c>
      <c r="AM454">
        <v>3.443543906609805</v>
      </c>
      <c r="AN454">
        <v>65.29159027850937</v>
      </c>
      <c r="AO454">
        <f>(AQ454 - AP454 + DZ454*1E3/(8.314*(EB454+273.15)) * AS454/DY454 * AR454) * DY454/(100*DM454) * 1000/(1000 - AQ454)</f>
        <v>0</v>
      </c>
      <c r="AP454">
        <v>22.78869771372162</v>
      </c>
      <c r="AQ454">
        <v>23.88005333333333</v>
      </c>
      <c r="AR454">
        <v>-0.005780719078756633</v>
      </c>
      <c r="AS454">
        <v>110.9873725194434</v>
      </c>
      <c r="AT454">
        <v>2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4.8</v>
      </c>
      <c r="DN454">
        <v>0.5</v>
      </c>
      <c r="DO454" t="s">
        <v>440</v>
      </c>
      <c r="DP454">
        <v>2</v>
      </c>
      <c r="DQ454" t="b">
        <v>1</v>
      </c>
      <c r="DR454">
        <v>1758482600.178571</v>
      </c>
      <c r="DS454">
        <v>817.5307857142859</v>
      </c>
      <c r="DT454">
        <v>859.1038214285716</v>
      </c>
      <c r="DU454">
        <v>23.91931785714286</v>
      </c>
      <c r="DV454">
        <v>22.7948</v>
      </c>
      <c r="DW454">
        <v>818.0154642857142</v>
      </c>
      <c r="DX454">
        <v>23.78187857142857</v>
      </c>
      <c r="DY454">
        <v>499.9717857142857</v>
      </c>
      <c r="DZ454">
        <v>90.21865357142858</v>
      </c>
      <c r="EA454">
        <v>0.05501153928571428</v>
      </c>
      <c r="EB454">
        <v>30.18919285714286</v>
      </c>
      <c r="EC454">
        <v>30.07081428571428</v>
      </c>
      <c r="ED454">
        <v>999.9000000000002</v>
      </c>
      <c r="EE454">
        <v>0</v>
      </c>
      <c r="EF454">
        <v>0</v>
      </c>
      <c r="EG454">
        <v>9995.910357142857</v>
      </c>
      <c r="EH454">
        <v>0</v>
      </c>
      <c r="EI454">
        <v>10.43</v>
      </c>
      <c r="EJ454">
        <v>-41.57290714285715</v>
      </c>
      <c r="EK454">
        <v>837.5643571428571</v>
      </c>
      <c r="EL454">
        <v>879.1436071428571</v>
      </c>
      <c r="EM454">
        <v>1.124521785714286</v>
      </c>
      <c r="EN454">
        <v>859.1038214285716</v>
      </c>
      <c r="EO454">
        <v>22.7948</v>
      </c>
      <c r="EP454">
        <v>2.157968928571429</v>
      </c>
      <c r="EQ454">
        <v>2.056515357142857</v>
      </c>
      <c r="ER454">
        <v>18.65363928571429</v>
      </c>
      <c r="ES454">
        <v>17.88630714285714</v>
      </c>
      <c r="ET454">
        <v>1999.996785714286</v>
      </c>
      <c r="EU454">
        <v>0.9799944285714288</v>
      </c>
      <c r="EV454">
        <v>0.02000527142857143</v>
      </c>
      <c r="EW454">
        <v>0</v>
      </c>
      <c r="EX454">
        <v>648.4406428571428</v>
      </c>
      <c r="EY454">
        <v>5.00097</v>
      </c>
      <c r="EZ454">
        <v>12945.9</v>
      </c>
      <c r="FA454">
        <v>16707.52142857143</v>
      </c>
      <c r="FB454">
        <v>40.18699999999999</v>
      </c>
      <c r="FC454">
        <v>40.56199999999999</v>
      </c>
      <c r="FD454">
        <v>40.125</v>
      </c>
      <c r="FE454">
        <v>40.125</v>
      </c>
      <c r="FF454">
        <v>40.81199999999999</v>
      </c>
      <c r="FG454">
        <v>1955.086785714286</v>
      </c>
      <c r="FH454">
        <v>39.91</v>
      </c>
      <c r="FI454">
        <v>0</v>
      </c>
      <c r="FJ454">
        <v>1758482608.4</v>
      </c>
      <c r="FK454">
        <v>0</v>
      </c>
      <c r="FL454">
        <v>648.37428</v>
      </c>
      <c r="FM454">
        <v>-2.003615393551976</v>
      </c>
      <c r="FN454">
        <v>-36.03846151812214</v>
      </c>
      <c r="FO454">
        <v>12945.072</v>
      </c>
      <c r="FP454">
        <v>15</v>
      </c>
      <c r="FQ454">
        <v>0</v>
      </c>
      <c r="FR454" t="s">
        <v>441</v>
      </c>
      <c r="FS454">
        <v>1747247426.5</v>
      </c>
      <c r="FT454">
        <v>1747247420.5</v>
      </c>
      <c r="FU454">
        <v>0</v>
      </c>
      <c r="FV454">
        <v>1.027</v>
      </c>
      <c r="FW454">
        <v>0.031</v>
      </c>
      <c r="FX454">
        <v>0.02</v>
      </c>
      <c r="FY454">
        <v>0.05</v>
      </c>
      <c r="FZ454">
        <v>420</v>
      </c>
      <c r="GA454">
        <v>16</v>
      </c>
      <c r="GB454">
        <v>0.01</v>
      </c>
      <c r="GC454">
        <v>0.1</v>
      </c>
      <c r="GD454">
        <v>-41.60668780487805</v>
      </c>
      <c r="GE454">
        <v>0.1826717770034657</v>
      </c>
      <c r="GF454">
        <v>0.1104493818400087</v>
      </c>
      <c r="GG454">
        <v>0</v>
      </c>
      <c r="GH454">
        <v>648.5279705882353</v>
      </c>
      <c r="GI454">
        <v>-2.590328498723085</v>
      </c>
      <c r="GJ454">
        <v>0.3483146384667687</v>
      </c>
      <c r="GK454">
        <v>-1</v>
      </c>
      <c r="GL454">
        <v>1.13952</v>
      </c>
      <c r="GM454">
        <v>-0.3321035540069699</v>
      </c>
      <c r="GN454">
        <v>0.03437156964702079</v>
      </c>
      <c r="GO454">
        <v>0</v>
      </c>
      <c r="GP454">
        <v>0</v>
      </c>
      <c r="GQ454">
        <v>2</v>
      </c>
      <c r="GR454" t="s">
        <v>452</v>
      </c>
      <c r="GS454">
        <v>3.13646</v>
      </c>
      <c r="GT454">
        <v>2.71521</v>
      </c>
      <c r="GU454">
        <v>0.153627</v>
      </c>
      <c r="GV454">
        <v>0.157019</v>
      </c>
      <c r="GW454">
        <v>0.105711</v>
      </c>
      <c r="GX454">
        <v>0.100966</v>
      </c>
      <c r="GY454">
        <v>26932.7</v>
      </c>
      <c r="GZ454">
        <v>26858.6</v>
      </c>
      <c r="HA454">
        <v>29580.5</v>
      </c>
      <c r="HB454">
        <v>29443.8</v>
      </c>
      <c r="HC454">
        <v>34955.8</v>
      </c>
      <c r="HD454">
        <v>35064.2</v>
      </c>
      <c r="HE454">
        <v>41632.5</v>
      </c>
      <c r="HF454">
        <v>41835.5</v>
      </c>
      <c r="HG454">
        <v>1.92598</v>
      </c>
      <c r="HH454">
        <v>1.8747</v>
      </c>
      <c r="HI454">
        <v>0.103641</v>
      </c>
      <c r="HJ454">
        <v>0</v>
      </c>
      <c r="HK454">
        <v>28.3789</v>
      </c>
      <c r="HL454">
        <v>999.9</v>
      </c>
      <c r="HM454">
        <v>52.6</v>
      </c>
      <c r="HN454">
        <v>31.2</v>
      </c>
      <c r="HO454">
        <v>26.6032</v>
      </c>
      <c r="HP454">
        <v>61.9778</v>
      </c>
      <c r="HQ454">
        <v>27.6522</v>
      </c>
      <c r="HR454">
        <v>1</v>
      </c>
      <c r="HS454">
        <v>0.07148119999999999</v>
      </c>
      <c r="HT454">
        <v>0.274188</v>
      </c>
      <c r="HU454">
        <v>20.3392</v>
      </c>
      <c r="HV454">
        <v>5.21759</v>
      </c>
      <c r="HW454">
        <v>12.0119</v>
      </c>
      <c r="HX454">
        <v>4.98875</v>
      </c>
      <c r="HY454">
        <v>3.28775</v>
      </c>
      <c r="HZ454">
        <v>9999</v>
      </c>
      <c r="IA454">
        <v>9999</v>
      </c>
      <c r="IB454">
        <v>9999</v>
      </c>
      <c r="IC454">
        <v>999.9</v>
      </c>
      <c r="ID454">
        <v>1.86757</v>
      </c>
      <c r="IE454">
        <v>1.86674</v>
      </c>
      <c r="IF454">
        <v>1.86601</v>
      </c>
      <c r="IG454">
        <v>1.866</v>
      </c>
      <c r="IH454">
        <v>1.86784</v>
      </c>
      <c r="II454">
        <v>1.87027</v>
      </c>
      <c r="IJ454">
        <v>1.86894</v>
      </c>
      <c r="IK454">
        <v>1.87042</v>
      </c>
      <c r="IL454">
        <v>0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-0.504</v>
      </c>
      <c r="IZ454">
        <v>0.1368</v>
      </c>
      <c r="JA454">
        <v>-0.08705980112953694</v>
      </c>
      <c r="JB454">
        <v>-0.0002224285535733669</v>
      </c>
      <c r="JC454">
        <v>-3.124052291438484E-07</v>
      </c>
      <c r="JD454">
        <v>-1.20421793702977E-11</v>
      </c>
      <c r="JE454">
        <v>-0.06546867123436634</v>
      </c>
      <c r="JF454">
        <v>-0.004605065362839568</v>
      </c>
      <c r="JG454">
        <v>0.0008613744513886047</v>
      </c>
      <c r="JH454">
        <v>-1.299212498533341E-05</v>
      </c>
      <c r="JI454">
        <v>3</v>
      </c>
      <c r="JJ454">
        <v>2327</v>
      </c>
      <c r="JK454">
        <v>1</v>
      </c>
      <c r="JL454">
        <v>27</v>
      </c>
      <c r="JM454">
        <v>187253</v>
      </c>
      <c r="JN454">
        <v>187253.1</v>
      </c>
      <c r="JO454">
        <v>1.90796</v>
      </c>
      <c r="JP454">
        <v>2.25342</v>
      </c>
      <c r="JQ454">
        <v>1.39648</v>
      </c>
      <c r="JR454">
        <v>2.35229</v>
      </c>
      <c r="JS454">
        <v>1.49536</v>
      </c>
      <c r="JT454">
        <v>2.69897</v>
      </c>
      <c r="JU454">
        <v>36.3871</v>
      </c>
      <c r="JV454">
        <v>24.0787</v>
      </c>
      <c r="JW454">
        <v>18</v>
      </c>
      <c r="JX454">
        <v>489.677</v>
      </c>
      <c r="JY454">
        <v>447.461</v>
      </c>
      <c r="JZ454">
        <v>27.7969</v>
      </c>
      <c r="KA454">
        <v>28.4948</v>
      </c>
      <c r="KB454">
        <v>30.0002</v>
      </c>
      <c r="KC454">
        <v>28.3636</v>
      </c>
      <c r="KD454">
        <v>28.2962</v>
      </c>
      <c r="KE454">
        <v>38.1816</v>
      </c>
      <c r="KF454">
        <v>21.5768</v>
      </c>
      <c r="KG454">
        <v>67.252</v>
      </c>
      <c r="KH454">
        <v>27.7284</v>
      </c>
      <c r="KI454">
        <v>908.386</v>
      </c>
      <c r="KJ454">
        <v>22.7317</v>
      </c>
      <c r="KK454">
        <v>101.107</v>
      </c>
      <c r="KL454">
        <v>100.596</v>
      </c>
    </row>
    <row r="455" spans="1:298">
      <c r="A455">
        <v>439</v>
      </c>
      <c r="B455">
        <v>1758482613.5</v>
      </c>
      <c r="C455">
        <v>13738</v>
      </c>
      <c r="D455" t="s">
        <v>1326</v>
      </c>
      <c r="E455" t="s">
        <v>1327</v>
      </c>
      <c r="F455">
        <v>5</v>
      </c>
      <c r="G455" t="s">
        <v>1219</v>
      </c>
      <c r="H455" t="s">
        <v>437</v>
      </c>
      <c r="I455" t="s">
        <v>438</v>
      </c>
      <c r="J455">
        <v>1758482605.75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914.500274878409</v>
      </c>
      <c r="AL455">
        <v>881.4703999999997</v>
      </c>
      <c r="AM455">
        <v>3.406551253939212</v>
      </c>
      <c r="AN455">
        <v>65.29159027850937</v>
      </c>
      <c r="AO455">
        <f>(AQ455 - AP455 + DZ455*1E3/(8.314*(EB455+273.15)) * AS455/DY455 * AR455) * DY455/(100*DM455) * 1000/(1000 - AQ455)</f>
        <v>0</v>
      </c>
      <c r="AP455">
        <v>22.75205656056739</v>
      </c>
      <c r="AQ455">
        <v>23.83168787878787</v>
      </c>
      <c r="AR455">
        <v>-0.008156495569992572</v>
      </c>
      <c r="AS455">
        <v>110.9873725194434</v>
      </c>
      <c r="AT455">
        <v>2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4.8</v>
      </c>
      <c r="DN455">
        <v>0.5</v>
      </c>
      <c r="DO455" t="s">
        <v>440</v>
      </c>
      <c r="DP455">
        <v>2</v>
      </c>
      <c r="DQ455" t="b">
        <v>1</v>
      </c>
      <c r="DR455">
        <v>1758482605.75</v>
      </c>
      <c r="DS455">
        <v>836.1955714285714</v>
      </c>
      <c r="DT455">
        <v>877.826</v>
      </c>
      <c r="DU455">
        <v>23.884275</v>
      </c>
      <c r="DV455">
        <v>22.78188571428571</v>
      </c>
      <c r="DW455">
        <v>836.6944642857143</v>
      </c>
      <c r="DX455">
        <v>23.74733928571429</v>
      </c>
      <c r="DY455">
        <v>500.0038214285714</v>
      </c>
      <c r="DZ455">
        <v>90.21847500000001</v>
      </c>
      <c r="EA455">
        <v>0.05492894999999999</v>
      </c>
      <c r="EB455">
        <v>30.15468928571429</v>
      </c>
      <c r="EC455">
        <v>30.06649642857143</v>
      </c>
      <c r="ED455">
        <v>999.9000000000002</v>
      </c>
      <c r="EE455">
        <v>0</v>
      </c>
      <c r="EF455">
        <v>0</v>
      </c>
      <c r="EG455">
        <v>9997.949999999999</v>
      </c>
      <c r="EH455">
        <v>0</v>
      </c>
      <c r="EI455">
        <v>10.43</v>
      </c>
      <c r="EJ455">
        <v>-41.63039999999999</v>
      </c>
      <c r="EK455">
        <v>856.6557142857142</v>
      </c>
      <c r="EL455">
        <v>898.2902857142856</v>
      </c>
      <c r="EM455">
        <v>1.102402857142857</v>
      </c>
      <c r="EN455">
        <v>877.826</v>
      </c>
      <c r="EO455">
        <v>22.78188571428571</v>
      </c>
      <c r="EP455">
        <v>2.154803214285715</v>
      </c>
      <c r="EQ455">
        <v>2.055347142857143</v>
      </c>
      <c r="ER455">
        <v>18.63018928571428</v>
      </c>
      <c r="ES455">
        <v>17.87725357142857</v>
      </c>
      <c r="ET455">
        <v>1999.990357142857</v>
      </c>
      <c r="EU455">
        <v>0.9799943214285717</v>
      </c>
      <c r="EV455">
        <v>0.02000537142857143</v>
      </c>
      <c r="EW455">
        <v>0</v>
      </c>
      <c r="EX455">
        <v>648.3682857142857</v>
      </c>
      <c r="EY455">
        <v>5.00097</v>
      </c>
      <c r="EZ455">
        <v>12945.46785714286</v>
      </c>
      <c r="FA455">
        <v>16707.47142857143</v>
      </c>
      <c r="FB455">
        <v>40.18699999999999</v>
      </c>
      <c r="FC455">
        <v>40.56199999999999</v>
      </c>
      <c r="FD455">
        <v>40.125</v>
      </c>
      <c r="FE455">
        <v>40.125</v>
      </c>
      <c r="FF455">
        <v>40.81199999999999</v>
      </c>
      <c r="FG455">
        <v>1955.080357142857</v>
      </c>
      <c r="FH455">
        <v>39.91</v>
      </c>
      <c r="FI455">
        <v>0</v>
      </c>
      <c r="FJ455">
        <v>1758482613.8</v>
      </c>
      <c r="FK455">
        <v>0</v>
      </c>
      <c r="FL455">
        <v>648.3288461538463</v>
      </c>
      <c r="FM455">
        <v>1.066529905992592</v>
      </c>
      <c r="FN455">
        <v>47.73675216509884</v>
      </c>
      <c r="FO455">
        <v>12945.59615384615</v>
      </c>
      <c r="FP455">
        <v>15</v>
      </c>
      <c r="FQ455">
        <v>0</v>
      </c>
      <c r="FR455" t="s">
        <v>441</v>
      </c>
      <c r="FS455">
        <v>1747247426.5</v>
      </c>
      <c r="FT455">
        <v>1747247420.5</v>
      </c>
      <c r="FU455">
        <v>0</v>
      </c>
      <c r="FV455">
        <v>1.027</v>
      </c>
      <c r="FW455">
        <v>0.031</v>
      </c>
      <c r="FX455">
        <v>0.02</v>
      </c>
      <c r="FY455">
        <v>0.05</v>
      </c>
      <c r="FZ455">
        <v>420</v>
      </c>
      <c r="GA455">
        <v>16</v>
      </c>
      <c r="GB455">
        <v>0.01</v>
      </c>
      <c r="GC455">
        <v>0.1</v>
      </c>
      <c r="GD455">
        <v>-41.58974146341464</v>
      </c>
      <c r="GE455">
        <v>-0.5738759581882312</v>
      </c>
      <c r="GF455">
        <v>0.09761184947963041</v>
      </c>
      <c r="GG455">
        <v>0</v>
      </c>
      <c r="GH455">
        <v>648.4050294117646</v>
      </c>
      <c r="GI455">
        <v>-1.146906041881819</v>
      </c>
      <c r="GJ455">
        <v>0.2807820470729416</v>
      </c>
      <c r="GK455">
        <v>-1</v>
      </c>
      <c r="GL455">
        <v>1.12095756097561</v>
      </c>
      <c r="GM455">
        <v>-0.2474893379790922</v>
      </c>
      <c r="GN455">
        <v>0.02859291211680707</v>
      </c>
      <c r="GO455">
        <v>0</v>
      </c>
      <c r="GP455">
        <v>0</v>
      </c>
      <c r="GQ455">
        <v>2</v>
      </c>
      <c r="GR455" t="s">
        <v>452</v>
      </c>
      <c r="GS455">
        <v>3.13627</v>
      </c>
      <c r="GT455">
        <v>2.71464</v>
      </c>
      <c r="GU455">
        <v>0.15583</v>
      </c>
      <c r="GV455">
        <v>0.159171</v>
      </c>
      <c r="GW455">
        <v>0.105569</v>
      </c>
      <c r="GX455">
        <v>0.100934</v>
      </c>
      <c r="GY455">
        <v>26862.5</v>
      </c>
      <c r="GZ455">
        <v>26789.7</v>
      </c>
      <c r="HA455">
        <v>29580.4</v>
      </c>
      <c r="HB455">
        <v>29443.5</v>
      </c>
      <c r="HC455">
        <v>34961.2</v>
      </c>
      <c r="HD455">
        <v>35065.3</v>
      </c>
      <c r="HE455">
        <v>41632</v>
      </c>
      <c r="HF455">
        <v>41835.2</v>
      </c>
      <c r="HG455">
        <v>1.92595</v>
      </c>
      <c r="HH455">
        <v>1.87468</v>
      </c>
      <c r="HI455">
        <v>0.100501</v>
      </c>
      <c r="HJ455">
        <v>0</v>
      </c>
      <c r="HK455">
        <v>28.3674</v>
      </c>
      <c r="HL455">
        <v>999.9</v>
      </c>
      <c r="HM455">
        <v>52.6</v>
      </c>
      <c r="HN455">
        <v>31.2</v>
      </c>
      <c r="HO455">
        <v>26.6044</v>
      </c>
      <c r="HP455">
        <v>61.9578</v>
      </c>
      <c r="HQ455">
        <v>27.6683</v>
      </c>
      <c r="HR455">
        <v>1</v>
      </c>
      <c r="HS455">
        <v>0.0712576</v>
      </c>
      <c r="HT455">
        <v>0.321005</v>
      </c>
      <c r="HU455">
        <v>20.3391</v>
      </c>
      <c r="HV455">
        <v>5.21729</v>
      </c>
      <c r="HW455">
        <v>12.0111</v>
      </c>
      <c r="HX455">
        <v>4.9885</v>
      </c>
      <c r="HY455">
        <v>3.28758</v>
      </c>
      <c r="HZ455">
        <v>9999</v>
      </c>
      <c r="IA455">
        <v>9999</v>
      </c>
      <c r="IB455">
        <v>9999</v>
      </c>
      <c r="IC455">
        <v>999.9</v>
      </c>
      <c r="ID455">
        <v>1.86757</v>
      </c>
      <c r="IE455">
        <v>1.86675</v>
      </c>
      <c r="IF455">
        <v>1.86603</v>
      </c>
      <c r="IG455">
        <v>1.866</v>
      </c>
      <c r="IH455">
        <v>1.86783</v>
      </c>
      <c r="II455">
        <v>1.87027</v>
      </c>
      <c r="IJ455">
        <v>1.86893</v>
      </c>
      <c r="IK455">
        <v>1.87042</v>
      </c>
      <c r="IL455">
        <v>0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-0.519</v>
      </c>
      <c r="IZ455">
        <v>0.1361</v>
      </c>
      <c r="JA455">
        <v>-0.08705980112953694</v>
      </c>
      <c r="JB455">
        <v>-0.0002224285535733669</v>
      </c>
      <c r="JC455">
        <v>-3.124052291438484E-07</v>
      </c>
      <c r="JD455">
        <v>-1.20421793702977E-11</v>
      </c>
      <c r="JE455">
        <v>-0.06546867123436634</v>
      </c>
      <c r="JF455">
        <v>-0.004605065362839568</v>
      </c>
      <c r="JG455">
        <v>0.0008613744513886047</v>
      </c>
      <c r="JH455">
        <v>-1.299212498533341E-05</v>
      </c>
      <c r="JI455">
        <v>3</v>
      </c>
      <c r="JJ455">
        <v>2327</v>
      </c>
      <c r="JK455">
        <v>1</v>
      </c>
      <c r="JL455">
        <v>27</v>
      </c>
      <c r="JM455">
        <v>187253.1</v>
      </c>
      <c r="JN455">
        <v>187253.2</v>
      </c>
      <c r="JO455">
        <v>1.93848</v>
      </c>
      <c r="JP455">
        <v>2.25952</v>
      </c>
      <c r="JQ455">
        <v>1.39771</v>
      </c>
      <c r="JR455">
        <v>2.35474</v>
      </c>
      <c r="JS455">
        <v>1.49536</v>
      </c>
      <c r="JT455">
        <v>2.70874</v>
      </c>
      <c r="JU455">
        <v>36.3871</v>
      </c>
      <c r="JV455">
        <v>24.0787</v>
      </c>
      <c r="JW455">
        <v>18</v>
      </c>
      <c r="JX455">
        <v>489.643</v>
      </c>
      <c r="JY455">
        <v>447.445</v>
      </c>
      <c r="JZ455">
        <v>27.7124</v>
      </c>
      <c r="KA455">
        <v>28.4948</v>
      </c>
      <c r="KB455">
        <v>30</v>
      </c>
      <c r="KC455">
        <v>28.3615</v>
      </c>
      <c r="KD455">
        <v>28.2962</v>
      </c>
      <c r="KE455">
        <v>38.8268</v>
      </c>
      <c r="KF455">
        <v>21.5768</v>
      </c>
      <c r="KG455">
        <v>67.252</v>
      </c>
      <c r="KH455">
        <v>27.6719</v>
      </c>
      <c r="KI455">
        <v>921.7569999999999</v>
      </c>
      <c r="KJ455">
        <v>22.7317</v>
      </c>
      <c r="KK455">
        <v>101.107</v>
      </c>
      <c r="KL455">
        <v>100.595</v>
      </c>
    </row>
    <row r="456" spans="1:298">
      <c r="A456">
        <v>440</v>
      </c>
      <c r="B456">
        <v>1758482618</v>
      </c>
      <c r="C456">
        <v>13742.5</v>
      </c>
      <c r="D456" t="s">
        <v>1328</v>
      </c>
      <c r="E456" t="s">
        <v>1329</v>
      </c>
      <c r="F456">
        <v>5</v>
      </c>
      <c r="G456" t="s">
        <v>1219</v>
      </c>
      <c r="H456" t="s">
        <v>437</v>
      </c>
      <c r="I456" t="s">
        <v>438</v>
      </c>
      <c r="J456">
        <v>1758482610.178571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930.0359640954779</v>
      </c>
      <c r="AL456">
        <v>896.9147272727272</v>
      </c>
      <c r="AM456">
        <v>3.428736912953923</v>
      </c>
      <c r="AN456">
        <v>65.29159027850937</v>
      </c>
      <c r="AO456">
        <f>(AQ456 - AP456 + DZ456*1E3/(8.314*(EB456+273.15)) * AS456/DY456 * AR456) * DY456/(100*DM456) * 1000/(1000 - AQ456)</f>
        <v>0</v>
      </c>
      <c r="AP456">
        <v>22.7499726774634</v>
      </c>
      <c r="AQ456">
        <v>23.79835333333332</v>
      </c>
      <c r="AR456">
        <v>-0.007544536970245361</v>
      </c>
      <c r="AS456">
        <v>110.9873725194434</v>
      </c>
      <c r="AT456">
        <v>2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4.8</v>
      </c>
      <c r="DN456">
        <v>0.5</v>
      </c>
      <c r="DO456" t="s">
        <v>440</v>
      </c>
      <c r="DP456">
        <v>2</v>
      </c>
      <c r="DQ456" t="b">
        <v>1</v>
      </c>
      <c r="DR456">
        <v>1758482610.178571</v>
      </c>
      <c r="DS456">
        <v>851.0408571428571</v>
      </c>
      <c r="DT456">
        <v>892.7431071428572</v>
      </c>
      <c r="DU456">
        <v>23.85460714285714</v>
      </c>
      <c r="DV456">
        <v>22.76821071428571</v>
      </c>
      <c r="DW456">
        <v>851.5513214285713</v>
      </c>
      <c r="DX456">
        <v>23.71809642857142</v>
      </c>
      <c r="DY456">
        <v>500.0288571428572</v>
      </c>
      <c r="DZ456">
        <v>90.21840714285715</v>
      </c>
      <c r="EA456">
        <v>0.05472045</v>
      </c>
      <c r="EB456">
        <v>30.14333571428572</v>
      </c>
      <c r="EC456">
        <v>30.03796071428571</v>
      </c>
      <c r="ED456">
        <v>999.9000000000002</v>
      </c>
      <c r="EE456">
        <v>0</v>
      </c>
      <c r="EF456">
        <v>0</v>
      </c>
      <c r="EG456">
        <v>9998.748214285715</v>
      </c>
      <c r="EH456">
        <v>0</v>
      </c>
      <c r="EI456">
        <v>10.42945</v>
      </c>
      <c r="EJ456">
        <v>-41.70223928571429</v>
      </c>
      <c r="EK456">
        <v>871.8376785714283</v>
      </c>
      <c r="EL456">
        <v>913.5423571428571</v>
      </c>
      <c r="EM456">
        <v>1.086411428571429</v>
      </c>
      <c r="EN456">
        <v>892.7431071428572</v>
      </c>
      <c r="EO456">
        <v>22.76821071428571</v>
      </c>
      <c r="EP456">
        <v>2.152126428571429</v>
      </c>
      <c r="EQ456">
        <v>2.054112142857142</v>
      </c>
      <c r="ER456">
        <v>18.61031785714286</v>
      </c>
      <c r="ES456">
        <v>17.8677</v>
      </c>
      <c r="ET456">
        <v>1999.9775</v>
      </c>
      <c r="EU456">
        <v>0.9799942142857146</v>
      </c>
      <c r="EV456">
        <v>0.02000547857142857</v>
      </c>
      <c r="EW456">
        <v>0</v>
      </c>
      <c r="EX456">
        <v>648.4610357142857</v>
      </c>
      <c r="EY456">
        <v>5.00097</v>
      </c>
      <c r="EZ456">
        <v>12948.43214285714</v>
      </c>
      <c r="FA456">
        <v>16707.35714285714</v>
      </c>
      <c r="FB456">
        <v>40.18699999999999</v>
      </c>
      <c r="FC456">
        <v>40.56199999999999</v>
      </c>
      <c r="FD456">
        <v>40.125</v>
      </c>
      <c r="FE456">
        <v>40.125</v>
      </c>
      <c r="FF456">
        <v>40.81199999999999</v>
      </c>
      <c r="FG456">
        <v>1955.0675</v>
      </c>
      <c r="FH456">
        <v>39.91</v>
      </c>
      <c r="FI456">
        <v>0</v>
      </c>
      <c r="FJ456">
        <v>1758482618.6</v>
      </c>
      <c r="FK456">
        <v>0</v>
      </c>
      <c r="FL456">
        <v>648.4610384615384</v>
      </c>
      <c r="FM456">
        <v>2.804615379496144</v>
      </c>
      <c r="FN456">
        <v>63.28547013170116</v>
      </c>
      <c r="FO456">
        <v>12948.95769230769</v>
      </c>
      <c r="FP456">
        <v>15</v>
      </c>
      <c r="FQ456">
        <v>0</v>
      </c>
      <c r="FR456" t="s">
        <v>441</v>
      </c>
      <c r="FS456">
        <v>1747247426.5</v>
      </c>
      <c r="FT456">
        <v>1747247420.5</v>
      </c>
      <c r="FU456">
        <v>0</v>
      </c>
      <c r="FV456">
        <v>1.027</v>
      </c>
      <c r="FW456">
        <v>0.031</v>
      </c>
      <c r="FX456">
        <v>0.02</v>
      </c>
      <c r="FY456">
        <v>0.05</v>
      </c>
      <c r="FZ456">
        <v>420</v>
      </c>
      <c r="GA456">
        <v>16</v>
      </c>
      <c r="GB456">
        <v>0.01</v>
      </c>
      <c r="GC456">
        <v>0.1</v>
      </c>
      <c r="GD456">
        <v>-41.659735</v>
      </c>
      <c r="GE456">
        <v>-0.9052885553469888</v>
      </c>
      <c r="GF456">
        <v>0.1092342335305194</v>
      </c>
      <c r="GG456">
        <v>0</v>
      </c>
      <c r="GH456">
        <v>648.413705882353</v>
      </c>
      <c r="GI456">
        <v>1.591841094333549</v>
      </c>
      <c r="GJ456">
        <v>0.2984149824155919</v>
      </c>
      <c r="GK456">
        <v>-1</v>
      </c>
      <c r="GL456">
        <v>1.09421675</v>
      </c>
      <c r="GM456">
        <v>-0.1880689305816167</v>
      </c>
      <c r="GN456">
        <v>0.0221582549389048</v>
      </c>
      <c r="GO456">
        <v>0</v>
      </c>
      <c r="GP456">
        <v>0</v>
      </c>
      <c r="GQ456">
        <v>2</v>
      </c>
      <c r="GR456" t="s">
        <v>452</v>
      </c>
      <c r="GS456">
        <v>3.13636</v>
      </c>
      <c r="GT456">
        <v>2.71484</v>
      </c>
      <c r="GU456">
        <v>0.157614</v>
      </c>
      <c r="GV456">
        <v>0.160898</v>
      </c>
      <c r="GW456">
        <v>0.105465</v>
      </c>
      <c r="GX456">
        <v>0.100922</v>
      </c>
      <c r="GY456">
        <v>26805.4</v>
      </c>
      <c r="GZ456">
        <v>26735.1</v>
      </c>
      <c r="HA456">
        <v>29580.1</v>
      </c>
      <c r="HB456">
        <v>29444</v>
      </c>
      <c r="HC456">
        <v>34965</v>
      </c>
      <c r="HD456">
        <v>35066.3</v>
      </c>
      <c r="HE456">
        <v>41631.7</v>
      </c>
      <c r="HF456">
        <v>41835.8</v>
      </c>
      <c r="HG456">
        <v>1.92617</v>
      </c>
      <c r="HH456">
        <v>1.8748</v>
      </c>
      <c r="HI456">
        <v>0.09890649999999999</v>
      </c>
      <c r="HJ456">
        <v>0</v>
      </c>
      <c r="HK456">
        <v>28.3605</v>
      </c>
      <c r="HL456">
        <v>999.9</v>
      </c>
      <c r="HM456">
        <v>52.6</v>
      </c>
      <c r="HN456">
        <v>31.2</v>
      </c>
      <c r="HO456">
        <v>26.6015</v>
      </c>
      <c r="HP456">
        <v>61.9978</v>
      </c>
      <c r="HQ456">
        <v>27.6042</v>
      </c>
      <c r="HR456">
        <v>1</v>
      </c>
      <c r="HS456">
        <v>0.0716692</v>
      </c>
      <c r="HT456">
        <v>-0.698587</v>
      </c>
      <c r="HU456">
        <v>20.3264</v>
      </c>
      <c r="HV456">
        <v>5.21804</v>
      </c>
      <c r="HW456">
        <v>12.012</v>
      </c>
      <c r="HX456">
        <v>4.9886</v>
      </c>
      <c r="HY456">
        <v>3.28765</v>
      </c>
      <c r="HZ456">
        <v>9999</v>
      </c>
      <c r="IA456">
        <v>9999</v>
      </c>
      <c r="IB456">
        <v>9999</v>
      </c>
      <c r="IC456">
        <v>999.9</v>
      </c>
      <c r="ID456">
        <v>1.86756</v>
      </c>
      <c r="IE456">
        <v>1.86674</v>
      </c>
      <c r="IF456">
        <v>1.86601</v>
      </c>
      <c r="IG456">
        <v>1.866</v>
      </c>
      <c r="IH456">
        <v>1.86783</v>
      </c>
      <c r="II456">
        <v>1.87027</v>
      </c>
      <c r="IJ456">
        <v>1.86893</v>
      </c>
      <c r="IK456">
        <v>1.87042</v>
      </c>
      <c r="IL456">
        <v>0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-0.532</v>
      </c>
      <c r="IZ456">
        <v>0.1357</v>
      </c>
      <c r="JA456">
        <v>-0.08705980112953694</v>
      </c>
      <c r="JB456">
        <v>-0.0002224285535733669</v>
      </c>
      <c r="JC456">
        <v>-3.124052291438484E-07</v>
      </c>
      <c r="JD456">
        <v>-1.20421793702977E-11</v>
      </c>
      <c r="JE456">
        <v>-0.06546867123436634</v>
      </c>
      <c r="JF456">
        <v>-0.004605065362839568</v>
      </c>
      <c r="JG456">
        <v>0.0008613744513886047</v>
      </c>
      <c r="JH456">
        <v>-1.299212498533341E-05</v>
      </c>
      <c r="JI456">
        <v>3</v>
      </c>
      <c r="JJ456">
        <v>2327</v>
      </c>
      <c r="JK456">
        <v>1</v>
      </c>
      <c r="JL456">
        <v>27</v>
      </c>
      <c r="JM456">
        <v>187253.2</v>
      </c>
      <c r="JN456">
        <v>187253.3</v>
      </c>
      <c r="JO456">
        <v>1.96411</v>
      </c>
      <c r="JP456">
        <v>2.24609</v>
      </c>
      <c r="JQ456">
        <v>1.39648</v>
      </c>
      <c r="JR456">
        <v>2.35352</v>
      </c>
      <c r="JS456">
        <v>1.49536</v>
      </c>
      <c r="JT456">
        <v>2.65625</v>
      </c>
      <c r="JU456">
        <v>36.3871</v>
      </c>
      <c r="JV456">
        <v>24.035</v>
      </c>
      <c r="JW456">
        <v>18</v>
      </c>
      <c r="JX456">
        <v>489.783</v>
      </c>
      <c r="JY456">
        <v>447.51</v>
      </c>
      <c r="JZ456">
        <v>27.6606</v>
      </c>
      <c r="KA456">
        <v>28.4948</v>
      </c>
      <c r="KB456">
        <v>30.0003</v>
      </c>
      <c r="KC456">
        <v>28.3612</v>
      </c>
      <c r="KD456">
        <v>28.2945</v>
      </c>
      <c r="KE456">
        <v>39.3129</v>
      </c>
      <c r="KF456">
        <v>21.5768</v>
      </c>
      <c r="KG456">
        <v>67.252</v>
      </c>
      <c r="KH456">
        <v>28.5799</v>
      </c>
      <c r="KI456">
        <v>941.793</v>
      </c>
      <c r="KJ456">
        <v>22.7457</v>
      </c>
      <c r="KK456">
        <v>101.106</v>
      </c>
      <c r="KL456">
        <v>100.597</v>
      </c>
    </row>
    <row r="457" spans="1:298">
      <c r="A457">
        <v>441</v>
      </c>
      <c r="B457">
        <v>1758482623.5</v>
      </c>
      <c r="C457">
        <v>13748</v>
      </c>
      <c r="D457" t="s">
        <v>1330</v>
      </c>
      <c r="E457" t="s">
        <v>1331</v>
      </c>
      <c r="F457">
        <v>5</v>
      </c>
      <c r="G457" t="s">
        <v>1219</v>
      </c>
      <c r="H457" t="s">
        <v>437</v>
      </c>
      <c r="I457" t="s">
        <v>438</v>
      </c>
      <c r="J457">
        <v>1758482615.75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948.7088684927826</v>
      </c>
      <c r="AL457">
        <v>915.6230727272729</v>
      </c>
      <c r="AM457">
        <v>3.405342034006579</v>
      </c>
      <c r="AN457">
        <v>65.29159027850937</v>
      </c>
      <c r="AO457">
        <f>(AQ457 - AP457 + DZ457*1E3/(8.314*(EB457+273.15)) * AS457/DY457 * AR457) * DY457/(100*DM457) * 1000/(1000 - AQ457)</f>
        <v>0</v>
      </c>
      <c r="AP457">
        <v>22.74633471430659</v>
      </c>
      <c r="AQ457">
        <v>23.77807636363637</v>
      </c>
      <c r="AR457">
        <v>-0.001021221280941975</v>
      </c>
      <c r="AS457">
        <v>110.9873725194434</v>
      </c>
      <c r="AT457">
        <v>2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4.8</v>
      </c>
      <c r="DN457">
        <v>0.5</v>
      </c>
      <c r="DO457" t="s">
        <v>440</v>
      </c>
      <c r="DP457">
        <v>2</v>
      </c>
      <c r="DQ457" t="b">
        <v>1</v>
      </c>
      <c r="DR457">
        <v>1758482615.75</v>
      </c>
      <c r="DS457">
        <v>869.6803928571429</v>
      </c>
      <c r="DT457">
        <v>911.4146785714286</v>
      </c>
      <c r="DU457">
        <v>23.81486071428571</v>
      </c>
      <c r="DV457">
        <v>22.75035714285714</v>
      </c>
      <c r="DW457">
        <v>870.2054999999999</v>
      </c>
      <c r="DX457">
        <v>23.67890357142857</v>
      </c>
      <c r="DY457">
        <v>499.9953571428571</v>
      </c>
      <c r="DZ457">
        <v>90.21806428571429</v>
      </c>
      <c r="EA457">
        <v>0.05470723214285714</v>
      </c>
      <c r="EB457">
        <v>30.13485357142857</v>
      </c>
      <c r="EC457">
        <v>30.00071428571428</v>
      </c>
      <c r="ED457">
        <v>999.9000000000002</v>
      </c>
      <c r="EE457">
        <v>0</v>
      </c>
      <c r="EF457">
        <v>0</v>
      </c>
      <c r="EG457">
        <v>9997.051785714286</v>
      </c>
      <c r="EH457">
        <v>0</v>
      </c>
      <c r="EI457">
        <v>10.4265</v>
      </c>
      <c r="EJ457">
        <v>-41.73426428571428</v>
      </c>
      <c r="EK457">
        <v>890.8965357142857</v>
      </c>
      <c r="EL457">
        <v>932.6322142857142</v>
      </c>
      <c r="EM457">
        <v>1.064511071428571</v>
      </c>
      <c r="EN457">
        <v>911.4146785714286</v>
      </c>
      <c r="EO457">
        <v>22.75035714285714</v>
      </c>
      <c r="EP457">
        <v>2.148532142857143</v>
      </c>
      <c r="EQ457">
        <v>2.052493928571429</v>
      </c>
      <c r="ER457">
        <v>18.58361785714285</v>
      </c>
      <c r="ES457">
        <v>17.8552</v>
      </c>
      <c r="ET457">
        <v>1999.986785714286</v>
      </c>
      <c r="EU457">
        <v>0.9799943214285717</v>
      </c>
      <c r="EV457">
        <v>0.02000537142857143</v>
      </c>
      <c r="EW457">
        <v>0</v>
      </c>
      <c r="EX457">
        <v>648.6146071428572</v>
      </c>
      <c r="EY457">
        <v>5.00097</v>
      </c>
      <c r="EZ457">
        <v>12953.175</v>
      </c>
      <c r="FA457">
        <v>16707.43214285715</v>
      </c>
      <c r="FB457">
        <v>40.18699999999999</v>
      </c>
      <c r="FC457">
        <v>40.56199999999999</v>
      </c>
      <c r="FD457">
        <v>40.125</v>
      </c>
      <c r="FE457">
        <v>40.125</v>
      </c>
      <c r="FF457">
        <v>40.81199999999999</v>
      </c>
      <c r="FG457">
        <v>1955.076785714286</v>
      </c>
      <c r="FH457">
        <v>39.91</v>
      </c>
      <c r="FI457">
        <v>0</v>
      </c>
      <c r="FJ457">
        <v>1758482624</v>
      </c>
      <c r="FK457">
        <v>0</v>
      </c>
      <c r="FL457">
        <v>648.65072</v>
      </c>
      <c r="FM457">
        <v>1.188615376962826</v>
      </c>
      <c r="FN457">
        <v>36.75384616125613</v>
      </c>
      <c r="FO457">
        <v>12953.892</v>
      </c>
      <c r="FP457">
        <v>15</v>
      </c>
      <c r="FQ457">
        <v>0</v>
      </c>
      <c r="FR457" t="s">
        <v>441</v>
      </c>
      <c r="FS457">
        <v>1747247426.5</v>
      </c>
      <c r="FT457">
        <v>1747247420.5</v>
      </c>
      <c r="FU457">
        <v>0</v>
      </c>
      <c r="FV457">
        <v>1.027</v>
      </c>
      <c r="FW457">
        <v>0.031</v>
      </c>
      <c r="FX457">
        <v>0.02</v>
      </c>
      <c r="FY457">
        <v>0.05</v>
      </c>
      <c r="FZ457">
        <v>420</v>
      </c>
      <c r="GA457">
        <v>16</v>
      </c>
      <c r="GB457">
        <v>0.01</v>
      </c>
      <c r="GC457">
        <v>0.1</v>
      </c>
      <c r="GD457">
        <v>-41.7154</v>
      </c>
      <c r="GE457">
        <v>-0.3734093808629966</v>
      </c>
      <c r="GF457">
        <v>0.06252382345954273</v>
      </c>
      <c r="GG457">
        <v>0</v>
      </c>
      <c r="GH457">
        <v>648.512705882353</v>
      </c>
      <c r="GI457">
        <v>2.185607331707995</v>
      </c>
      <c r="GJ457">
        <v>0.309621071008502</v>
      </c>
      <c r="GK457">
        <v>-1</v>
      </c>
      <c r="GL457">
        <v>1.0743515</v>
      </c>
      <c r="GM457">
        <v>-0.2469955722326436</v>
      </c>
      <c r="GN457">
        <v>0.02692915386249631</v>
      </c>
      <c r="GO457">
        <v>0</v>
      </c>
      <c r="GP457">
        <v>0</v>
      </c>
      <c r="GQ457">
        <v>2</v>
      </c>
      <c r="GR457" t="s">
        <v>452</v>
      </c>
      <c r="GS457">
        <v>3.13642</v>
      </c>
      <c r="GT457">
        <v>2.71542</v>
      </c>
      <c r="GU457">
        <v>0.159759</v>
      </c>
      <c r="GV457">
        <v>0.162991</v>
      </c>
      <c r="GW457">
        <v>0.105414</v>
      </c>
      <c r="GX457">
        <v>0.10093</v>
      </c>
      <c r="GY457">
        <v>26736.7</v>
      </c>
      <c r="GZ457">
        <v>26668.2</v>
      </c>
      <c r="HA457">
        <v>29579.6</v>
      </c>
      <c r="HB457">
        <v>29443.8</v>
      </c>
      <c r="HC457">
        <v>34966.3</v>
      </c>
      <c r="HD457">
        <v>35065.8</v>
      </c>
      <c r="HE457">
        <v>41630.8</v>
      </c>
      <c r="HF457">
        <v>41835.6</v>
      </c>
      <c r="HG457">
        <v>1.92645</v>
      </c>
      <c r="HH457">
        <v>1.87485</v>
      </c>
      <c r="HI457">
        <v>0.0987276</v>
      </c>
      <c r="HJ457">
        <v>0</v>
      </c>
      <c r="HK457">
        <v>28.3504</v>
      </c>
      <c r="HL457">
        <v>999.9</v>
      </c>
      <c r="HM457">
        <v>52.6</v>
      </c>
      <c r="HN457">
        <v>31.2</v>
      </c>
      <c r="HO457">
        <v>26.6041</v>
      </c>
      <c r="HP457">
        <v>61.9478</v>
      </c>
      <c r="HQ457">
        <v>27.5681</v>
      </c>
      <c r="HR457">
        <v>1</v>
      </c>
      <c r="HS457">
        <v>0.0743089</v>
      </c>
      <c r="HT457">
        <v>-2.11799</v>
      </c>
      <c r="HU457">
        <v>20.3241</v>
      </c>
      <c r="HV457">
        <v>5.21789</v>
      </c>
      <c r="HW457">
        <v>12.0128</v>
      </c>
      <c r="HX457">
        <v>4.9884</v>
      </c>
      <c r="HY457">
        <v>3.2876</v>
      </c>
      <c r="HZ457">
        <v>9999</v>
      </c>
      <c r="IA457">
        <v>9999</v>
      </c>
      <c r="IB457">
        <v>9999</v>
      </c>
      <c r="IC457">
        <v>999.9</v>
      </c>
      <c r="ID457">
        <v>1.86756</v>
      </c>
      <c r="IE457">
        <v>1.86674</v>
      </c>
      <c r="IF457">
        <v>1.86602</v>
      </c>
      <c r="IG457">
        <v>1.866</v>
      </c>
      <c r="IH457">
        <v>1.86784</v>
      </c>
      <c r="II457">
        <v>1.87027</v>
      </c>
      <c r="IJ457">
        <v>1.86892</v>
      </c>
      <c r="IK457">
        <v>1.87042</v>
      </c>
      <c r="IL457">
        <v>0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-0.546</v>
      </c>
      <c r="IZ457">
        <v>0.1354</v>
      </c>
      <c r="JA457">
        <v>-0.08705980112953694</v>
      </c>
      <c r="JB457">
        <v>-0.0002224285535733669</v>
      </c>
      <c r="JC457">
        <v>-3.124052291438484E-07</v>
      </c>
      <c r="JD457">
        <v>-1.20421793702977E-11</v>
      </c>
      <c r="JE457">
        <v>-0.06546867123436634</v>
      </c>
      <c r="JF457">
        <v>-0.004605065362839568</v>
      </c>
      <c r="JG457">
        <v>0.0008613744513886047</v>
      </c>
      <c r="JH457">
        <v>-1.299212498533341E-05</v>
      </c>
      <c r="JI457">
        <v>3</v>
      </c>
      <c r="JJ457">
        <v>2327</v>
      </c>
      <c r="JK457">
        <v>1</v>
      </c>
      <c r="JL457">
        <v>27</v>
      </c>
      <c r="JM457">
        <v>187253.3</v>
      </c>
      <c r="JN457">
        <v>187253.4</v>
      </c>
      <c r="JO457">
        <v>1.99463</v>
      </c>
      <c r="JP457">
        <v>2.24731</v>
      </c>
      <c r="JQ457">
        <v>1.39771</v>
      </c>
      <c r="JR457">
        <v>2.35107</v>
      </c>
      <c r="JS457">
        <v>1.49536</v>
      </c>
      <c r="JT457">
        <v>2.71484</v>
      </c>
      <c r="JU457">
        <v>36.3871</v>
      </c>
      <c r="JV457">
        <v>24.0787</v>
      </c>
      <c r="JW457">
        <v>18</v>
      </c>
      <c r="JX457">
        <v>489.957</v>
      </c>
      <c r="JY457">
        <v>447.535</v>
      </c>
      <c r="JZ457">
        <v>28.4867</v>
      </c>
      <c r="KA457">
        <v>28.4948</v>
      </c>
      <c r="KB457">
        <v>30.0013</v>
      </c>
      <c r="KC457">
        <v>28.3612</v>
      </c>
      <c r="KD457">
        <v>28.2938</v>
      </c>
      <c r="KE457">
        <v>39.9543</v>
      </c>
      <c r="KF457">
        <v>21.5768</v>
      </c>
      <c r="KG457">
        <v>67.626</v>
      </c>
      <c r="KH457">
        <v>28.5979</v>
      </c>
      <c r="KI457">
        <v>955.151</v>
      </c>
      <c r="KJ457">
        <v>22.7559</v>
      </c>
      <c r="KK457">
        <v>101.104</v>
      </c>
      <c r="KL457">
        <v>100.596</v>
      </c>
    </row>
    <row r="458" spans="1:298">
      <c r="A458">
        <v>442</v>
      </c>
      <c r="B458">
        <v>1758482628</v>
      </c>
      <c r="C458">
        <v>13752.5</v>
      </c>
      <c r="D458" t="s">
        <v>1332</v>
      </c>
      <c r="E458" t="s">
        <v>1333</v>
      </c>
      <c r="F458">
        <v>5</v>
      </c>
      <c r="G458" t="s">
        <v>1219</v>
      </c>
      <c r="H458" t="s">
        <v>437</v>
      </c>
      <c r="I458" t="s">
        <v>438</v>
      </c>
      <c r="J458">
        <v>1758482620.178571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964.2175402498742</v>
      </c>
      <c r="AL458">
        <v>930.8715272727271</v>
      </c>
      <c r="AM458">
        <v>3.397422124781314</v>
      </c>
      <c r="AN458">
        <v>65.29159027850937</v>
      </c>
      <c r="AO458">
        <f>(AQ458 - AP458 + DZ458*1E3/(8.314*(EB458+273.15)) * AS458/DY458 * AR458) * DY458/(100*DM458) * 1000/(1000 - AQ458)</f>
        <v>0</v>
      </c>
      <c r="AP458">
        <v>22.76683792661557</v>
      </c>
      <c r="AQ458">
        <v>23.78563212121212</v>
      </c>
      <c r="AR458">
        <v>0.0003845513277365777</v>
      </c>
      <c r="AS458">
        <v>110.9873725194434</v>
      </c>
      <c r="AT458">
        <v>2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4.8</v>
      </c>
      <c r="DN458">
        <v>0.5</v>
      </c>
      <c r="DO458" t="s">
        <v>440</v>
      </c>
      <c r="DP458">
        <v>2</v>
      </c>
      <c r="DQ458" t="b">
        <v>1</v>
      </c>
      <c r="DR458">
        <v>1758482620.178571</v>
      </c>
      <c r="DS458">
        <v>884.4254642857143</v>
      </c>
      <c r="DT458">
        <v>926.2444285714284</v>
      </c>
      <c r="DU458">
        <v>23.79451785714286</v>
      </c>
      <c r="DV458">
        <v>22.75321428571428</v>
      </c>
      <c r="DW458">
        <v>884.9624285714284</v>
      </c>
      <c r="DX458">
        <v>23.65885</v>
      </c>
      <c r="DY458">
        <v>499.9818214285714</v>
      </c>
      <c r="DZ458">
        <v>90.217775</v>
      </c>
      <c r="EA458">
        <v>0.05486457857142858</v>
      </c>
      <c r="EB458">
        <v>30.12977142857143</v>
      </c>
      <c r="EC458">
        <v>29.97630714285714</v>
      </c>
      <c r="ED458">
        <v>999.9000000000002</v>
      </c>
      <c r="EE458">
        <v>0</v>
      </c>
      <c r="EF458">
        <v>0</v>
      </c>
      <c r="EG458">
        <v>9996.153571428571</v>
      </c>
      <c r="EH458">
        <v>0</v>
      </c>
      <c r="EI458">
        <v>10.4265</v>
      </c>
      <c r="EJ458">
        <v>-41.81886785714285</v>
      </c>
      <c r="EK458">
        <v>905.9827142857142</v>
      </c>
      <c r="EL458">
        <v>947.8101428571429</v>
      </c>
      <c r="EM458">
        <v>1.041307857142857</v>
      </c>
      <c r="EN458">
        <v>926.2444285714284</v>
      </c>
      <c r="EO458">
        <v>22.75321428571428</v>
      </c>
      <c r="EP458">
        <v>2.146690357142857</v>
      </c>
      <c r="EQ458">
        <v>2.052745357142857</v>
      </c>
      <c r="ER458">
        <v>18.56992499999999</v>
      </c>
      <c r="ES458">
        <v>17.85715357142857</v>
      </c>
      <c r="ET458">
        <v>1999.989285714286</v>
      </c>
      <c r="EU458">
        <v>0.9799943214285717</v>
      </c>
      <c r="EV458">
        <v>0.02000537857142857</v>
      </c>
      <c r="EW458">
        <v>0</v>
      </c>
      <c r="EX458">
        <v>648.8674642857142</v>
      </c>
      <c r="EY458">
        <v>5.00097</v>
      </c>
      <c r="EZ458">
        <v>12956.5</v>
      </c>
      <c r="FA458">
        <v>16707.46428571429</v>
      </c>
      <c r="FB458">
        <v>40.18699999999999</v>
      </c>
      <c r="FC458">
        <v>40.56199999999999</v>
      </c>
      <c r="FD458">
        <v>40.125</v>
      </c>
      <c r="FE458">
        <v>40.125</v>
      </c>
      <c r="FF458">
        <v>40.81199999999999</v>
      </c>
      <c r="FG458">
        <v>1955.079285714286</v>
      </c>
      <c r="FH458">
        <v>39.91</v>
      </c>
      <c r="FI458">
        <v>0</v>
      </c>
      <c r="FJ458">
        <v>1758482628.2</v>
      </c>
      <c r="FK458">
        <v>0</v>
      </c>
      <c r="FL458">
        <v>648.8610384615384</v>
      </c>
      <c r="FM458">
        <v>2.639282049659573</v>
      </c>
      <c r="FN458">
        <v>44.04444452447313</v>
      </c>
      <c r="FO458">
        <v>12956.88076923077</v>
      </c>
      <c r="FP458">
        <v>15</v>
      </c>
      <c r="FQ458">
        <v>0</v>
      </c>
      <c r="FR458" t="s">
        <v>441</v>
      </c>
      <c r="FS458">
        <v>1747247426.5</v>
      </c>
      <c r="FT458">
        <v>1747247420.5</v>
      </c>
      <c r="FU458">
        <v>0</v>
      </c>
      <c r="FV458">
        <v>1.027</v>
      </c>
      <c r="FW458">
        <v>0.031</v>
      </c>
      <c r="FX458">
        <v>0.02</v>
      </c>
      <c r="FY458">
        <v>0.05</v>
      </c>
      <c r="FZ458">
        <v>420</v>
      </c>
      <c r="GA458">
        <v>16</v>
      </c>
      <c r="GB458">
        <v>0.01</v>
      </c>
      <c r="GC458">
        <v>0.1</v>
      </c>
      <c r="GD458">
        <v>-41.7819625</v>
      </c>
      <c r="GE458">
        <v>-0.9485324577860277</v>
      </c>
      <c r="GF458">
        <v>0.1097784489039177</v>
      </c>
      <c r="GG458">
        <v>0</v>
      </c>
      <c r="GH458">
        <v>648.7057941176471</v>
      </c>
      <c r="GI458">
        <v>2.53954163042522</v>
      </c>
      <c r="GJ458">
        <v>0.3565853399556432</v>
      </c>
      <c r="GK458">
        <v>-1</v>
      </c>
      <c r="GL458">
        <v>1.05546425</v>
      </c>
      <c r="GM458">
        <v>-0.3168579737335846</v>
      </c>
      <c r="GN458">
        <v>0.03089301878155485</v>
      </c>
      <c r="GO458">
        <v>0</v>
      </c>
      <c r="GP458">
        <v>0</v>
      </c>
      <c r="GQ458">
        <v>2</v>
      </c>
      <c r="GR458" t="s">
        <v>452</v>
      </c>
      <c r="GS458">
        <v>3.13634</v>
      </c>
      <c r="GT458">
        <v>2.71551</v>
      </c>
      <c r="GU458">
        <v>0.161495</v>
      </c>
      <c r="GV458">
        <v>0.164676</v>
      </c>
      <c r="GW458">
        <v>0.105435</v>
      </c>
      <c r="GX458">
        <v>0.101004</v>
      </c>
      <c r="GY458">
        <v>26681.5</v>
      </c>
      <c r="GZ458">
        <v>26614.3</v>
      </c>
      <c r="HA458">
        <v>29579.7</v>
      </c>
      <c r="HB458">
        <v>29443.6</v>
      </c>
      <c r="HC458">
        <v>34966.1</v>
      </c>
      <c r="HD458">
        <v>35062.8</v>
      </c>
      <c r="HE458">
        <v>41631.5</v>
      </c>
      <c r="HF458">
        <v>41835.4</v>
      </c>
      <c r="HG458">
        <v>1.92625</v>
      </c>
      <c r="HH458">
        <v>1.87507</v>
      </c>
      <c r="HI458">
        <v>0.100248</v>
      </c>
      <c r="HJ458">
        <v>0</v>
      </c>
      <c r="HK458">
        <v>28.3435</v>
      </c>
      <c r="HL458">
        <v>999.9</v>
      </c>
      <c r="HM458">
        <v>52.6</v>
      </c>
      <c r="HN458">
        <v>31.2</v>
      </c>
      <c r="HO458">
        <v>26.6047</v>
      </c>
      <c r="HP458">
        <v>62.0178</v>
      </c>
      <c r="HQ458">
        <v>27.6402</v>
      </c>
      <c r="HR458">
        <v>1</v>
      </c>
      <c r="HS458">
        <v>0.0723222</v>
      </c>
      <c r="HT458">
        <v>-1.34503</v>
      </c>
      <c r="HU458">
        <v>20.3332</v>
      </c>
      <c r="HV458">
        <v>5.21774</v>
      </c>
      <c r="HW458">
        <v>12.0131</v>
      </c>
      <c r="HX458">
        <v>4.98865</v>
      </c>
      <c r="HY458">
        <v>3.28768</v>
      </c>
      <c r="HZ458">
        <v>9999</v>
      </c>
      <c r="IA458">
        <v>9999</v>
      </c>
      <c r="IB458">
        <v>9999</v>
      </c>
      <c r="IC458">
        <v>999.9</v>
      </c>
      <c r="ID458">
        <v>1.86754</v>
      </c>
      <c r="IE458">
        <v>1.86674</v>
      </c>
      <c r="IF458">
        <v>1.866</v>
      </c>
      <c r="IG458">
        <v>1.866</v>
      </c>
      <c r="IH458">
        <v>1.86784</v>
      </c>
      <c r="II458">
        <v>1.87027</v>
      </c>
      <c r="IJ458">
        <v>1.86891</v>
      </c>
      <c r="IK458">
        <v>1.87042</v>
      </c>
      <c r="IL458">
        <v>0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-0.5580000000000001</v>
      </c>
      <c r="IZ458">
        <v>0.1355</v>
      </c>
      <c r="JA458">
        <v>-0.08705980112953694</v>
      </c>
      <c r="JB458">
        <v>-0.0002224285535733669</v>
      </c>
      <c r="JC458">
        <v>-3.124052291438484E-07</v>
      </c>
      <c r="JD458">
        <v>-1.20421793702977E-11</v>
      </c>
      <c r="JE458">
        <v>-0.06546867123436634</v>
      </c>
      <c r="JF458">
        <v>-0.004605065362839568</v>
      </c>
      <c r="JG458">
        <v>0.0008613744513886047</v>
      </c>
      <c r="JH458">
        <v>-1.299212498533341E-05</v>
      </c>
      <c r="JI458">
        <v>3</v>
      </c>
      <c r="JJ458">
        <v>2327</v>
      </c>
      <c r="JK458">
        <v>1</v>
      </c>
      <c r="JL458">
        <v>27</v>
      </c>
      <c r="JM458">
        <v>187253.4</v>
      </c>
      <c r="JN458">
        <v>187253.5</v>
      </c>
      <c r="JO458">
        <v>2.02148</v>
      </c>
      <c r="JP458">
        <v>2.26318</v>
      </c>
      <c r="JQ458">
        <v>1.39648</v>
      </c>
      <c r="JR458">
        <v>2.35107</v>
      </c>
      <c r="JS458">
        <v>1.49536</v>
      </c>
      <c r="JT458">
        <v>2.64038</v>
      </c>
      <c r="JU458">
        <v>36.3871</v>
      </c>
      <c r="JV458">
        <v>24.07</v>
      </c>
      <c r="JW458">
        <v>18</v>
      </c>
      <c r="JX458">
        <v>489.816</v>
      </c>
      <c r="JY458">
        <v>447.675</v>
      </c>
      <c r="JZ458">
        <v>28.6663</v>
      </c>
      <c r="KA458">
        <v>28.4948</v>
      </c>
      <c r="KB458">
        <v>29.9994</v>
      </c>
      <c r="KC458">
        <v>28.3594</v>
      </c>
      <c r="KD458">
        <v>28.2938</v>
      </c>
      <c r="KE458">
        <v>40.4462</v>
      </c>
      <c r="KF458">
        <v>21.5768</v>
      </c>
      <c r="KG458">
        <v>67.626</v>
      </c>
      <c r="KH458">
        <v>28.6225</v>
      </c>
      <c r="KI458">
        <v>975.188</v>
      </c>
      <c r="KJ458">
        <v>22.7628</v>
      </c>
      <c r="KK458">
        <v>101.105</v>
      </c>
      <c r="KL458">
        <v>100.596</v>
      </c>
    </row>
    <row r="459" spans="1:298">
      <c r="A459">
        <v>443</v>
      </c>
      <c r="B459">
        <v>1758482633.5</v>
      </c>
      <c r="C459">
        <v>13758</v>
      </c>
      <c r="D459" t="s">
        <v>1334</v>
      </c>
      <c r="E459" t="s">
        <v>1335</v>
      </c>
      <c r="F459">
        <v>5</v>
      </c>
      <c r="G459" t="s">
        <v>1219</v>
      </c>
      <c r="H459" t="s">
        <v>437</v>
      </c>
      <c r="I459" t="s">
        <v>438</v>
      </c>
      <c r="J459">
        <v>1758482625.75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982.9310632137635</v>
      </c>
      <c r="AL459">
        <v>949.5418909090913</v>
      </c>
      <c r="AM459">
        <v>3.396901165786167</v>
      </c>
      <c r="AN459">
        <v>65.29159027850937</v>
      </c>
      <c r="AO459">
        <f>(AQ459 - AP459 + DZ459*1E3/(8.314*(EB459+273.15)) * AS459/DY459 * AR459) * DY459/(100*DM459) * 1000/(1000 - AQ459)</f>
        <v>0</v>
      </c>
      <c r="AP459">
        <v>22.77895857272059</v>
      </c>
      <c r="AQ459">
        <v>23.78202727272726</v>
      </c>
      <c r="AR459">
        <v>-0.000138375722152163</v>
      </c>
      <c r="AS459">
        <v>110.9873725194434</v>
      </c>
      <c r="AT459">
        <v>2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4.8</v>
      </c>
      <c r="DN459">
        <v>0.5</v>
      </c>
      <c r="DO459" t="s">
        <v>440</v>
      </c>
      <c r="DP459">
        <v>2</v>
      </c>
      <c r="DQ459" t="b">
        <v>1</v>
      </c>
      <c r="DR459">
        <v>1758482625.75</v>
      </c>
      <c r="DS459">
        <v>902.9204642857143</v>
      </c>
      <c r="DT459">
        <v>944.8199285714287</v>
      </c>
      <c r="DU459">
        <v>23.783175</v>
      </c>
      <c r="DV459">
        <v>22.76311785714286</v>
      </c>
      <c r="DW459">
        <v>903.4724642857143</v>
      </c>
      <c r="DX459">
        <v>23.64766428571429</v>
      </c>
      <c r="DY459">
        <v>500.0082142857142</v>
      </c>
      <c r="DZ459">
        <v>90.21807142857142</v>
      </c>
      <c r="EA459">
        <v>0.05503137142857143</v>
      </c>
      <c r="EB459">
        <v>30.13188214285714</v>
      </c>
      <c r="EC459">
        <v>29.97828214285714</v>
      </c>
      <c r="ED459">
        <v>999.9000000000002</v>
      </c>
      <c r="EE459">
        <v>0</v>
      </c>
      <c r="EF459">
        <v>0</v>
      </c>
      <c r="EG459">
        <v>10001.91607142857</v>
      </c>
      <c r="EH459">
        <v>0</v>
      </c>
      <c r="EI459">
        <v>10.4265</v>
      </c>
      <c r="EJ459">
        <v>-41.89934285714286</v>
      </c>
      <c r="EK459">
        <v>924.918</v>
      </c>
      <c r="EL459">
        <v>966.8281428571428</v>
      </c>
      <c r="EM459">
        <v>1.020061071428571</v>
      </c>
      <c r="EN459">
        <v>944.8199285714287</v>
      </c>
      <c r="EO459">
        <v>22.76311785714286</v>
      </c>
      <c r="EP459">
        <v>2.145673571428572</v>
      </c>
      <c r="EQ459">
        <v>2.053645</v>
      </c>
      <c r="ER459">
        <v>18.56236071428571</v>
      </c>
      <c r="ES459">
        <v>17.864125</v>
      </c>
      <c r="ET459">
        <v>1999.982857142857</v>
      </c>
      <c r="EU459">
        <v>0.9799942142857146</v>
      </c>
      <c r="EV459">
        <v>0.02000547857142857</v>
      </c>
      <c r="EW459">
        <v>0</v>
      </c>
      <c r="EX459">
        <v>649.1631071428573</v>
      </c>
      <c r="EY459">
        <v>5.00097</v>
      </c>
      <c r="EZ459">
        <v>12962.83571428571</v>
      </c>
      <c r="FA459">
        <v>16707.42142857143</v>
      </c>
      <c r="FB459">
        <v>40.18699999999999</v>
      </c>
      <c r="FC459">
        <v>40.56199999999999</v>
      </c>
      <c r="FD459">
        <v>40.125</v>
      </c>
      <c r="FE459">
        <v>40.12942857142856</v>
      </c>
      <c r="FF459">
        <v>40.81199999999999</v>
      </c>
      <c r="FG459">
        <v>1955.072857142857</v>
      </c>
      <c r="FH459">
        <v>39.91</v>
      </c>
      <c r="FI459">
        <v>0</v>
      </c>
      <c r="FJ459">
        <v>1758482633.6</v>
      </c>
      <c r="FK459">
        <v>0</v>
      </c>
      <c r="FL459">
        <v>649.17</v>
      </c>
      <c r="FM459">
        <v>4.915000001757961</v>
      </c>
      <c r="FN459">
        <v>92.78461555578008</v>
      </c>
      <c r="FO459">
        <v>12963.36</v>
      </c>
      <c r="FP459">
        <v>15</v>
      </c>
      <c r="FQ459">
        <v>0</v>
      </c>
      <c r="FR459" t="s">
        <v>441</v>
      </c>
      <c r="FS459">
        <v>1747247426.5</v>
      </c>
      <c r="FT459">
        <v>1747247420.5</v>
      </c>
      <c r="FU459">
        <v>0</v>
      </c>
      <c r="FV459">
        <v>1.027</v>
      </c>
      <c r="FW459">
        <v>0.031</v>
      </c>
      <c r="FX459">
        <v>0.02</v>
      </c>
      <c r="FY459">
        <v>0.05</v>
      </c>
      <c r="FZ459">
        <v>420</v>
      </c>
      <c r="GA459">
        <v>16</v>
      </c>
      <c r="GB459">
        <v>0.01</v>
      </c>
      <c r="GC459">
        <v>0.1</v>
      </c>
      <c r="GD459">
        <v>-41.86968048780489</v>
      </c>
      <c r="GE459">
        <v>-0.9439254355401413</v>
      </c>
      <c r="GF459">
        <v>0.11053845643477</v>
      </c>
      <c r="GG459">
        <v>0</v>
      </c>
      <c r="GH459">
        <v>649.0149117647061</v>
      </c>
      <c r="GI459">
        <v>3.300213901030004</v>
      </c>
      <c r="GJ459">
        <v>0.424601707322981</v>
      </c>
      <c r="GK459">
        <v>-1</v>
      </c>
      <c r="GL459">
        <v>1.031538048780488</v>
      </c>
      <c r="GM459">
        <v>-0.225750104529616</v>
      </c>
      <c r="GN459">
        <v>0.02272947910936339</v>
      </c>
      <c r="GO459">
        <v>0</v>
      </c>
      <c r="GP459">
        <v>0</v>
      </c>
      <c r="GQ459">
        <v>2</v>
      </c>
      <c r="GR459" t="s">
        <v>452</v>
      </c>
      <c r="GS459">
        <v>3.13637</v>
      </c>
      <c r="GT459">
        <v>2.71518</v>
      </c>
      <c r="GU459">
        <v>0.163608</v>
      </c>
      <c r="GV459">
        <v>0.166726</v>
      </c>
      <c r="GW459">
        <v>0.105428</v>
      </c>
      <c r="GX459">
        <v>0.101021</v>
      </c>
      <c r="GY459">
        <v>26614.8</v>
      </c>
      <c r="GZ459">
        <v>26549.3</v>
      </c>
      <c r="HA459">
        <v>29580.3</v>
      </c>
      <c r="HB459">
        <v>29443.9</v>
      </c>
      <c r="HC459">
        <v>34966.8</v>
      </c>
      <c r="HD459">
        <v>35062.4</v>
      </c>
      <c r="HE459">
        <v>41631.9</v>
      </c>
      <c r="HF459">
        <v>41835.8</v>
      </c>
      <c r="HG459">
        <v>1.92647</v>
      </c>
      <c r="HH459">
        <v>1.87507</v>
      </c>
      <c r="HI459">
        <v>0.102155</v>
      </c>
      <c r="HJ459">
        <v>0</v>
      </c>
      <c r="HK459">
        <v>28.3349</v>
      </c>
      <c r="HL459">
        <v>999.9</v>
      </c>
      <c r="HM459">
        <v>52.7</v>
      </c>
      <c r="HN459">
        <v>31.2</v>
      </c>
      <c r="HO459">
        <v>26.6538</v>
      </c>
      <c r="HP459">
        <v>61.9078</v>
      </c>
      <c r="HQ459">
        <v>27.6763</v>
      </c>
      <c r="HR459">
        <v>1</v>
      </c>
      <c r="HS459">
        <v>0.0712348</v>
      </c>
      <c r="HT459">
        <v>-0.829409</v>
      </c>
      <c r="HU459">
        <v>20.337</v>
      </c>
      <c r="HV459">
        <v>5.21909</v>
      </c>
      <c r="HW459">
        <v>12.0123</v>
      </c>
      <c r="HX459">
        <v>4.98925</v>
      </c>
      <c r="HY459">
        <v>3.28795</v>
      </c>
      <c r="HZ459">
        <v>9999</v>
      </c>
      <c r="IA459">
        <v>9999</v>
      </c>
      <c r="IB459">
        <v>9999</v>
      </c>
      <c r="IC459">
        <v>999.9</v>
      </c>
      <c r="ID459">
        <v>1.86756</v>
      </c>
      <c r="IE459">
        <v>1.86674</v>
      </c>
      <c r="IF459">
        <v>1.86601</v>
      </c>
      <c r="IG459">
        <v>1.86601</v>
      </c>
      <c r="IH459">
        <v>1.86783</v>
      </c>
      <c r="II459">
        <v>1.87027</v>
      </c>
      <c r="IJ459">
        <v>1.86893</v>
      </c>
      <c r="IK459">
        <v>1.87042</v>
      </c>
      <c r="IL459">
        <v>0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-0.573</v>
      </c>
      <c r="IZ459">
        <v>0.1355</v>
      </c>
      <c r="JA459">
        <v>-0.08705980112953694</v>
      </c>
      <c r="JB459">
        <v>-0.0002224285535733669</v>
      </c>
      <c r="JC459">
        <v>-3.124052291438484E-07</v>
      </c>
      <c r="JD459">
        <v>-1.20421793702977E-11</v>
      </c>
      <c r="JE459">
        <v>-0.06546867123436634</v>
      </c>
      <c r="JF459">
        <v>-0.004605065362839568</v>
      </c>
      <c r="JG459">
        <v>0.0008613744513886047</v>
      </c>
      <c r="JH459">
        <v>-1.299212498533341E-05</v>
      </c>
      <c r="JI459">
        <v>3</v>
      </c>
      <c r="JJ459">
        <v>2327</v>
      </c>
      <c r="JK459">
        <v>1</v>
      </c>
      <c r="JL459">
        <v>27</v>
      </c>
      <c r="JM459">
        <v>187253.5</v>
      </c>
      <c r="JN459">
        <v>187253.5</v>
      </c>
      <c r="JO459">
        <v>2.05078</v>
      </c>
      <c r="JP459">
        <v>2.26318</v>
      </c>
      <c r="JQ459">
        <v>1.39648</v>
      </c>
      <c r="JR459">
        <v>2.35352</v>
      </c>
      <c r="JS459">
        <v>1.49536</v>
      </c>
      <c r="JT459">
        <v>2.54761</v>
      </c>
      <c r="JU459">
        <v>36.3871</v>
      </c>
      <c r="JV459">
        <v>24.07</v>
      </c>
      <c r="JW459">
        <v>18</v>
      </c>
      <c r="JX459">
        <v>489.953</v>
      </c>
      <c r="JY459">
        <v>447.66</v>
      </c>
      <c r="JZ459">
        <v>28.7113</v>
      </c>
      <c r="KA459">
        <v>28.4948</v>
      </c>
      <c r="KB459">
        <v>29.9993</v>
      </c>
      <c r="KC459">
        <v>28.3588</v>
      </c>
      <c r="KD459">
        <v>28.2917</v>
      </c>
      <c r="KE459">
        <v>41.1023</v>
      </c>
      <c r="KF459">
        <v>21.5768</v>
      </c>
      <c r="KG459">
        <v>67.626</v>
      </c>
      <c r="KH459">
        <v>28.6304</v>
      </c>
      <c r="KI459">
        <v>988.713</v>
      </c>
      <c r="KJ459">
        <v>22.772</v>
      </c>
      <c r="KK459">
        <v>101.106</v>
      </c>
      <c r="KL459">
        <v>100.597</v>
      </c>
    </row>
    <row r="460" spans="1:298">
      <c r="A460">
        <v>444</v>
      </c>
      <c r="B460">
        <v>1758482638</v>
      </c>
      <c r="C460">
        <v>13762.5</v>
      </c>
      <c r="D460" t="s">
        <v>1336</v>
      </c>
      <c r="E460" t="s">
        <v>1337</v>
      </c>
      <c r="F460">
        <v>5</v>
      </c>
      <c r="G460" t="s">
        <v>1219</v>
      </c>
      <c r="H460" t="s">
        <v>437</v>
      </c>
      <c r="I460" t="s">
        <v>438</v>
      </c>
      <c r="J460">
        <v>1758482630.178571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998.3229635827651</v>
      </c>
      <c r="AL460">
        <v>964.8339151515147</v>
      </c>
      <c r="AM460">
        <v>3.393424339806919</v>
      </c>
      <c r="AN460">
        <v>65.29159027850937</v>
      </c>
      <c r="AO460">
        <f>(AQ460 - AP460 + DZ460*1E3/(8.314*(EB460+273.15)) * AS460/DY460 * AR460) * DY460/(100*DM460) * 1000/(1000 - AQ460)</f>
        <v>0</v>
      </c>
      <c r="AP460">
        <v>22.78017956679579</v>
      </c>
      <c r="AQ460">
        <v>23.7750309090909</v>
      </c>
      <c r="AR460">
        <v>-0.0001924467900568305</v>
      </c>
      <c r="AS460">
        <v>110.9873725194434</v>
      </c>
      <c r="AT460">
        <v>2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4.8</v>
      </c>
      <c r="DN460">
        <v>0.5</v>
      </c>
      <c r="DO460" t="s">
        <v>440</v>
      </c>
      <c r="DP460">
        <v>2</v>
      </c>
      <c r="DQ460" t="b">
        <v>1</v>
      </c>
      <c r="DR460">
        <v>1758482630.178571</v>
      </c>
      <c r="DS460">
        <v>917.6047857142858</v>
      </c>
      <c r="DT460">
        <v>959.6294285714285</v>
      </c>
      <c r="DU460">
        <v>23.78171071428571</v>
      </c>
      <c r="DV460">
        <v>22.7727</v>
      </c>
      <c r="DW460">
        <v>918.1688214285715</v>
      </c>
      <c r="DX460">
        <v>23.64622142857143</v>
      </c>
      <c r="DY460">
        <v>500.0171428571428</v>
      </c>
      <c r="DZ460">
        <v>90.21846071428571</v>
      </c>
      <c r="EA460">
        <v>0.05500584285714285</v>
      </c>
      <c r="EB460">
        <v>30.14298571428571</v>
      </c>
      <c r="EC460">
        <v>29.98785</v>
      </c>
      <c r="ED460">
        <v>999.9000000000002</v>
      </c>
      <c r="EE460">
        <v>0</v>
      </c>
      <c r="EF460">
        <v>0</v>
      </c>
      <c r="EG460">
        <v>10003.94678571429</v>
      </c>
      <c r="EH460">
        <v>0</v>
      </c>
      <c r="EI460">
        <v>10.4265</v>
      </c>
      <c r="EJ460">
        <v>-42.02458571428571</v>
      </c>
      <c r="EK460">
        <v>939.9585714285713</v>
      </c>
      <c r="EL460">
        <v>981.9921785714287</v>
      </c>
      <c r="EM460">
        <v>1.009012464285714</v>
      </c>
      <c r="EN460">
        <v>959.6294285714285</v>
      </c>
      <c r="EO460">
        <v>22.7727</v>
      </c>
      <c r="EP460">
        <v>2.14555</v>
      </c>
      <c r="EQ460">
        <v>2.054517857142857</v>
      </c>
      <c r="ER460">
        <v>18.56143928571428</v>
      </c>
      <c r="ES460">
        <v>17.87087857142857</v>
      </c>
      <c r="ET460">
        <v>1999.997142857143</v>
      </c>
      <c r="EU460">
        <v>0.9799943214285717</v>
      </c>
      <c r="EV460">
        <v>0.020005375</v>
      </c>
      <c r="EW460">
        <v>0</v>
      </c>
      <c r="EX460">
        <v>649.5679285714285</v>
      </c>
      <c r="EY460">
        <v>5.00097</v>
      </c>
      <c r="EZ460">
        <v>12970.95714285715</v>
      </c>
      <c r="FA460">
        <v>16707.54642857143</v>
      </c>
      <c r="FB460">
        <v>40.18699999999999</v>
      </c>
      <c r="FC460">
        <v>40.56199999999999</v>
      </c>
      <c r="FD460">
        <v>40.125</v>
      </c>
      <c r="FE460">
        <v>40.12942857142857</v>
      </c>
      <c r="FF460">
        <v>40.81199999999999</v>
      </c>
      <c r="FG460">
        <v>1955.087142857143</v>
      </c>
      <c r="FH460">
        <v>39.91</v>
      </c>
      <c r="FI460">
        <v>0</v>
      </c>
      <c r="FJ460">
        <v>1758482638.4</v>
      </c>
      <c r="FK460">
        <v>0</v>
      </c>
      <c r="FL460">
        <v>649.63296</v>
      </c>
      <c r="FM460">
        <v>6.136999997914813</v>
      </c>
      <c r="FN460">
        <v>134.0076921359175</v>
      </c>
      <c r="FO460">
        <v>12972.464</v>
      </c>
      <c r="FP460">
        <v>15</v>
      </c>
      <c r="FQ460">
        <v>0</v>
      </c>
      <c r="FR460" t="s">
        <v>441</v>
      </c>
      <c r="FS460">
        <v>1747247426.5</v>
      </c>
      <c r="FT460">
        <v>1747247420.5</v>
      </c>
      <c r="FU460">
        <v>0</v>
      </c>
      <c r="FV460">
        <v>1.027</v>
      </c>
      <c r="FW460">
        <v>0.031</v>
      </c>
      <c r="FX460">
        <v>0.02</v>
      </c>
      <c r="FY460">
        <v>0.05</v>
      </c>
      <c r="FZ460">
        <v>420</v>
      </c>
      <c r="GA460">
        <v>16</v>
      </c>
      <c r="GB460">
        <v>0.01</v>
      </c>
      <c r="GC460">
        <v>0.1</v>
      </c>
      <c r="GD460">
        <v>-41.93566585365854</v>
      </c>
      <c r="GE460">
        <v>-1.322494076654978</v>
      </c>
      <c r="GF460">
        <v>0.1456389029536395</v>
      </c>
      <c r="GG460">
        <v>0</v>
      </c>
      <c r="GH460">
        <v>649.2910882352942</v>
      </c>
      <c r="GI460">
        <v>5.117448436059173</v>
      </c>
      <c r="GJ460">
        <v>0.5616518372908423</v>
      </c>
      <c r="GK460">
        <v>-1</v>
      </c>
      <c r="GL460">
        <v>1.018161658536586</v>
      </c>
      <c r="GM460">
        <v>-0.1634104808362328</v>
      </c>
      <c r="GN460">
        <v>0.01645203829704105</v>
      </c>
      <c r="GO460">
        <v>0</v>
      </c>
      <c r="GP460">
        <v>0</v>
      </c>
      <c r="GQ460">
        <v>2</v>
      </c>
      <c r="GR460" t="s">
        <v>452</v>
      </c>
      <c r="GS460">
        <v>3.13622</v>
      </c>
      <c r="GT460">
        <v>2.71524</v>
      </c>
      <c r="GU460">
        <v>0.165312</v>
      </c>
      <c r="GV460">
        <v>0.16842</v>
      </c>
      <c r="GW460">
        <v>0.105402</v>
      </c>
      <c r="GX460">
        <v>0.101028</v>
      </c>
      <c r="GY460">
        <v>26559.8</v>
      </c>
      <c r="GZ460">
        <v>26495.5</v>
      </c>
      <c r="HA460">
        <v>29579.4</v>
      </c>
      <c r="HB460">
        <v>29444.2</v>
      </c>
      <c r="HC460">
        <v>34967.3</v>
      </c>
      <c r="HD460">
        <v>35062.3</v>
      </c>
      <c r="HE460">
        <v>41631.3</v>
      </c>
      <c r="HF460">
        <v>41835.9</v>
      </c>
      <c r="HG460">
        <v>1.92593</v>
      </c>
      <c r="HH460">
        <v>1.87535</v>
      </c>
      <c r="HI460">
        <v>0.103302</v>
      </c>
      <c r="HJ460">
        <v>0</v>
      </c>
      <c r="HK460">
        <v>28.3296</v>
      </c>
      <c r="HL460">
        <v>999.9</v>
      </c>
      <c r="HM460">
        <v>52.7</v>
      </c>
      <c r="HN460">
        <v>31.2</v>
      </c>
      <c r="HO460">
        <v>26.6555</v>
      </c>
      <c r="HP460">
        <v>62.0378</v>
      </c>
      <c r="HQ460">
        <v>27.7444</v>
      </c>
      <c r="HR460">
        <v>1</v>
      </c>
      <c r="HS460">
        <v>0.0707419</v>
      </c>
      <c r="HT460">
        <v>-0.644984</v>
      </c>
      <c r="HU460">
        <v>20.338</v>
      </c>
      <c r="HV460">
        <v>5.21849</v>
      </c>
      <c r="HW460">
        <v>12.0117</v>
      </c>
      <c r="HX460">
        <v>4.98915</v>
      </c>
      <c r="HY460">
        <v>3.28788</v>
      </c>
      <c r="HZ460">
        <v>9999</v>
      </c>
      <c r="IA460">
        <v>9999</v>
      </c>
      <c r="IB460">
        <v>9999</v>
      </c>
      <c r="IC460">
        <v>999.9</v>
      </c>
      <c r="ID460">
        <v>1.86756</v>
      </c>
      <c r="IE460">
        <v>1.86674</v>
      </c>
      <c r="IF460">
        <v>1.86601</v>
      </c>
      <c r="IG460">
        <v>1.86601</v>
      </c>
      <c r="IH460">
        <v>1.86784</v>
      </c>
      <c r="II460">
        <v>1.87027</v>
      </c>
      <c r="IJ460">
        <v>1.86894</v>
      </c>
      <c r="IK460">
        <v>1.87042</v>
      </c>
      <c r="IL460">
        <v>0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-0.586</v>
      </c>
      <c r="IZ460">
        <v>0.1353</v>
      </c>
      <c r="JA460">
        <v>-0.08705980112953694</v>
      </c>
      <c r="JB460">
        <v>-0.0002224285535733669</v>
      </c>
      <c r="JC460">
        <v>-3.124052291438484E-07</v>
      </c>
      <c r="JD460">
        <v>-1.20421793702977E-11</v>
      </c>
      <c r="JE460">
        <v>-0.06546867123436634</v>
      </c>
      <c r="JF460">
        <v>-0.004605065362839568</v>
      </c>
      <c r="JG460">
        <v>0.0008613744513886047</v>
      </c>
      <c r="JH460">
        <v>-1.299212498533341E-05</v>
      </c>
      <c r="JI460">
        <v>3</v>
      </c>
      <c r="JJ460">
        <v>2327</v>
      </c>
      <c r="JK460">
        <v>1</v>
      </c>
      <c r="JL460">
        <v>27</v>
      </c>
      <c r="JM460">
        <v>187253.5</v>
      </c>
      <c r="JN460">
        <v>187253.6</v>
      </c>
      <c r="JO460">
        <v>2.07764</v>
      </c>
      <c r="JP460">
        <v>2.25464</v>
      </c>
      <c r="JQ460">
        <v>1.39648</v>
      </c>
      <c r="JR460">
        <v>2.35474</v>
      </c>
      <c r="JS460">
        <v>1.49536</v>
      </c>
      <c r="JT460">
        <v>2.68188</v>
      </c>
      <c r="JU460">
        <v>36.3871</v>
      </c>
      <c r="JV460">
        <v>24.0787</v>
      </c>
      <c r="JW460">
        <v>18</v>
      </c>
      <c r="JX460">
        <v>489.605</v>
      </c>
      <c r="JY460">
        <v>447.827</v>
      </c>
      <c r="JZ460">
        <v>28.6928</v>
      </c>
      <c r="KA460">
        <v>28.4948</v>
      </c>
      <c r="KB460">
        <v>29.9995</v>
      </c>
      <c r="KC460">
        <v>28.3588</v>
      </c>
      <c r="KD460">
        <v>28.2914</v>
      </c>
      <c r="KE460">
        <v>41.5884</v>
      </c>
      <c r="KF460">
        <v>21.5768</v>
      </c>
      <c r="KG460">
        <v>67.626</v>
      </c>
      <c r="KH460">
        <v>28.6388</v>
      </c>
      <c r="KI460">
        <v>1008.75</v>
      </c>
      <c r="KJ460">
        <v>22.7882</v>
      </c>
      <c r="KK460">
        <v>101.104</v>
      </c>
      <c r="KL460">
        <v>100.597</v>
      </c>
    </row>
    <row r="461" spans="1:298">
      <c r="A461">
        <v>445</v>
      </c>
      <c r="B461">
        <v>1758482643</v>
      </c>
      <c r="C461">
        <v>13767.5</v>
      </c>
      <c r="D461" t="s">
        <v>1338</v>
      </c>
      <c r="E461" t="s">
        <v>1339</v>
      </c>
      <c r="F461">
        <v>5</v>
      </c>
      <c r="G461" t="s">
        <v>1219</v>
      </c>
      <c r="H461" t="s">
        <v>437</v>
      </c>
      <c r="I461" t="s">
        <v>438</v>
      </c>
      <c r="J461">
        <v>1758482635.481482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1015.712585619379</v>
      </c>
      <c r="AL461">
        <v>981.9835212121212</v>
      </c>
      <c r="AM461">
        <v>3.427560661960238</v>
      </c>
      <c r="AN461">
        <v>65.29159027850937</v>
      </c>
      <c r="AO461">
        <f>(AQ461 - AP461 + DZ461*1E3/(8.314*(EB461+273.15)) * AS461/DY461 * AR461) * DY461/(100*DM461) * 1000/(1000 - AQ461)</f>
        <v>0</v>
      </c>
      <c r="AP461">
        <v>22.78232310413032</v>
      </c>
      <c r="AQ461">
        <v>23.76352242424243</v>
      </c>
      <c r="AR461">
        <v>-0.0002201729520618951</v>
      </c>
      <c r="AS461">
        <v>110.9873725194434</v>
      </c>
      <c r="AT461">
        <v>2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4.8</v>
      </c>
      <c r="DN461">
        <v>0.5</v>
      </c>
      <c r="DO461" t="s">
        <v>440</v>
      </c>
      <c r="DP461">
        <v>2</v>
      </c>
      <c r="DQ461" t="b">
        <v>1</v>
      </c>
      <c r="DR461">
        <v>1758482635.481482</v>
      </c>
      <c r="DS461">
        <v>935.2231851851851</v>
      </c>
      <c r="DT461">
        <v>977.4140740740742</v>
      </c>
      <c r="DU461">
        <v>23.77734444444445</v>
      </c>
      <c r="DV461">
        <v>22.78022962962962</v>
      </c>
      <c r="DW461">
        <v>935.8018888888889</v>
      </c>
      <c r="DX461">
        <v>23.64192592592592</v>
      </c>
      <c r="DY461">
        <v>500.0326666666667</v>
      </c>
      <c r="DZ461">
        <v>90.21859259259257</v>
      </c>
      <c r="EA461">
        <v>0.05499144444444445</v>
      </c>
      <c r="EB461">
        <v>30.15385185185185</v>
      </c>
      <c r="EC461">
        <v>30.00575555555556</v>
      </c>
      <c r="ED461">
        <v>999.9000000000001</v>
      </c>
      <c r="EE461">
        <v>0</v>
      </c>
      <c r="EF461">
        <v>0</v>
      </c>
      <c r="EG461">
        <v>10002.96037037037</v>
      </c>
      <c r="EH461">
        <v>0</v>
      </c>
      <c r="EI461">
        <v>10.4265</v>
      </c>
      <c r="EJ461">
        <v>-42.19092592592592</v>
      </c>
      <c r="EK461">
        <v>958.0017777777778</v>
      </c>
      <c r="EL461">
        <v>1000.199407407408</v>
      </c>
      <c r="EM461">
        <v>0.9971116666666666</v>
      </c>
      <c r="EN461">
        <v>977.4140740740742</v>
      </c>
      <c r="EO461">
        <v>22.78022962962962</v>
      </c>
      <c r="EP461">
        <v>2.145158518518519</v>
      </c>
      <c r="EQ461">
        <v>2.055200370370371</v>
      </c>
      <c r="ER461">
        <v>18.55852222222222</v>
      </c>
      <c r="ES461">
        <v>17.87615925925926</v>
      </c>
      <c r="ET461">
        <v>1999.991851851852</v>
      </c>
      <c r="EU461">
        <v>0.9799942222222225</v>
      </c>
      <c r="EV461">
        <v>0.02000547037037037</v>
      </c>
      <c r="EW461">
        <v>0</v>
      </c>
      <c r="EX461">
        <v>650.1425925925926</v>
      </c>
      <c r="EY461">
        <v>5.00097</v>
      </c>
      <c r="EZ461">
        <v>12983.58148148148</v>
      </c>
      <c r="FA461">
        <v>16707.49259259259</v>
      </c>
      <c r="FB461">
        <v>40.18699999999999</v>
      </c>
      <c r="FC461">
        <v>40.56199999999999</v>
      </c>
      <c r="FD461">
        <v>40.125</v>
      </c>
      <c r="FE461">
        <v>40.12959259259259</v>
      </c>
      <c r="FF461">
        <v>40.81199999999999</v>
      </c>
      <c r="FG461">
        <v>1955.081851851852</v>
      </c>
      <c r="FH461">
        <v>39.91</v>
      </c>
      <c r="FI461">
        <v>0</v>
      </c>
      <c r="FJ461">
        <v>1758482643.2</v>
      </c>
      <c r="FK461">
        <v>0</v>
      </c>
      <c r="FL461">
        <v>650.1692399999999</v>
      </c>
      <c r="FM461">
        <v>7.848692306035992</v>
      </c>
      <c r="FN461">
        <v>162.8307692729462</v>
      </c>
      <c r="FO461">
        <v>12984.212</v>
      </c>
      <c r="FP461">
        <v>15</v>
      </c>
      <c r="FQ461">
        <v>0</v>
      </c>
      <c r="FR461" t="s">
        <v>441</v>
      </c>
      <c r="FS461">
        <v>1747247426.5</v>
      </c>
      <c r="FT461">
        <v>1747247420.5</v>
      </c>
      <c r="FU461">
        <v>0</v>
      </c>
      <c r="FV461">
        <v>1.027</v>
      </c>
      <c r="FW461">
        <v>0.031</v>
      </c>
      <c r="FX461">
        <v>0.02</v>
      </c>
      <c r="FY461">
        <v>0.05</v>
      </c>
      <c r="FZ461">
        <v>420</v>
      </c>
      <c r="GA461">
        <v>16</v>
      </c>
      <c r="GB461">
        <v>0.01</v>
      </c>
      <c r="GC461">
        <v>0.1</v>
      </c>
      <c r="GD461">
        <v>-42.09835365853659</v>
      </c>
      <c r="GE461">
        <v>-1.860763066202062</v>
      </c>
      <c r="GF461">
        <v>0.2012200968210279</v>
      </c>
      <c r="GG461">
        <v>0</v>
      </c>
      <c r="GH461">
        <v>649.8312058823531</v>
      </c>
      <c r="GI461">
        <v>6.69019098597156</v>
      </c>
      <c r="GJ461">
        <v>0.6958678364802835</v>
      </c>
      <c r="GK461">
        <v>-1</v>
      </c>
      <c r="GL461">
        <v>1.005215048780488</v>
      </c>
      <c r="GM461">
        <v>-0.1345383554006957</v>
      </c>
      <c r="GN461">
        <v>0.01346030224165286</v>
      </c>
      <c r="GO461">
        <v>0</v>
      </c>
      <c r="GP461">
        <v>0</v>
      </c>
      <c r="GQ461">
        <v>2</v>
      </c>
      <c r="GR461" t="s">
        <v>452</v>
      </c>
      <c r="GS461">
        <v>3.1364</v>
      </c>
      <c r="GT461">
        <v>2.71524</v>
      </c>
      <c r="GU461">
        <v>0.167208</v>
      </c>
      <c r="GV461">
        <v>0.170256</v>
      </c>
      <c r="GW461">
        <v>0.105363</v>
      </c>
      <c r="GX461">
        <v>0.101032</v>
      </c>
      <c r="GY461">
        <v>26499.6</v>
      </c>
      <c r="GZ461">
        <v>26437.1</v>
      </c>
      <c r="HA461">
        <v>29579.6</v>
      </c>
      <c r="HB461">
        <v>29444.3</v>
      </c>
      <c r="HC461">
        <v>34969.1</v>
      </c>
      <c r="HD461">
        <v>35062.6</v>
      </c>
      <c r="HE461">
        <v>41631.5</v>
      </c>
      <c r="HF461">
        <v>41836.4</v>
      </c>
      <c r="HG461">
        <v>1.92638</v>
      </c>
      <c r="HH461">
        <v>1.87555</v>
      </c>
      <c r="HI461">
        <v>0.104737</v>
      </c>
      <c r="HJ461">
        <v>0</v>
      </c>
      <c r="HK461">
        <v>28.3252</v>
      </c>
      <c r="HL461">
        <v>999.9</v>
      </c>
      <c r="HM461">
        <v>52.7</v>
      </c>
      <c r="HN461">
        <v>31.2</v>
      </c>
      <c r="HO461">
        <v>26.6564</v>
      </c>
      <c r="HP461">
        <v>62.0178</v>
      </c>
      <c r="HQ461">
        <v>27.6242</v>
      </c>
      <c r="HR461">
        <v>1</v>
      </c>
      <c r="HS461">
        <v>0.0705716</v>
      </c>
      <c r="HT461">
        <v>-0.569074</v>
      </c>
      <c r="HU461">
        <v>20.3385</v>
      </c>
      <c r="HV461">
        <v>5.21804</v>
      </c>
      <c r="HW461">
        <v>12.0114</v>
      </c>
      <c r="HX461">
        <v>4.98905</v>
      </c>
      <c r="HY461">
        <v>3.28775</v>
      </c>
      <c r="HZ461">
        <v>9999</v>
      </c>
      <c r="IA461">
        <v>9999</v>
      </c>
      <c r="IB461">
        <v>9999</v>
      </c>
      <c r="IC461">
        <v>999.9</v>
      </c>
      <c r="ID461">
        <v>1.86755</v>
      </c>
      <c r="IE461">
        <v>1.86674</v>
      </c>
      <c r="IF461">
        <v>1.86602</v>
      </c>
      <c r="IG461">
        <v>1.86601</v>
      </c>
      <c r="IH461">
        <v>1.86784</v>
      </c>
      <c r="II461">
        <v>1.87027</v>
      </c>
      <c r="IJ461">
        <v>1.86893</v>
      </c>
      <c r="IK461">
        <v>1.87042</v>
      </c>
      <c r="IL461">
        <v>0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-0.6</v>
      </c>
      <c r="IZ461">
        <v>0.1352</v>
      </c>
      <c r="JA461">
        <v>-0.08705980112953694</v>
      </c>
      <c r="JB461">
        <v>-0.0002224285535733669</v>
      </c>
      <c r="JC461">
        <v>-3.124052291438484E-07</v>
      </c>
      <c r="JD461">
        <v>-1.20421793702977E-11</v>
      </c>
      <c r="JE461">
        <v>-0.06546867123436634</v>
      </c>
      <c r="JF461">
        <v>-0.004605065362839568</v>
      </c>
      <c r="JG461">
        <v>0.0008613744513886047</v>
      </c>
      <c r="JH461">
        <v>-1.299212498533341E-05</v>
      </c>
      <c r="JI461">
        <v>3</v>
      </c>
      <c r="JJ461">
        <v>2327</v>
      </c>
      <c r="JK461">
        <v>1</v>
      </c>
      <c r="JL461">
        <v>27</v>
      </c>
      <c r="JM461">
        <v>187253.6</v>
      </c>
      <c r="JN461">
        <v>187253.7</v>
      </c>
      <c r="JO461">
        <v>2.10571</v>
      </c>
      <c r="JP461">
        <v>2.2522</v>
      </c>
      <c r="JQ461">
        <v>1.39648</v>
      </c>
      <c r="JR461">
        <v>2.34741</v>
      </c>
      <c r="JS461">
        <v>1.49536</v>
      </c>
      <c r="JT461">
        <v>2.70386</v>
      </c>
      <c r="JU461">
        <v>36.3871</v>
      </c>
      <c r="JV461">
        <v>24.0787</v>
      </c>
      <c r="JW461">
        <v>18</v>
      </c>
      <c r="JX461">
        <v>489.885</v>
      </c>
      <c r="JY461">
        <v>447.951</v>
      </c>
      <c r="JZ461">
        <v>28.6689</v>
      </c>
      <c r="KA461">
        <v>28.4936</v>
      </c>
      <c r="KB461">
        <v>29.9998</v>
      </c>
      <c r="KC461">
        <v>28.3581</v>
      </c>
      <c r="KD461">
        <v>28.2914</v>
      </c>
      <c r="KE461">
        <v>42.1895</v>
      </c>
      <c r="KF461">
        <v>21.5768</v>
      </c>
      <c r="KG461">
        <v>67.9999</v>
      </c>
      <c r="KH461">
        <v>28.6229</v>
      </c>
      <c r="KI461">
        <v>1022.11</v>
      </c>
      <c r="KJ461">
        <v>22.8113</v>
      </c>
      <c r="KK461">
        <v>101.105</v>
      </c>
      <c r="KL461">
        <v>100.598</v>
      </c>
    </row>
    <row r="462" spans="1:298">
      <c r="A462">
        <v>446</v>
      </c>
      <c r="B462">
        <v>1758482648</v>
      </c>
      <c r="C462">
        <v>13772.5</v>
      </c>
      <c r="D462" t="s">
        <v>1340</v>
      </c>
      <c r="E462" t="s">
        <v>1341</v>
      </c>
      <c r="F462">
        <v>5</v>
      </c>
      <c r="G462" t="s">
        <v>1219</v>
      </c>
      <c r="H462" t="s">
        <v>437</v>
      </c>
      <c r="I462" t="s">
        <v>438</v>
      </c>
      <c r="J462">
        <v>1758482640.196429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1032.627586971127</v>
      </c>
      <c r="AL462">
        <v>998.931321212121</v>
      </c>
      <c r="AM462">
        <v>3.366779814268052</v>
      </c>
      <c r="AN462">
        <v>65.29159027850937</v>
      </c>
      <c r="AO462">
        <f>(AQ462 - AP462 + DZ462*1E3/(8.314*(EB462+273.15)) * AS462/DY462 * AR462) * DY462/(100*DM462) * 1000/(1000 - AQ462)</f>
        <v>0</v>
      </c>
      <c r="AP462">
        <v>22.79098337984052</v>
      </c>
      <c r="AQ462">
        <v>23.7537709090909</v>
      </c>
      <c r="AR462">
        <v>-0.0001252586659873041</v>
      </c>
      <c r="AS462">
        <v>110.9873725194434</v>
      </c>
      <c r="AT462">
        <v>2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4.8</v>
      </c>
      <c r="DN462">
        <v>0.5</v>
      </c>
      <c r="DO462" t="s">
        <v>440</v>
      </c>
      <c r="DP462">
        <v>2</v>
      </c>
      <c r="DQ462" t="b">
        <v>1</v>
      </c>
      <c r="DR462">
        <v>1758482640.196429</v>
      </c>
      <c r="DS462">
        <v>950.9353928571428</v>
      </c>
      <c r="DT462">
        <v>993.2204285714287</v>
      </c>
      <c r="DU462">
        <v>23.76885357142857</v>
      </c>
      <c r="DV462">
        <v>22.78378928571428</v>
      </c>
      <c r="DW462">
        <v>951.5273928571429</v>
      </c>
      <c r="DX462">
        <v>23.63354285714286</v>
      </c>
      <c r="DY462">
        <v>500.0067857142857</v>
      </c>
      <c r="DZ462">
        <v>90.21803928571431</v>
      </c>
      <c r="EA462">
        <v>0.05498089642857144</v>
      </c>
      <c r="EB462">
        <v>30.15583928571428</v>
      </c>
      <c r="EC462">
        <v>30.01703928571428</v>
      </c>
      <c r="ED462">
        <v>999.9000000000002</v>
      </c>
      <c r="EE462">
        <v>0</v>
      </c>
      <c r="EF462">
        <v>0</v>
      </c>
      <c r="EG462">
        <v>9997.139285714284</v>
      </c>
      <c r="EH462">
        <v>0</v>
      </c>
      <c r="EI462">
        <v>10.4265</v>
      </c>
      <c r="EJ462">
        <v>-42.28505357142857</v>
      </c>
      <c r="EK462">
        <v>974.0881428571429</v>
      </c>
      <c r="EL462">
        <v>1016.378</v>
      </c>
      <c r="EM462">
        <v>0.9850562500000001</v>
      </c>
      <c r="EN462">
        <v>993.2204285714287</v>
      </c>
      <c r="EO462">
        <v>22.78378928571428</v>
      </c>
      <c r="EP462">
        <v>2.144378928571428</v>
      </c>
      <c r="EQ462">
        <v>2.055508928571429</v>
      </c>
      <c r="ER462">
        <v>18.55271428571428</v>
      </c>
      <c r="ES462">
        <v>17.87853928571429</v>
      </c>
      <c r="ET462">
        <v>2000.005</v>
      </c>
      <c r="EU462">
        <v>0.9799943214285717</v>
      </c>
      <c r="EV462">
        <v>0.02000538214285715</v>
      </c>
      <c r="EW462">
        <v>0</v>
      </c>
      <c r="EX462">
        <v>650.8685714285714</v>
      </c>
      <c r="EY462">
        <v>5.00097</v>
      </c>
      <c r="EZ462">
        <v>12997.74642857143</v>
      </c>
      <c r="FA462">
        <v>16707.59642857143</v>
      </c>
      <c r="FB462">
        <v>40.18699999999999</v>
      </c>
      <c r="FC462">
        <v>40.56199999999999</v>
      </c>
      <c r="FD462">
        <v>40.125</v>
      </c>
      <c r="FE462">
        <v>40.12721428571428</v>
      </c>
      <c r="FF462">
        <v>40.81199999999999</v>
      </c>
      <c r="FG462">
        <v>1955.095</v>
      </c>
      <c r="FH462">
        <v>39.91</v>
      </c>
      <c r="FI462">
        <v>0</v>
      </c>
      <c r="FJ462">
        <v>1758482648.6</v>
      </c>
      <c r="FK462">
        <v>0</v>
      </c>
      <c r="FL462">
        <v>650.9736153846153</v>
      </c>
      <c r="FM462">
        <v>10.51555555633785</v>
      </c>
      <c r="FN462">
        <v>198.6871795286077</v>
      </c>
      <c r="FO462">
        <v>12999.71538461538</v>
      </c>
      <c r="FP462">
        <v>15</v>
      </c>
      <c r="FQ462">
        <v>0</v>
      </c>
      <c r="FR462" t="s">
        <v>441</v>
      </c>
      <c r="FS462">
        <v>1747247426.5</v>
      </c>
      <c r="FT462">
        <v>1747247420.5</v>
      </c>
      <c r="FU462">
        <v>0</v>
      </c>
      <c r="FV462">
        <v>1.027</v>
      </c>
      <c r="FW462">
        <v>0.031</v>
      </c>
      <c r="FX462">
        <v>0.02</v>
      </c>
      <c r="FY462">
        <v>0.05</v>
      </c>
      <c r="FZ462">
        <v>420</v>
      </c>
      <c r="GA462">
        <v>16</v>
      </c>
      <c r="GB462">
        <v>0.01</v>
      </c>
      <c r="GC462">
        <v>0.1</v>
      </c>
      <c r="GD462">
        <v>-42.215505</v>
      </c>
      <c r="GE462">
        <v>-1.574249155722208</v>
      </c>
      <c r="GF462">
        <v>0.1895764620806072</v>
      </c>
      <c r="GG462">
        <v>0</v>
      </c>
      <c r="GH462">
        <v>650.5462647058822</v>
      </c>
      <c r="GI462">
        <v>8.845240643767053</v>
      </c>
      <c r="GJ462">
        <v>0.9019800868032675</v>
      </c>
      <c r="GK462">
        <v>-1</v>
      </c>
      <c r="GL462">
        <v>0.99038805</v>
      </c>
      <c r="GM462">
        <v>-0.1497390844277699</v>
      </c>
      <c r="GN462">
        <v>0.0147003006465004</v>
      </c>
      <c r="GO462">
        <v>0</v>
      </c>
      <c r="GP462">
        <v>0</v>
      </c>
      <c r="GQ462">
        <v>2</v>
      </c>
      <c r="GR462" t="s">
        <v>452</v>
      </c>
      <c r="GS462">
        <v>3.1364</v>
      </c>
      <c r="GT462">
        <v>2.71499</v>
      </c>
      <c r="GU462">
        <v>0.16907</v>
      </c>
      <c r="GV462">
        <v>0.172096</v>
      </c>
      <c r="GW462">
        <v>0.105337</v>
      </c>
      <c r="GX462">
        <v>0.101061</v>
      </c>
      <c r="GY462">
        <v>26440.3</v>
      </c>
      <c r="GZ462">
        <v>26378.3</v>
      </c>
      <c r="HA462">
        <v>29579.6</v>
      </c>
      <c r="HB462">
        <v>29444.1</v>
      </c>
      <c r="HC462">
        <v>34970.3</v>
      </c>
      <c r="HD462">
        <v>35061.1</v>
      </c>
      <c r="HE462">
        <v>41631.6</v>
      </c>
      <c r="HF462">
        <v>41835.9</v>
      </c>
      <c r="HG462">
        <v>1.92622</v>
      </c>
      <c r="HH462">
        <v>1.87518</v>
      </c>
      <c r="HI462">
        <v>0.104308</v>
      </c>
      <c r="HJ462">
        <v>0</v>
      </c>
      <c r="HK462">
        <v>28.3216</v>
      </c>
      <c r="HL462">
        <v>999.9</v>
      </c>
      <c r="HM462">
        <v>52.7</v>
      </c>
      <c r="HN462">
        <v>31.2</v>
      </c>
      <c r="HO462">
        <v>26.6536</v>
      </c>
      <c r="HP462">
        <v>62.0878</v>
      </c>
      <c r="HQ462">
        <v>27.508</v>
      </c>
      <c r="HR462">
        <v>1</v>
      </c>
      <c r="HS462">
        <v>0.07017279999999999</v>
      </c>
      <c r="HT462">
        <v>-0.488042</v>
      </c>
      <c r="HU462">
        <v>20.3388</v>
      </c>
      <c r="HV462">
        <v>5.21759</v>
      </c>
      <c r="HW462">
        <v>12.0113</v>
      </c>
      <c r="HX462">
        <v>4.9893</v>
      </c>
      <c r="HY462">
        <v>3.2878</v>
      </c>
      <c r="HZ462">
        <v>9999</v>
      </c>
      <c r="IA462">
        <v>9999</v>
      </c>
      <c r="IB462">
        <v>9999</v>
      </c>
      <c r="IC462">
        <v>999.9</v>
      </c>
      <c r="ID462">
        <v>1.86759</v>
      </c>
      <c r="IE462">
        <v>1.86676</v>
      </c>
      <c r="IF462">
        <v>1.86602</v>
      </c>
      <c r="IG462">
        <v>1.866</v>
      </c>
      <c r="IH462">
        <v>1.86786</v>
      </c>
      <c r="II462">
        <v>1.87027</v>
      </c>
      <c r="IJ462">
        <v>1.86896</v>
      </c>
      <c r="IK462">
        <v>1.87042</v>
      </c>
      <c r="IL462">
        <v>0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-0.614</v>
      </c>
      <c r="IZ462">
        <v>0.135</v>
      </c>
      <c r="JA462">
        <v>-0.08705980112953694</v>
      </c>
      <c r="JB462">
        <v>-0.0002224285535733669</v>
      </c>
      <c r="JC462">
        <v>-3.124052291438484E-07</v>
      </c>
      <c r="JD462">
        <v>-1.20421793702977E-11</v>
      </c>
      <c r="JE462">
        <v>-0.06546867123436634</v>
      </c>
      <c r="JF462">
        <v>-0.004605065362839568</v>
      </c>
      <c r="JG462">
        <v>0.0008613744513886047</v>
      </c>
      <c r="JH462">
        <v>-1.299212498533341E-05</v>
      </c>
      <c r="JI462">
        <v>3</v>
      </c>
      <c r="JJ462">
        <v>2327</v>
      </c>
      <c r="JK462">
        <v>1</v>
      </c>
      <c r="JL462">
        <v>27</v>
      </c>
      <c r="JM462">
        <v>187253.7</v>
      </c>
      <c r="JN462">
        <v>187253.8</v>
      </c>
      <c r="JO462">
        <v>2.13379</v>
      </c>
      <c r="JP462">
        <v>2.2583</v>
      </c>
      <c r="JQ462">
        <v>1.39771</v>
      </c>
      <c r="JR462">
        <v>2.35474</v>
      </c>
      <c r="JS462">
        <v>1.49536</v>
      </c>
      <c r="JT462">
        <v>2.55493</v>
      </c>
      <c r="JU462">
        <v>36.3871</v>
      </c>
      <c r="JV462">
        <v>24.07</v>
      </c>
      <c r="JW462">
        <v>18</v>
      </c>
      <c r="JX462">
        <v>489.775</v>
      </c>
      <c r="JY462">
        <v>447.706</v>
      </c>
      <c r="JZ462">
        <v>28.6388</v>
      </c>
      <c r="KA462">
        <v>28.4924</v>
      </c>
      <c r="KB462">
        <v>29.9998</v>
      </c>
      <c r="KC462">
        <v>28.3564</v>
      </c>
      <c r="KD462">
        <v>28.2897</v>
      </c>
      <c r="KE462">
        <v>42.7114</v>
      </c>
      <c r="KF462">
        <v>21.5768</v>
      </c>
      <c r="KG462">
        <v>67.9999</v>
      </c>
      <c r="KH462">
        <v>28.5936</v>
      </c>
      <c r="KI462">
        <v>1042.14</v>
      </c>
      <c r="KJ462">
        <v>22.8307</v>
      </c>
      <c r="KK462">
        <v>101.105</v>
      </c>
      <c r="KL462">
        <v>100.597</v>
      </c>
    </row>
    <row r="463" spans="1:298">
      <c r="A463">
        <v>447</v>
      </c>
      <c r="B463">
        <v>1758482653</v>
      </c>
      <c r="C463">
        <v>13777.5</v>
      </c>
      <c r="D463" t="s">
        <v>1342</v>
      </c>
      <c r="E463" t="s">
        <v>1343</v>
      </c>
      <c r="F463">
        <v>5</v>
      </c>
      <c r="G463" t="s">
        <v>1219</v>
      </c>
      <c r="H463" t="s">
        <v>437</v>
      </c>
      <c r="I463" t="s">
        <v>438</v>
      </c>
      <c r="J463">
        <v>1758482645.5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1050.20041787776</v>
      </c>
      <c r="AL463">
        <v>1015.997212121212</v>
      </c>
      <c r="AM463">
        <v>3.412817865410566</v>
      </c>
      <c r="AN463">
        <v>65.29159027850937</v>
      </c>
      <c r="AO463">
        <f>(AQ463 - AP463 + DZ463*1E3/(8.314*(EB463+273.15)) * AS463/DY463 * AR463) * DY463/(100*DM463) * 1000/(1000 - AQ463)</f>
        <v>0</v>
      </c>
      <c r="AP463">
        <v>22.79294864850048</v>
      </c>
      <c r="AQ463">
        <v>23.74389878787879</v>
      </c>
      <c r="AR463">
        <v>-0.0001051594146245998</v>
      </c>
      <c r="AS463">
        <v>110.9873725194434</v>
      </c>
      <c r="AT463">
        <v>2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4.8</v>
      </c>
      <c r="DN463">
        <v>0.5</v>
      </c>
      <c r="DO463" t="s">
        <v>440</v>
      </c>
      <c r="DP463">
        <v>2</v>
      </c>
      <c r="DQ463" t="b">
        <v>1</v>
      </c>
      <c r="DR463">
        <v>1758482645.5</v>
      </c>
      <c r="DS463">
        <v>968.5931111111111</v>
      </c>
      <c r="DT463">
        <v>1011.108074074074</v>
      </c>
      <c r="DU463">
        <v>23.75787037037037</v>
      </c>
      <c r="DV463">
        <v>22.78827037037037</v>
      </c>
      <c r="DW463">
        <v>969.200259259259</v>
      </c>
      <c r="DX463">
        <v>23.62271851851851</v>
      </c>
      <c r="DY463">
        <v>499.9954814814814</v>
      </c>
      <c r="DZ463">
        <v>90.21774814814815</v>
      </c>
      <c r="EA463">
        <v>0.05496022592592592</v>
      </c>
      <c r="EB463">
        <v>30.15254814814815</v>
      </c>
      <c r="EC463">
        <v>30.02174074074074</v>
      </c>
      <c r="ED463">
        <v>999.9000000000001</v>
      </c>
      <c r="EE463">
        <v>0</v>
      </c>
      <c r="EF463">
        <v>0</v>
      </c>
      <c r="EG463">
        <v>9997.591481481481</v>
      </c>
      <c r="EH463">
        <v>0</v>
      </c>
      <c r="EI463">
        <v>10.42425925925926</v>
      </c>
      <c r="EJ463">
        <v>-42.51492222222222</v>
      </c>
      <c r="EK463">
        <v>992.1652962962964</v>
      </c>
      <c r="EL463">
        <v>1034.687037037037</v>
      </c>
      <c r="EM463">
        <v>0.9695933703703703</v>
      </c>
      <c r="EN463">
        <v>1011.108074074074</v>
      </c>
      <c r="EO463">
        <v>22.78827037037037</v>
      </c>
      <c r="EP463">
        <v>2.14338037037037</v>
      </c>
      <c r="EQ463">
        <v>2.055906666666667</v>
      </c>
      <c r="ER463">
        <v>18.54528148148148</v>
      </c>
      <c r="ES463">
        <v>17.88161111111111</v>
      </c>
      <c r="ET463">
        <v>2000.00037037037</v>
      </c>
      <c r="EU463">
        <v>0.9799942222222225</v>
      </c>
      <c r="EV463">
        <v>0.02000548148148149</v>
      </c>
      <c r="EW463">
        <v>0</v>
      </c>
      <c r="EX463">
        <v>651.8509629629631</v>
      </c>
      <c r="EY463">
        <v>5.00097</v>
      </c>
      <c r="EZ463">
        <v>13015.85185185185</v>
      </c>
      <c r="FA463">
        <v>16707.56296296296</v>
      </c>
      <c r="FB463">
        <v>40.18699999999999</v>
      </c>
      <c r="FC463">
        <v>40.56199999999999</v>
      </c>
      <c r="FD463">
        <v>40.125</v>
      </c>
      <c r="FE463">
        <v>40.125</v>
      </c>
      <c r="FF463">
        <v>40.81199999999999</v>
      </c>
      <c r="FG463">
        <v>1955.09037037037</v>
      </c>
      <c r="FH463">
        <v>39.91</v>
      </c>
      <c r="FI463">
        <v>0</v>
      </c>
      <c r="FJ463">
        <v>1758482653.4</v>
      </c>
      <c r="FK463">
        <v>0</v>
      </c>
      <c r="FL463">
        <v>651.881</v>
      </c>
      <c r="FM463">
        <v>12.55104273149191</v>
      </c>
      <c r="FN463">
        <v>225.8085470918359</v>
      </c>
      <c r="FO463">
        <v>13016.53461538462</v>
      </c>
      <c r="FP463">
        <v>15</v>
      </c>
      <c r="FQ463">
        <v>0</v>
      </c>
      <c r="FR463" t="s">
        <v>441</v>
      </c>
      <c r="FS463">
        <v>1747247426.5</v>
      </c>
      <c r="FT463">
        <v>1747247420.5</v>
      </c>
      <c r="FU463">
        <v>0</v>
      </c>
      <c r="FV463">
        <v>1.027</v>
      </c>
      <c r="FW463">
        <v>0.031</v>
      </c>
      <c r="FX463">
        <v>0.02</v>
      </c>
      <c r="FY463">
        <v>0.05</v>
      </c>
      <c r="FZ463">
        <v>420</v>
      </c>
      <c r="GA463">
        <v>16</v>
      </c>
      <c r="GB463">
        <v>0.01</v>
      </c>
      <c r="GC463">
        <v>0.1</v>
      </c>
      <c r="GD463">
        <v>-42.3746925</v>
      </c>
      <c r="GE463">
        <v>-2.310370356472744</v>
      </c>
      <c r="GF463">
        <v>0.2625394612125008</v>
      </c>
      <c r="GG463">
        <v>0</v>
      </c>
      <c r="GH463">
        <v>651.1099999999999</v>
      </c>
      <c r="GI463">
        <v>10.72831169383818</v>
      </c>
      <c r="GJ463">
        <v>1.069999367784313</v>
      </c>
      <c r="GK463">
        <v>-1</v>
      </c>
      <c r="GL463">
        <v>0.9801045250000001</v>
      </c>
      <c r="GM463">
        <v>-0.1771138874296439</v>
      </c>
      <c r="GN463">
        <v>0.01715024751423067</v>
      </c>
      <c r="GO463">
        <v>0</v>
      </c>
      <c r="GP463">
        <v>0</v>
      </c>
      <c r="GQ463">
        <v>2</v>
      </c>
      <c r="GR463" t="s">
        <v>452</v>
      </c>
      <c r="GS463">
        <v>3.13635</v>
      </c>
      <c r="GT463">
        <v>2.71529</v>
      </c>
      <c r="GU463">
        <v>0.170925</v>
      </c>
      <c r="GV463">
        <v>0.173904</v>
      </c>
      <c r="GW463">
        <v>0.10531</v>
      </c>
      <c r="GX463">
        <v>0.10106</v>
      </c>
      <c r="GY463">
        <v>26381.1</v>
      </c>
      <c r="GZ463">
        <v>26321.6</v>
      </c>
      <c r="HA463">
        <v>29579.4</v>
      </c>
      <c r="HB463">
        <v>29445.2</v>
      </c>
      <c r="HC463">
        <v>34971.3</v>
      </c>
      <c r="HD463">
        <v>35062.2</v>
      </c>
      <c r="HE463">
        <v>41631.5</v>
      </c>
      <c r="HF463">
        <v>41837.2</v>
      </c>
      <c r="HG463">
        <v>1.92625</v>
      </c>
      <c r="HH463">
        <v>1.87545</v>
      </c>
      <c r="HI463">
        <v>0.103861</v>
      </c>
      <c r="HJ463">
        <v>0</v>
      </c>
      <c r="HK463">
        <v>28.3179</v>
      </c>
      <c r="HL463">
        <v>999.9</v>
      </c>
      <c r="HM463">
        <v>52.7</v>
      </c>
      <c r="HN463">
        <v>31.2</v>
      </c>
      <c r="HO463">
        <v>26.6541</v>
      </c>
      <c r="HP463">
        <v>61.9778</v>
      </c>
      <c r="HQ463">
        <v>27.5681</v>
      </c>
      <c r="HR463">
        <v>1</v>
      </c>
      <c r="HS463">
        <v>0.07014479999999999</v>
      </c>
      <c r="HT463">
        <v>-0.463676</v>
      </c>
      <c r="HU463">
        <v>20.3391</v>
      </c>
      <c r="HV463">
        <v>5.21849</v>
      </c>
      <c r="HW463">
        <v>12.0111</v>
      </c>
      <c r="HX463">
        <v>4.98915</v>
      </c>
      <c r="HY463">
        <v>3.28788</v>
      </c>
      <c r="HZ463">
        <v>9999</v>
      </c>
      <c r="IA463">
        <v>9999</v>
      </c>
      <c r="IB463">
        <v>9999</v>
      </c>
      <c r="IC463">
        <v>999.9</v>
      </c>
      <c r="ID463">
        <v>1.86756</v>
      </c>
      <c r="IE463">
        <v>1.86674</v>
      </c>
      <c r="IF463">
        <v>1.86604</v>
      </c>
      <c r="IG463">
        <v>1.866</v>
      </c>
      <c r="IH463">
        <v>1.86784</v>
      </c>
      <c r="II463">
        <v>1.87027</v>
      </c>
      <c r="IJ463">
        <v>1.86895</v>
      </c>
      <c r="IK463">
        <v>1.87042</v>
      </c>
      <c r="IL463">
        <v>0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-0.628</v>
      </c>
      <c r="IZ463">
        <v>0.1349</v>
      </c>
      <c r="JA463">
        <v>-0.08705980112953694</v>
      </c>
      <c r="JB463">
        <v>-0.0002224285535733669</v>
      </c>
      <c r="JC463">
        <v>-3.124052291438484E-07</v>
      </c>
      <c r="JD463">
        <v>-1.20421793702977E-11</v>
      </c>
      <c r="JE463">
        <v>-0.06546867123436634</v>
      </c>
      <c r="JF463">
        <v>-0.004605065362839568</v>
      </c>
      <c r="JG463">
        <v>0.0008613744513886047</v>
      </c>
      <c r="JH463">
        <v>-1.299212498533341E-05</v>
      </c>
      <c r="JI463">
        <v>3</v>
      </c>
      <c r="JJ463">
        <v>2327</v>
      </c>
      <c r="JK463">
        <v>1</v>
      </c>
      <c r="JL463">
        <v>27</v>
      </c>
      <c r="JM463">
        <v>187253.8</v>
      </c>
      <c r="JN463">
        <v>187253.9</v>
      </c>
      <c r="JO463">
        <v>2.16064</v>
      </c>
      <c r="JP463">
        <v>2.24487</v>
      </c>
      <c r="JQ463">
        <v>1.39648</v>
      </c>
      <c r="JR463">
        <v>2.35107</v>
      </c>
      <c r="JS463">
        <v>1.49536</v>
      </c>
      <c r="JT463">
        <v>2.7124</v>
      </c>
      <c r="JU463">
        <v>36.3871</v>
      </c>
      <c r="JV463">
        <v>24.0875</v>
      </c>
      <c r="JW463">
        <v>18</v>
      </c>
      <c r="JX463">
        <v>489.792</v>
      </c>
      <c r="JY463">
        <v>447.87</v>
      </c>
      <c r="JZ463">
        <v>28.5985</v>
      </c>
      <c r="KA463">
        <v>28.4924</v>
      </c>
      <c r="KB463">
        <v>29.9999</v>
      </c>
      <c r="KC463">
        <v>28.3564</v>
      </c>
      <c r="KD463">
        <v>28.289</v>
      </c>
      <c r="KE463">
        <v>43.3028</v>
      </c>
      <c r="KF463">
        <v>21.5768</v>
      </c>
      <c r="KG463">
        <v>68.3723</v>
      </c>
      <c r="KH463">
        <v>28.5734</v>
      </c>
      <c r="KI463">
        <v>1055.5</v>
      </c>
      <c r="KJ463">
        <v>22.8588</v>
      </c>
      <c r="KK463">
        <v>101.105</v>
      </c>
      <c r="KL463">
        <v>100.6</v>
      </c>
    </row>
    <row r="464" spans="1:298">
      <c r="A464">
        <v>448</v>
      </c>
      <c r="B464">
        <v>1758482658</v>
      </c>
      <c r="C464">
        <v>13782.5</v>
      </c>
      <c r="D464" t="s">
        <v>1344</v>
      </c>
      <c r="E464" t="s">
        <v>1345</v>
      </c>
      <c r="F464">
        <v>5</v>
      </c>
      <c r="G464" t="s">
        <v>1219</v>
      </c>
      <c r="H464" t="s">
        <v>437</v>
      </c>
      <c r="I464" t="s">
        <v>438</v>
      </c>
      <c r="J464">
        <v>1758482650.214286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1067.246259462925</v>
      </c>
      <c r="AL464">
        <v>1033.015151515151</v>
      </c>
      <c r="AM464">
        <v>3.400156115362071</v>
      </c>
      <c r="AN464">
        <v>65.29159027850937</v>
      </c>
      <c r="AO464">
        <f>(AQ464 - AP464 + DZ464*1E3/(8.314*(EB464+273.15)) * AS464/DY464 * AR464) * DY464/(100*DM464) * 1000/(1000 - AQ464)</f>
        <v>0</v>
      </c>
      <c r="AP464">
        <v>22.78683327879066</v>
      </c>
      <c r="AQ464">
        <v>23.73605454545455</v>
      </c>
      <c r="AR464">
        <v>-0.0001056778016367262</v>
      </c>
      <c r="AS464">
        <v>110.9873725194434</v>
      </c>
      <c r="AT464">
        <v>2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4.8</v>
      </c>
      <c r="DN464">
        <v>0.5</v>
      </c>
      <c r="DO464" t="s">
        <v>440</v>
      </c>
      <c r="DP464">
        <v>2</v>
      </c>
      <c r="DQ464" t="b">
        <v>1</v>
      </c>
      <c r="DR464">
        <v>1758482650.214286</v>
      </c>
      <c r="DS464">
        <v>984.2820357142856</v>
      </c>
      <c r="DT464">
        <v>1026.943571428571</v>
      </c>
      <c r="DU464">
        <v>23.74890714285715</v>
      </c>
      <c r="DV464">
        <v>22.78971071428572</v>
      </c>
      <c r="DW464">
        <v>984.9024642857145</v>
      </c>
      <c r="DX464">
        <v>23.61386785714286</v>
      </c>
      <c r="DY464">
        <v>499.9823571428571</v>
      </c>
      <c r="DZ464">
        <v>90.21782142857141</v>
      </c>
      <c r="EA464">
        <v>0.05489306428571428</v>
      </c>
      <c r="EB464">
        <v>30.14743928571429</v>
      </c>
      <c r="EC464">
        <v>30.01672857142857</v>
      </c>
      <c r="ED464">
        <v>999.9000000000002</v>
      </c>
      <c r="EE464">
        <v>0</v>
      </c>
      <c r="EF464">
        <v>0</v>
      </c>
      <c r="EG464">
        <v>9996.784642857141</v>
      </c>
      <c r="EH464">
        <v>0</v>
      </c>
      <c r="EI464">
        <v>10.42182857142857</v>
      </c>
      <c r="EJ464">
        <v>-42.66166428571428</v>
      </c>
      <c r="EK464">
        <v>1008.226285714286</v>
      </c>
      <c r="EL464">
        <v>1050.893214285714</v>
      </c>
      <c r="EM464">
        <v>0.9591860000000001</v>
      </c>
      <c r="EN464">
        <v>1026.943571428571</v>
      </c>
      <c r="EO464">
        <v>22.78971071428572</v>
      </c>
      <c r="EP464">
        <v>2.142573214285715</v>
      </c>
      <c r="EQ464">
        <v>2.056037857142857</v>
      </c>
      <c r="ER464">
        <v>18.53926785714286</v>
      </c>
      <c r="ES464">
        <v>17.88262857142857</v>
      </c>
      <c r="ET464">
        <v>2000.005357142857</v>
      </c>
      <c r="EU464">
        <v>0.9799942142857146</v>
      </c>
      <c r="EV464">
        <v>0.02000548928571429</v>
      </c>
      <c r="EW464">
        <v>0</v>
      </c>
      <c r="EX464">
        <v>652.8731428571429</v>
      </c>
      <c r="EY464">
        <v>5.00097</v>
      </c>
      <c r="EZ464">
        <v>13034.74642857142</v>
      </c>
      <c r="FA464">
        <v>16707.60714285714</v>
      </c>
      <c r="FB464">
        <v>40.18699999999999</v>
      </c>
      <c r="FC464">
        <v>40.56199999999999</v>
      </c>
      <c r="FD464">
        <v>40.125</v>
      </c>
      <c r="FE464">
        <v>40.125</v>
      </c>
      <c r="FF464">
        <v>40.81199999999999</v>
      </c>
      <c r="FG464">
        <v>1955.095357142857</v>
      </c>
      <c r="FH464">
        <v>39.91</v>
      </c>
      <c r="FI464">
        <v>0</v>
      </c>
      <c r="FJ464">
        <v>1758482658.8</v>
      </c>
      <c r="FK464">
        <v>0</v>
      </c>
      <c r="FL464">
        <v>653.10348</v>
      </c>
      <c r="FM464">
        <v>13.67553848730559</v>
      </c>
      <c r="FN464">
        <v>258.0076927264903</v>
      </c>
      <c r="FO464">
        <v>13039.536</v>
      </c>
      <c r="FP464">
        <v>15</v>
      </c>
      <c r="FQ464">
        <v>0</v>
      </c>
      <c r="FR464" t="s">
        <v>441</v>
      </c>
      <c r="FS464">
        <v>1747247426.5</v>
      </c>
      <c r="FT464">
        <v>1747247420.5</v>
      </c>
      <c r="FU464">
        <v>0</v>
      </c>
      <c r="FV464">
        <v>1.027</v>
      </c>
      <c r="FW464">
        <v>0.031</v>
      </c>
      <c r="FX464">
        <v>0.02</v>
      </c>
      <c r="FY464">
        <v>0.05</v>
      </c>
      <c r="FZ464">
        <v>420</v>
      </c>
      <c r="GA464">
        <v>16</v>
      </c>
      <c r="GB464">
        <v>0.01</v>
      </c>
      <c r="GC464">
        <v>0.1</v>
      </c>
      <c r="GD464">
        <v>-42.57560731707318</v>
      </c>
      <c r="GE464">
        <v>-2.091242508710829</v>
      </c>
      <c r="GF464">
        <v>0.2479604279898302</v>
      </c>
      <c r="GG464">
        <v>0</v>
      </c>
      <c r="GH464">
        <v>652.1665</v>
      </c>
      <c r="GI464">
        <v>12.83876241407734</v>
      </c>
      <c r="GJ464">
        <v>1.273413805716051</v>
      </c>
      <c r="GK464">
        <v>-1</v>
      </c>
      <c r="GL464">
        <v>0.967474731707317</v>
      </c>
      <c r="GM464">
        <v>-0.1469522508710797</v>
      </c>
      <c r="GN464">
        <v>0.01514581930567687</v>
      </c>
      <c r="GO464">
        <v>0</v>
      </c>
      <c r="GP464">
        <v>0</v>
      </c>
      <c r="GQ464">
        <v>2</v>
      </c>
      <c r="GR464" t="s">
        <v>452</v>
      </c>
      <c r="GS464">
        <v>3.13623</v>
      </c>
      <c r="GT464">
        <v>2.7151</v>
      </c>
      <c r="GU464">
        <v>0.172762</v>
      </c>
      <c r="GV464">
        <v>0.175723</v>
      </c>
      <c r="GW464">
        <v>0.105279</v>
      </c>
      <c r="GX464">
        <v>0.101001</v>
      </c>
      <c r="GY464">
        <v>26323.2</v>
      </c>
      <c r="GZ464">
        <v>26263.6</v>
      </c>
      <c r="HA464">
        <v>29580.1</v>
      </c>
      <c r="HB464">
        <v>29445.2</v>
      </c>
      <c r="HC464">
        <v>34973.3</v>
      </c>
      <c r="HD464">
        <v>35064.6</v>
      </c>
      <c r="HE464">
        <v>41632.5</v>
      </c>
      <c r="HF464">
        <v>41837.2</v>
      </c>
      <c r="HG464">
        <v>1.92577</v>
      </c>
      <c r="HH464">
        <v>1.87493</v>
      </c>
      <c r="HI464">
        <v>0.103362</v>
      </c>
      <c r="HJ464">
        <v>0</v>
      </c>
      <c r="HK464">
        <v>28.3137</v>
      </c>
      <c r="HL464">
        <v>999.9</v>
      </c>
      <c r="HM464">
        <v>52.7</v>
      </c>
      <c r="HN464">
        <v>31.2</v>
      </c>
      <c r="HO464">
        <v>26.6555</v>
      </c>
      <c r="HP464">
        <v>62.0778</v>
      </c>
      <c r="HQ464">
        <v>27.6723</v>
      </c>
      <c r="HR464">
        <v>1</v>
      </c>
      <c r="HS464">
        <v>0.07016260000000001</v>
      </c>
      <c r="HT464">
        <v>-0.486269</v>
      </c>
      <c r="HU464">
        <v>20.3391</v>
      </c>
      <c r="HV464">
        <v>5.21804</v>
      </c>
      <c r="HW464">
        <v>12.0114</v>
      </c>
      <c r="HX464">
        <v>4.9893</v>
      </c>
      <c r="HY464">
        <v>3.28778</v>
      </c>
      <c r="HZ464">
        <v>9999</v>
      </c>
      <c r="IA464">
        <v>9999</v>
      </c>
      <c r="IB464">
        <v>9999</v>
      </c>
      <c r="IC464">
        <v>999.9</v>
      </c>
      <c r="ID464">
        <v>1.86756</v>
      </c>
      <c r="IE464">
        <v>1.86674</v>
      </c>
      <c r="IF464">
        <v>1.86602</v>
      </c>
      <c r="IG464">
        <v>1.866</v>
      </c>
      <c r="IH464">
        <v>1.86783</v>
      </c>
      <c r="II464">
        <v>1.87027</v>
      </c>
      <c r="IJ464">
        <v>1.86893</v>
      </c>
      <c r="IK464">
        <v>1.87042</v>
      </c>
      <c r="IL464">
        <v>0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-0.65</v>
      </c>
      <c r="IZ464">
        <v>0.1348</v>
      </c>
      <c r="JA464">
        <v>-0.08705980112953694</v>
      </c>
      <c r="JB464">
        <v>-0.0002224285535733669</v>
      </c>
      <c r="JC464">
        <v>-3.124052291438484E-07</v>
      </c>
      <c r="JD464">
        <v>-1.20421793702977E-11</v>
      </c>
      <c r="JE464">
        <v>-0.06546867123436634</v>
      </c>
      <c r="JF464">
        <v>-0.004605065362839568</v>
      </c>
      <c r="JG464">
        <v>0.0008613744513886047</v>
      </c>
      <c r="JH464">
        <v>-1.299212498533341E-05</v>
      </c>
      <c r="JI464">
        <v>3</v>
      </c>
      <c r="JJ464">
        <v>2327</v>
      </c>
      <c r="JK464">
        <v>1</v>
      </c>
      <c r="JL464">
        <v>27</v>
      </c>
      <c r="JM464">
        <v>187253.9</v>
      </c>
      <c r="JN464">
        <v>187254</v>
      </c>
      <c r="JO464">
        <v>2.18872</v>
      </c>
      <c r="JP464">
        <v>2.24731</v>
      </c>
      <c r="JQ464">
        <v>1.39771</v>
      </c>
      <c r="JR464">
        <v>2.35352</v>
      </c>
      <c r="JS464">
        <v>1.49536</v>
      </c>
      <c r="JT464">
        <v>2.72705</v>
      </c>
      <c r="JU464">
        <v>36.3871</v>
      </c>
      <c r="JV464">
        <v>24.0875</v>
      </c>
      <c r="JW464">
        <v>18</v>
      </c>
      <c r="JX464">
        <v>489.491</v>
      </c>
      <c r="JY464">
        <v>447.545</v>
      </c>
      <c r="JZ464">
        <v>28.5707</v>
      </c>
      <c r="KA464">
        <v>28.4924</v>
      </c>
      <c r="KB464">
        <v>30</v>
      </c>
      <c r="KC464">
        <v>28.3564</v>
      </c>
      <c r="KD464">
        <v>28.289</v>
      </c>
      <c r="KE464">
        <v>43.8057</v>
      </c>
      <c r="KF464">
        <v>21.5768</v>
      </c>
      <c r="KG464">
        <v>68.3723</v>
      </c>
      <c r="KH464">
        <v>28.5696</v>
      </c>
      <c r="KI464">
        <v>1075.53</v>
      </c>
      <c r="KJ464">
        <v>22.8873</v>
      </c>
      <c r="KK464">
        <v>101.107</v>
      </c>
      <c r="KL464">
        <v>100.6</v>
      </c>
    </row>
    <row r="465" spans="1:298">
      <c r="A465">
        <v>449</v>
      </c>
      <c r="B465">
        <v>1758482663</v>
      </c>
      <c r="C465">
        <v>13787.5</v>
      </c>
      <c r="D465" t="s">
        <v>1346</v>
      </c>
      <c r="E465" t="s">
        <v>1347</v>
      </c>
      <c r="F465">
        <v>5</v>
      </c>
      <c r="G465" t="s">
        <v>1219</v>
      </c>
      <c r="H465" t="s">
        <v>437</v>
      </c>
      <c r="I465" t="s">
        <v>438</v>
      </c>
      <c r="J465">
        <v>1758482655.5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1084.439585564083</v>
      </c>
      <c r="AL465">
        <v>1050.184060606061</v>
      </c>
      <c r="AM465">
        <v>3.429088166893511</v>
      </c>
      <c r="AN465">
        <v>65.29159027850937</v>
      </c>
      <c r="AO465">
        <f>(AQ465 - AP465 + DZ465*1E3/(8.314*(EB465+273.15)) * AS465/DY465 * AR465) * DY465/(100*DM465) * 1000/(1000 - AQ465)</f>
        <v>0</v>
      </c>
      <c r="AP465">
        <v>22.77080558877219</v>
      </c>
      <c r="AQ465">
        <v>23.71556303030302</v>
      </c>
      <c r="AR465">
        <v>-0.0001756801521637593</v>
      </c>
      <c r="AS465">
        <v>110.9873725194434</v>
      </c>
      <c r="AT465">
        <v>2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4.8</v>
      </c>
      <c r="DN465">
        <v>0.5</v>
      </c>
      <c r="DO465" t="s">
        <v>440</v>
      </c>
      <c r="DP465">
        <v>2</v>
      </c>
      <c r="DQ465" t="b">
        <v>1</v>
      </c>
      <c r="DR465">
        <v>1758482655.5</v>
      </c>
      <c r="DS465">
        <v>1001.882481481481</v>
      </c>
      <c r="DT465">
        <v>1044.732962962963</v>
      </c>
      <c r="DU465">
        <v>23.73688888888889</v>
      </c>
      <c r="DV465">
        <v>22.78476296296297</v>
      </c>
      <c r="DW465">
        <v>1002.518703703704</v>
      </c>
      <c r="DX465">
        <v>23.60202592592593</v>
      </c>
      <c r="DY465">
        <v>499.9869259259259</v>
      </c>
      <c r="DZ465">
        <v>90.21759999999998</v>
      </c>
      <c r="EA465">
        <v>0.05496476666666666</v>
      </c>
      <c r="EB465">
        <v>30.14022222222222</v>
      </c>
      <c r="EC465">
        <v>30.0070962962963</v>
      </c>
      <c r="ED465">
        <v>999.9000000000001</v>
      </c>
      <c r="EE465">
        <v>0</v>
      </c>
      <c r="EF465">
        <v>0</v>
      </c>
      <c r="EG465">
        <v>10001.29555555555</v>
      </c>
      <c r="EH465">
        <v>0</v>
      </c>
      <c r="EI465">
        <v>10.4192037037037</v>
      </c>
      <c r="EJ465">
        <v>-42.85043333333333</v>
      </c>
      <c r="EK465">
        <v>1026.242592592593</v>
      </c>
      <c r="EL465">
        <v>1069.091851851852</v>
      </c>
      <c r="EM465">
        <v>0.9521242962962964</v>
      </c>
      <c r="EN465">
        <v>1044.732962962963</v>
      </c>
      <c r="EO465">
        <v>22.78476296296297</v>
      </c>
      <c r="EP465">
        <v>2.141484074074074</v>
      </c>
      <c r="EQ465">
        <v>2.055586666666667</v>
      </c>
      <c r="ER465">
        <v>18.53114814814815</v>
      </c>
      <c r="ES465">
        <v>17.87913703703704</v>
      </c>
      <c r="ET465">
        <v>1999.995925925926</v>
      </c>
      <c r="EU465">
        <v>0.9799940000000001</v>
      </c>
      <c r="EV465">
        <v>0.0200057</v>
      </c>
      <c r="EW465">
        <v>0</v>
      </c>
      <c r="EX465">
        <v>654.1057407407408</v>
      </c>
      <c r="EY465">
        <v>5.00097</v>
      </c>
      <c r="EZ465">
        <v>13058.5</v>
      </c>
      <c r="FA465">
        <v>16707.52962962963</v>
      </c>
      <c r="FB465">
        <v>40.18699999999999</v>
      </c>
      <c r="FC465">
        <v>40.56199999999999</v>
      </c>
      <c r="FD465">
        <v>40.125</v>
      </c>
      <c r="FE465">
        <v>40.125</v>
      </c>
      <c r="FF465">
        <v>40.81199999999999</v>
      </c>
      <c r="FG465">
        <v>1955.085925925926</v>
      </c>
      <c r="FH465">
        <v>39.91</v>
      </c>
      <c r="FI465">
        <v>0</v>
      </c>
      <c r="FJ465">
        <v>1758482663</v>
      </c>
      <c r="FK465">
        <v>0</v>
      </c>
      <c r="FL465">
        <v>654.0395</v>
      </c>
      <c r="FM465">
        <v>14.80399999074193</v>
      </c>
      <c r="FN465">
        <v>283.405127820419</v>
      </c>
      <c r="FO465">
        <v>13057.23846153846</v>
      </c>
      <c r="FP465">
        <v>15</v>
      </c>
      <c r="FQ465">
        <v>0</v>
      </c>
      <c r="FR465" t="s">
        <v>441</v>
      </c>
      <c r="FS465">
        <v>1747247426.5</v>
      </c>
      <c r="FT465">
        <v>1747247420.5</v>
      </c>
      <c r="FU465">
        <v>0</v>
      </c>
      <c r="FV465">
        <v>1.027</v>
      </c>
      <c r="FW465">
        <v>0.031</v>
      </c>
      <c r="FX465">
        <v>0.02</v>
      </c>
      <c r="FY465">
        <v>0.05</v>
      </c>
      <c r="FZ465">
        <v>420</v>
      </c>
      <c r="GA465">
        <v>16</v>
      </c>
      <c r="GB465">
        <v>0.01</v>
      </c>
      <c r="GC465">
        <v>0.1</v>
      </c>
      <c r="GD465">
        <v>-42.70475853658536</v>
      </c>
      <c r="GE465">
        <v>-2.146797909407786</v>
      </c>
      <c r="GF465">
        <v>0.2690744587996906</v>
      </c>
      <c r="GG465">
        <v>0</v>
      </c>
      <c r="GH465">
        <v>653.3501470588235</v>
      </c>
      <c r="GI465">
        <v>13.97703589783753</v>
      </c>
      <c r="GJ465">
        <v>1.384371892663683</v>
      </c>
      <c r="GK465">
        <v>-1</v>
      </c>
      <c r="GL465">
        <v>0.9591028048780488</v>
      </c>
      <c r="GM465">
        <v>-0.07259832752613041</v>
      </c>
      <c r="GN465">
        <v>0.0105431562086491</v>
      </c>
      <c r="GO465">
        <v>1</v>
      </c>
      <c r="GP465">
        <v>1</v>
      </c>
      <c r="GQ465">
        <v>2</v>
      </c>
      <c r="GR465" t="s">
        <v>442</v>
      </c>
      <c r="GS465">
        <v>3.13645</v>
      </c>
      <c r="GT465">
        <v>2.71542</v>
      </c>
      <c r="GU465">
        <v>0.174595</v>
      </c>
      <c r="GV465">
        <v>0.177451</v>
      </c>
      <c r="GW465">
        <v>0.105224</v>
      </c>
      <c r="GX465">
        <v>0.10116</v>
      </c>
      <c r="GY465">
        <v>26265.3</v>
      </c>
      <c r="GZ465">
        <v>26208.1</v>
      </c>
      <c r="HA465">
        <v>29580.6</v>
      </c>
      <c r="HB465">
        <v>29444.7</v>
      </c>
      <c r="HC465">
        <v>34976</v>
      </c>
      <c r="HD465">
        <v>35057.8</v>
      </c>
      <c r="HE465">
        <v>41633</v>
      </c>
      <c r="HF465">
        <v>41836.5</v>
      </c>
      <c r="HG465">
        <v>1.9263</v>
      </c>
      <c r="HH465">
        <v>1.87518</v>
      </c>
      <c r="HI465">
        <v>0.103839</v>
      </c>
      <c r="HJ465">
        <v>0</v>
      </c>
      <c r="HK465">
        <v>28.3095</v>
      </c>
      <c r="HL465">
        <v>999.9</v>
      </c>
      <c r="HM465">
        <v>52.7</v>
      </c>
      <c r="HN465">
        <v>31.2</v>
      </c>
      <c r="HO465">
        <v>26.6541</v>
      </c>
      <c r="HP465">
        <v>62.0278</v>
      </c>
      <c r="HQ465">
        <v>27.7043</v>
      </c>
      <c r="HR465">
        <v>1</v>
      </c>
      <c r="HS465">
        <v>0.0701702</v>
      </c>
      <c r="HT465">
        <v>-0.5706639999999999</v>
      </c>
      <c r="HU465">
        <v>20.3388</v>
      </c>
      <c r="HV465">
        <v>5.21759</v>
      </c>
      <c r="HW465">
        <v>12.0111</v>
      </c>
      <c r="HX465">
        <v>4.98885</v>
      </c>
      <c r="HY465">
        <v>3.28765</v>
      </c>
      <c r="HZ465">
        <v>9999</v>
      </c>
      <c r="IA465">
        <v>9999</v>
      </c>
      <c r="IB465">
        <v>9999</v>
      </c>
      <c r="IC465">
        <v>999.9</v>
      </c>
      <c r="ID465">
        <v>1.86754</v>
      </c>
      <c r="IE465">
        <v>1.86673</v>
      </c>
      <c r="IF465">
        <v>1.866</v>
      </c>
      <c r="IG465">
        <v>1.86601</v>
      </c>
      <c r="IH465">
        <v>1.86784</v>
      </c>
      <c r="II465">
        <v>1.87027</v>
      </c>
      <c r="IJ465">
        <v>1.86893</v>
      </c>
      <c r="IK465">
        <v>1.87042</v>
      </c>
      <c r="IL465">
        <v>0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-0.66</v>
      </c>
      <c r="IZ465">
        <v>0.1346</v>
      </c>
      <c r="JA465">
        <v>-0.08705980112953694</v>
      </c>
      <c r="JB465">
        <v>-0.0002224285535733669</v>
      </c>
      <c r="JC465">
        <v>-3.124052291438484E-07</v>
      </c>
      <c r="JD465">
        <v>-1.20421793702977E-11</v>
      </c>
      <c r="JE465">
        <v>-0.06546867123436634</v>
      </c>
      <c r="JF465">
        <v>-0.004605065362839568</v>
      </c>
      <c r="JG465">
        <v>0.0008613744513886047</v>
      </c>
      <c r="JH465">
        <v>-1.299212498533341E-05</v>
      </c>
      <c r="JI465">
        <v>3</v>
      </c>
      <c r="JJ465">
        <v>2327</v>
      </c>
      <c r="JK465">
        <v>1</v>
      </c>
      <c r="JL465">
        <v>27</v>
      </c>
      <c r="JM465">
        <v>187253.9</v>
      </c>
      <c r="JN465">
        <v>187254</v>
      </c>
      <c r="JO465">
        <v>2.2168</v>
      </c>
      <c r="JP465">
        <v>2.25342</v>
      </c>
      <c r="JQ465">
        <v>1.39648</v>
      </c>
      <c r="JR465">
        <v>2.35229</v>
      </c>
      <c r="JS465">
        <v>1.49536</v>
      </c>
      <c r="JT465">
        <v>2.64648</v>
      </c>
      <c r="JU465">
        <v>36.3871</v>
      </c>
      <c r="JV465">
        <v>24.07</v>
      </c>
      <c r="JW465">
        <v>18</v>
      </c>
      <c r="JX465">
        <v>489.803</v>
      </c>
      <c r="JY465">
        <v>447.681</v>
      </c>
      <c r="JZ465">
        <v>28.5613</v>
      </c>
      <c r="KA465">
        <v>28.4924</v>
      </c>
      <c r="KB465">
        <v>30</v>
      </c>
      <c r="KC465">
        <v>28.354</v>
      </c>
      <c r="KD465">
        <v>28.2866</v>
      </c>
      <c r="KE465">
        <v>44.4075</v>
      </c>
      <c r="KF465">
        <v>21.29</v>
      </c>
      <c r="KG465">
        <v>68.3723</v>
      </c>
      <c r="KH465">
        <v>28.6004</v>
      </c>
      <c r="KI465">
        <v>1088.89</v>
      </c>
      <c r="KJ465">
        <v>22.9284</v>
      </c>
      <c r="KK465">
        <v>101.108</v>
      </c>
      <c r="KL465">
        <v>100.599</v>
      </c>
    </row>
    <row r="466" spans="1:298">
      <c r="A466">
        <v>450</v>
      </c>
      <c r="B466">
        <v>1758482668</v>
      </c>
      <c r="C466">
        <v>13792.5</v>
      </c>
      <c r="D466" t="s">
        <v>1348</v>
      </c>
      <c r="E466" t="s">
        <v>1349</v>
      </c>
      <c r="F466">
        <v>5</v>
      </c>
      <c r="G466" t="s">
        <v>1219</v>
      </c>
      <c r="H466" t="s">
        <v>437</v>
      </c>
      <c r="I466" t="s">
        <v>438</v>
      </c>
      <c r="J466">
        <v>1758482660.214286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1101.383971498974</v>
      </c>
      <c r="AL466">
        <v>1067.113333333333</v>
      </c>
      <c r="AM466">
        <v>3.393905756328011</v>
      </c>
      <c r="AN466">
        <v>65.29159027850937</v>
      </c>
      <c r="AO466">
        <f>(AQ466 - AP466 + DZ466*1E3/(8.314*(EB466+273.15)) * AS466/DY466 * AR466) * DY466/(100*DM466) * 1000/(1000 - AQ466)</f>
        <v>0</v>
      </c>
      <c r="AP466">
        <v>22.91098616840437</v>
      </c>
      <c r="AQ466">
        <v>23.74763878787878</v>
      </c>
      <c r="AR466">
        <v>0.008686231762510672</v>
      </c>
      <c r="AS466">
        <v>110.9873725194434</v>
      </c>
      <c r="AT466">
        <v>2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4.8</v>
      </c>
      <c r="DN466">
        <v>0.5</v>
      </c>
      <c r="DO466" t="s">
        <v>440</v>
      </c>
      <c r="DP466">
        <v>2</v>
      </c>
      <c r="DQ466" t="b">
        <v>1</v>
      </c>
      <c r="DR466">
        <v>1758482660.214286</v>
      </c>
      <c r="DS466">
        <v>1017.581464285714</v>
      </c>
      <c r="DT466">
        <v>1060.424642857143</v>
      </c>
      <c r="DU466">
        <v>23.73139642857143</v>
      </c>
      <c r="DV466">
        <v>22.81724285714285</v>
      </c>
      <c r="DW466">
        <v>1018.231928571429</v>
      </c>
      <c r="DX466">
        <v>23.59660357142857</v>
      </c>
      <c r="DY466">
        <v>499.9915</v>
      </c>
      <c r="DZ466">
        <v>90.21743928571428</v>
      </c>
      <c r="EA466">
        <v>0.05501014999999999</v>
      </c>
      <c r="EB466">
        <v>30.13361428571429</v>
      </c>
      <c r="EC466">
        <v>30.00121785714286</v>
      </c>
      <c r="ED466">
        <v>999.9000000000002</v>
      </c>
      <c r="EE466">
        <v>0</v>
      </c>
      <c r="EF466">
        <v>0</v>
      </c>
      <c r="EG466">
        <v>10001.94142857143</v>
      </c>
      <c r="EH466">
        <v>0</v>
      </c>
      <c r="EI466">
        <v>10.41795357142857</v>
      </c>
      <c r="EJ466">
        <v>-42.84316785714286</v>
      </c>
      <c r="EK466">
        <v>1042.316785714286</v>
      </c>
      <c r="EL466">
        <v>1085.186071428571</v>
      </c>
      <c r="EM466">
        <v>0.9141440000000002</v>
      </c>
      <c r="EN466">
        <v>1060.424642857143</v>
      </c>
      <c r="EO466">
        <v>22.81724285714285</v>
      </c>
      <c r="EP466">
        <v>2.140985357142857</v>
      </c>
      <c r="EQ466">
        <v>2.058514285714286</v>
      </c>
      <c r="ER466">
        <v>18.52742857142857</v>
      </c>
      <c r="ES466">
        <v>17.90170357142857</v>
      </c>
      <c r="ET466">
        <v>2000.005</v>
      </c>
      <c r="EU466">
        <v>0.9799940000000003</v>
      </c>
      <c r="EV466">
        <v>0.0200057</v>
      </c>
      <c r="EW466">
        <v>0</v>
      </c>
      <c r="EX466">
        <v>655.3463571428572</v>
      </c>
      <c r="EY466">
        <v>5.00097</v>
      </c>
      <c r="EZ466">
        <v>13081.99285714286</v>
      </c>
      <c r="FA466">
        <v>16707.6</v>
      </c>
      <c r="FB466">
        <v>40.18699999999999</v>
      </c>
      <c r="FC466">
        <v>40.56199999999999</v>
      </c>
      <c r="FD466">
        <v>40.125</v>
      </c>
      <c r="FE466">
        <v>40.125</v>
      </c>
      <c r="FF466">
        <v>40.81199999999999</v>
      </c>
      <c r="FG466">
        <v>1955.095</v>
      </c>
      <c r="FH466">
        <v>39.91</v>
      </c>
      <c r="FI466">
        <v>0</v>
      </c>
      <c r="FJ466">
        <v>1758482668.4</v>
      </c>
      <c r="FK466">
        <v>0</v>
      </c>
      <c r="FL466">
        <v>655.4852400000001</v>
      </c>
      <c r="FM466">
        <v>16.01307690293125</v>
      </c>
      <c r="FN466">
        <v>309.7538456998221</v>
      </c>
      <c r="FO466">
        <v>13085.268</v>
      </c>
      <c r="FP466">
        <v>15</v>
      </c>
      <c r="FQ466">
        <v>0</v>
      </c>
      <c r="FR466" t="s">
        <v>441</v>
      </c>
      <c r="FS466">
        <v>1747247426.5</v>
      </c>
      <c r="FT466">
        <v>1747247420.5</v>
      </c>
      <c r="FU466">
        <v>0</v>
      </c>
      <c r="FV466">
        <v>1.027</v>
      </c>
      <c r="FW466">
        <v>0.031</v>
      </c>
      <c r="FX466">
        <v>0.02</v>
      </c>
      <c r="FY466">
        <v>0.05</v>
      </c>
      <c r="FZ466">
        <v>420</v>
      </c>
      <c r="GA466">
        <v>16</v>
      </c>
      <c r="GB466">
        <v>0.01</v>
      </c>
      <c r="GC466">
        <v>0.1</v>
      </c>
      <c r="GD466">
        <v>-42.8288975</v>
      </c>
      <c r="GE466">
        <v>0.002484427767420585</v>
      </c>
      <c r="GF466">
        <v>0.1379165046096727</v>
      </c>
      <c r="GG466">
        <v>1</v>
      </c>
      <c r="GH466">
        <v>654.6685294117647</v>
      </c>
      <c r="GI466">
        <v>15.29827349222183</v>
      </c>
      <c r="GJ466">
        <v>1.511829729661346</v>
      </c>
      <c r="GK466">
        <v>-1</v>
      </c>
      <c r="GL466">
        <v>0.9249322249999998</v>
      </c>
      <c r="GM466">
        <v>-0.4081771069418404</v>
      </c>
      <c r="GN466">
        <v>0.05024367203215121</v>
      </c>
      <c r="GO466">
        <v>0</v>
      </c>
      <c r="GP466">
        <v>1</v>
      </c>
      <c r="GQ466">
        <v>2</v>
      </c>
      <c r="GR466" t="s">
        <v>442</v>
      </c>
      <c r="GS466">
        <v>3.13644</v>
      </c>
      <c r="GT466">
        <v>2.71527</v>
      </c>
      <c r="GU466">
        <v>0.176391</v>
      </c>
      <c r="GV466">
        <v>0.179235</v>
      </c>
      <c r="GW466">
        <v>0.105336</v>
      </c>
      <c r="GX466">
        <v>0.101466</v>
      </c>
      <c r="GY466">
        <v>26207.8</v>
      </c>
      <c r="GZ466">
        <v>26151</v>
      </c>
      <c r="HA466">
        <v>29580.3</v>
      </c>
      <c r="HB466">
        <v>29444.5</v>
      </c>
      <c r="HC466">
        <v>34971.2</v>
      </c>
      <c r="HD466">
        <v>35045.4</v>
      </c>
      <c r="HE466">
        <v>41632.6</v>
      </c>
      <c r="HF466">
        <v>41836.2</v>
      </c>
      <c r="HG466">
        <v>1.9263</v>
      </c>
      <c r="HH466">
        <v>1.8751</v>
      </c>
      <c r="HI466">
        <v>0.103939</v>
      </c>
      <c r="HJ466">
        <v>0</v>
      </c>
      <c r="HK466">
        <v>28.3058</v>
      </c>
      <c r="HL466">
        <v>999.9</v>
      </c>
      <c r="HM466">
        <v>52.7</v>
      </c>
      <c r="HN466">
        <v>31.2</v>
      </c>
      <c r="HO466">
        <v>26.6558</v>
      </c>
      <c r="HP466">
        <v>61.9778</v>
      </c>
      <c r="HQ466">
        <v>27.6242</v>
      </c>
      <c r="HR466">
        <v>1</v>
      </c>
      <c r="HS466">
        <v>0.0699975</v>
      </c>
      <c r="HT466">
        <v>-0.654346</v>
      </c>
      <c r="HU466">
        <v>20.338</v>
      </c>
      <c r="HV466">
        <v>5.21774</v>
      </c>
      <c r="HW466">
        <v>12.0113</v>
      </c>
      <c r="HX466">
        <v>4.98925</v>
      </c>
      <c r="HY466">
        <v>3.28775</v>
      </c>
      <c r="HZ466">
        <v>9999</v>
      </c>
      <c r="IA466">
        <v>9999</v>
      </c>
      <c r="IB466">
        <v>9999</v>
      </c>
      <c r="IC466">
        <v>999.9</v>
      </c>
      <c r="ID466">
        <v>1.86754</v>
      </c>
      <c r="IE466">
        <v>1.86671</v>
      </c>
      <c r="IF466">
        <v>1.866</v>
      </c>
      <c r="IG466">
        <v>1.866</v>
      </c>
      <c r="IH466">
        <v>1.86784</v>
      </c>
      <c r="II466">
        <v>1.87027</v>
      </c>
      <c r="IJ466">
        <v>1.86893</v>
      </c>
      <c r="IK466">
        <v>1.87042</v>
      </c>
      <c r="IL466">
        <v>0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-0.67</v>
      </c>
      <c r="IZ466">
        <v>0.1351</v>
      </c>
      <c r="JA466">
        <v>-0.08705980112953694</v>
      </c>
      <c r="JB466">
        <v>-0.0002224285535733669</v>
      </c>
      <c r="JC466">
        <v>-3.124052291438484E-07</v>
      </c>
      <c r="JD466">
        <v>-1.20421793702977E-11</v>
      </c>
      <c r="JE466">
        <v>-0.06546867123436634</v>
      </c>
      <c r="JF466">
        <v>-0.004605065362839568</v>
      </c>
      <c r="JG466">
        <v>0.0008613744513886047</v>
      </c>
      <c r="JH466">
        <v>-1.299212498533341E-05</v>
      </c>
      <c r="JI466">
        <v>3</v>
      </c>
      <c r="JJ466">
        <v>2327</v>
      </c>
      <c r="JK466">
        <v>1</v>
      </c>
      <c r="JL466">
        <v>27</v>
      </c>
      <c r="JM466">
        <v>187254</v>
      </c>
      <c r="JN466">
        <v>187254.1</v>
      </c>
      <c r="JO466">
        <v>2.24243</v>
      </c>
      <c r="JP466">
        <v>2.24487</v>
      </c>
      <c r="JQ466">
        <v>1.39648</v>
      </c>
      <c r="JR466">
        <v>2.35229</v>
      </c>
      <c r="JS466">
        <v>1.49536</v>
      </c>
      <c r="JT466">
        <v>2.6001</v>
      </c>
      <c r="JU466">
        <v>36.3871</v>
      </c>
      <c r="JV466">
        <v>24.0875</v>
      </c>
      <c r="JW466">
        <v>18</v>
      </c>
      <c r="JX466">
        <v>489.804</v>
      </c>
      <c r="JY466">
        <v>447.635</v>
      </c>
      <c r="JZ466">
        <v>28.5867</v>
      </c>
      <c r="KA466">
        <v>28.4924</v>
      </c>
      <c r="KB466">
        <v>30.0002</v>
      </c>
      <c r="KC466">
        <v>28.354</v>
      </c>
      <c r="KD466">
        <v>28.2866</v>
      </c>
      <c r="KE466">
        <v>44.923</v>
      </c>
      <c r="KF466">
        <v>21.29</v>
      </c>
      <c r="KG466">
        <v>68.749</v>
      </c>
      <c r="KH466">
        <v>28.5901</v>
      </c>
      <c r="KI466">
        <v>1102.25</v>
      </c>
      <c r="KJ466">
        <v>22.9112</v>
      </c>
      <c r="KK466">
        <v>101.107</v>
      </c>
      <c r="KL466">
        <v>100.598</v>
      </c>
    </row>
    <row r="467" spans="1:298">
      <c r="A467">
        <v>451</v>
      </c>
      <c r="B467">
        <v>1758482673</v>
      </c>
      <c r="C467">
        <v>13797.5</v>
      </c>
      <c r="D467" t="s">
        <v>1350</v>
      </c>
      <c r="E467" t="s">
        <v>1351</v>
      </c>
      <c r="F467">
        <v>5</v>
      </c>
      <c r="G467" t="s">
        <v>1219</v>
      </c>
      <c r="H467" t="s">
        <v>437</v>
      </c>
      <c r="I467" t="s">
        <v>438</v>
      </c>
      <c r="J467">
        <v>1758482665.5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1118.670335376142</v>
      </c>
      <c r="AL467">
        <v>1083.975212121211</v>
      </c>
      <c r="AM467">
        <v>3.362104076907853</v>
      </c>
      <c r="AN467">
        <v>65.29159027850937</v>
      </c>
      <c r="AO467">
        <f>(AQ467 - AP467 + DZ467*1E3/(8.314*(EB467+273.15)) * AS467/DY467 * AR467) * DY467/(100*DM467) * 1000/(1000 - AQ467)</f>
        <v>0</v>
      </c>
      <c r="AP467">
        <v>22.94414512751208</v>
      </c>
      <c r="AQ467">
        <v>23.79214666666667</v>
      </c>
      <c r="AR467">
        <v>0.008155242279075478</v>
      </c>
      <c r="AS467">
        <v>110.9873725194434</v>
      </c>
      <c r="AT467">
        <v>2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4.8</v>
      </c>
      <c r="DN467">
        <v>0.5</v>
      </c>
      <c r="DO467" t="s">
        <v>440</v>
      </c>
      <c r="DP467">
        <v>2</v>
      </c>
      <c r="DQ467" t="b">
        <v>1</v>
      </c>
      <c r="DR467">
        <v>1758482665.5</v>
      </c>
      <c r="DS467">
        <v>1035.128888888889</v>
      </c>
      <c r="DT467">
        <v>1078.042962962963</v>
      </c>
      <c r="DU467">
        <v>23.74287777777778</v>
      </c>
      <c r="DV467">
        <v>22.8689962962963</v>
      </c>
      <c r="DW467">
        <v>1035.796296296296</v>
      </c>
      <c r="DX467">
        <v>23.60792962962963</v>
      </c>
      <c r="DY467">
        <v>500.0084444444444</v>
      </c>
      <c r="DZ467">
        <v>90.21723703703707</v>
      </c>
      <c r="EA467">
        <v>0.05508717037037037</v>
      </c>
      <c r="EB467">
        <v>30.12674444444445</v>
      </c>
      <c r="EC467">
        <v>29.9985</v>
      </c>
      <c r="ED467">
        <v>999.9000000000001</v>
      </c>
      <c r="EE467">
        <v>0</v>
      </c>
      <c r="EF467">
        <v>0</v>
      </c>
      <c r="EG467">
        <v>10004.1662962963</v>
      </c>
      <c r="EH467">
        <v>0</v>
      </c>
      <c r="EI467">
        <v>10.41383333333333</v>
      </c>
      <c r="EJ467">
        <v>-42.91371851851851</v>
      </c>
      <c r="EK467">
        <v>1060.303703703704</v>
      </c>
      <c r="EL467">
        <v>1103.274814814815</v>
      </c>
      <c r="EM467">
        <v>0.8738780740740743</v>
      </c>
      <c r="EN467">
        <v>1078.042962962963</v>
      </c>
      <c r="EO467">
        <v>22.8689962962963</v>
      </c>
      <c r="EP467">
        <v>2.142016296296297</v>
      </c>
      <c r="EQ467">
        <v>2.063178888888889</v>
      </c>
      <c r="ER467">
        <v>18.53511851851852</v>
      </c>
      <c r="ES467">
        <v>17.93764444444444</v>
      </c>
      <c r="ET467">
        <v>2000.017407407407</v>
      </c>
      <c r="EU467">
        <v>0.9799940000000001</v>
      </c>
      <c r="EV467">
        <v>0.0200057</v>
      </c>
      <c r="EW467">
        <v>0</v>
      </c>
      <c r="EX467">
        <v>656.7521851851852</v>
      </c>
      <c r="EY467">
        <v>5.00097</v>
      </c>
      <c r="EZ467">
        <v>13109.65555555556</v>
      </c>
      <c r="FA467">
        <v>16707.6962962963</v>
      </c>
      <c r="FB467">
        <v>40.18699999999999</v>
      </c>
      <c r="FC467">
        <v>40.56199999999999</v>
      </c>
      <c r="FD467">
        <v>40.125</v>
      </c>
      <c r="FE467">
        <v>40.125</v>
      </c>
      <c r="FF467">
        <v>40.81199999999999</v>
      </c>
      <c r="FG467">
        <v>1955.107407407407</v>
      </c>
      <c r="FH467">
        <v>39.91</v>
      </c>
      <c r="FI467">
        <v>0</v>
      </c>
      <c r="FJ467">
        <v>1758482673.2</v>
      </c>
      <c r="FK467">
        <v>0</v>
      </c>
      <c r="FL467">
        <v>656.7847600000001</v>
      </c>
      <c r="FM467">
        <v>16.31061538674774</v>
      </c>
      <c r="FN467">
        <v>321.5692308010263</v>
      </c>
      <c r="FO467">
        <v>13110.596</v>
      </c>
      <c r="FP467">
        <v>15</v>
      </c>
      <c r="FQ467">
        <v>0</v>
      </c>
      <c r="FR467" t="s">
        <v>441</v>
      </c>
      <c r="FS467">
        <v>1747247426.5</v>
      </c>
      <c r="FT467">
        <v>1747247420.5</v>
      </c>
      <c r="FU467">
        <v>0</v>
      </c>
      <c r="FV467">
        <v>1.027</v>
      </c>
      <c r="FW467">
        <v>0.031</v>
      </c>
      <c r="FX467">
        <v>0.02</v>
      </c>
      <c r="FY467">
        <v>0.05</v>
      </c>
      <c r="FZ467">
        <v>420</v>
      </c>
      <c r="GA467">
        <v>16</v>
      </c>
      <c r="GB467">
        <v>0.01</v>
      </c>
      <c r="GC467">
        <v>0.1</v>
      </c>
      <c r="GD467">
        <v>-42.88927317073171</v>
      </c>
      <c r="GE467">
        <v>-0.6169672473867692</v>
      </c>
      <c r="GF467">
        <v>0.1695656445650938</v>
      </c>
      <c r="GG467">
        <v>0</v>
      </c>
      <c r="GH467">
        <v>655.7638823529412</v>
      </c>
      <c r="GI467">
        <v>15.97393430356823</v>
      </c>
      <c r="GJ467">
        <v>1.579365486231846</v>
      </c>
      <c r="GK467">
        <v>-1</v>
      </c>
      <c r="GL467">
        <v>0.8990896585365854</v>
      </c>
      <c r="GM467">
        <v>-0.5218459024390222</v>
      </c>
      <c r="GN467">
        <v>0.0583282352848462</v>
      </c>
      <c r="GO467">
        <v>0</v>
      </c>
      <c r="GP467">
        <v>0</v>
      </c>
      <c r="GQ467">
        <v>2</v>
      </c>
      <c r="GR467" t="s">
        <v>452</v>
      </c>
      <c r="GS467">
        <v>3.13632</v>
      </c>
      <c r="GT467">
        <v>2.71554</v>
      </c>
      <c r="GU467">
        <v>0.178159</v>
      </c>
      <c r="GV467">
        <v>0.180968</v>
      </c>
      <c r="GW467">
        <v>0.105466</v>
      </c>
      <c r="GX467">
        <v>0.101544</v>
      </c>
      <c r="GY467">
        <v>26151.1</v>
      </c>
      <c r="GZ467">
        <v>26095.8</v>
      </c>
      <c r="HA467">
        <v>29579.8</v>
      </c>
      <c r="HB467">
        <v>29444.5</v>
      </c>
      <c r="HC467">
        <v>34965.7</v>
      </c>
      <c r="HD467">
        <v>35042.3</v>
      </c>
      <c r="HE467">
        <v>41632.2</v>
      </c>
      <c r="HF467">
        <v>41836.2</v>
      </c>
      <c r="HG467">
        <v>1.9261</v>
      </c>
      <c r="HH467">
        <v>1.8757</v>
      </c>
      <c r="HI467">
        <v>0.104301</v>
      </c>
      <c r="HJ467">
        <v>0</v>
      </c>
      <c r="HK467">
        <v>28.3022</v>
      </c>
      <c r="HL467">
        <v>999.9</v>
      </c>
      <c r="HM467">
        <v>52.7</v>
      </c>
      <c r="HN467">
        <v>31.2</v>
      </c>
      <c r="HO467">
        <v>26.6567</v>
      </c>
      <c r="HP467">
        <v>62.1678</v>
      </c>
      <c r="HQ467">
        <v>27.6683</v>
      </c>
      <c r="HR467">
        <v>1</v>
      </c>
      <c r="HS467">
        <v>0.0701778</v>
      </c>
      <c r="HT467">
        <v>-0.6057979999999999</v>
      </c>
      <c r="HU467">
        <v>20.3384</v>
      </c>
      <c r="HV467">
        <v>5.21894</v>
      </c>
      <c r="HW467">
        <v>12.0114</v>
      </c>
      <c r="HX467">
        <v>4.98915</v>
      </c>
      <c r="HY467">
        <v>3.28783</v>
      </c>
      <c r="HZ467">
        <v>9999</v>
      </c>
      <c r="IA467">
        <v>9999</v>
      </c>
      <c r="IB467">
        <v>9999</v>
      </c>
      <c r="IC467">
        <v>999.9</v>
      </c>
      <c r="ID467">
        <v>1.86753</v>
      </c>
      <c r="IE467">
        <v>1.86672</v>
      </c>
      <c r="IF467">
        <v>1.866</v>
      </c>
      <c r="IG467">
        <v>1.866</v>
      </c>
      <c r="IH467">
        <v>1.86784</v>
      </c>
      <c r="II467">
        <v>1.87027</v>
      </c>
      <c r="IJ467">
        <v>1.86893</v>
      </c>
      <c r="IK467">
        <v>1.87042</v>
      </c>
      <c r="IL467">
        <v>0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-0.6899999999999999</v>
      </c>
      <c r="IZ467">
        <v>0.1356</v>
      </c>
      <c r="JA467">
        <v>-0.08705980112953694</v>
      </c>
      <c r="JB467">
        <v>-0.0002224285535733669</v>
      </c>
      <c r="JC467">
        <v>-3.124052291438484E-07</v>
      </c>
      <c r="JD467">
        <v>-1.20421793702977E-11</v>
      </c>
      <c r="JE467">
        <v>-0.06546867123436634</v>
      </c>
      <c r="JF467">
        <v>-0.004605065362839568</v>
      </c>
      <c r="JG467">
        <v>0.0008613744513886047</v>
      </c>
      <c r="JH467">
        <v>-1.299212498533341E-05</v>
      </c>
      <c r="JI467">
        <v>3</v>
      </c>
      <c r="JJ467">
        <v>2327</v>
      </c>
      <c r="JK467">
        <v>1</v>
      </c>
      <c r="JL467">
        <v>27</v>
      </c>
      <c r="JM467">
        <v>187254.1</v>
      </c>
      <c r="JN467">
        <v>187254.2</v>
      </c>
      <c r="JO467">
        <v>2.27173</v>
      </c>
      <c r="JP467">
        <v>2.24487</v>
      </c>
      <c r="JQ467">
        <v>1.39771</v>
      </c>
      <c r="JR467">
        <v>2.35107</v>
      </c>
      <c r="JS467">
        <v>1.49536</v>
      </c>
      <c r="JT467">
        <v>2.59888</v>
      </c>
      <c r="JU467">
        <v>36.3871</v>
      </c>
      <c r="JV467">
        <v>24.0787</v>
      </c>
      <c r="JW467">
        <v>18</v>
      </c>
      <c r="JX467">
        <v>489.678</v>
      </c>
      <c r="JY467">
        <v>448.007</v>
      </c>
      <c r="JZ467">
        <v>28.5908</v>
      </c>
      <c r="KA467">
        <v>28.49</v>
      </c>
      <c r="KB467">
        <v>30</v>
      </c>
      <c r="KC467">
        <v>28.354</v>
      </c>
      <c r="KD467">
        <v>28.2866</v>
      </c>
      <c r="KE467">
        <v>45.5209</v>
      </c>
      <c r="KF467">
        <v>21.29</v>
      </c>
      <c r="KG467">
        <v>68.749</v>
      </c>
      <c r="KH467">
        <v>28.5908</v>
      </c>
      <c r="KI467">
        <v>1122.29</v>
      </c>
      <c r="KJ467">
        <v>22.8912</v>
      </c>
      <c r="KK467">
        <v>101.106</v>
      </c>
      <c r="KL467">
        <v>100.598</v>
      </c>
    </row>
    <row r="468" spans="1:298">
      <c r="A468">
        <v>452</v>
      </c>
      <c r="B468">
        <v>1758482678</v>
      </c>
      <c r="C468">
        <v>13802.5</v>
      </c>
      <c r="D468" t="s">
        <v>1352</v>
      </c>
      <c r="E468" t="s">
        <v>1353</v>
      </c>
      <c r="F468">
        <v>5</v>
      </c>
      <c r="G468" t="s">
        <v>1219</v>
      </c>
      <c r="H468" t="s">
        <v>437</v>
      </c>
      <c r="I468" t="s">
        <v>438</v>
      </c>
      <c r="J468">
        <v>1758482670.214286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1135.602841321936</v>
      </c>
      <c r="AL468">
        <v>1101.096545454545</v>
      </c>
      <c r="AM468">
        <v>3.434151198743907</v>
      </c>
      <c r="AN468">
        <v>65.29159027850937</v>
      </c>
      <c r="AO468">
        <f>(AQ468 - AP468 + DZ468*1E3/(8.314*(EB468+273.15)) * AS468/DY468 * AR468) * DY468/(100*DM468) * 1000/(1000 - AQ468)</f>
        <v>0</v>
      </c>
      <c r="AP468">
        <v>22.95414460021456</v>
      </c>
      <c r="AQ468">
        <v>23.81643151515151</v>
      </c>
      <c r="AR468">
        <v>0.002818895266913033</v>
      </c>
      <c r="AS468">
        <v>110.9873725194434</v>
      </c>
      <c r="AT468">
        <v>2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4.8</v>
      </c>
      <c r="DN468">
        <v>0.5</v>
      </c>
      <c r="DO468" t="s">
        <v>440</v>
      </c>
      <c r="DP468">
        <v>2</v>
      </c>
      <c r="DQ468" t="b">
        <v>1</v>
      </c>
      <c r="DR468">
        <v>1758482670.214286</v>
      </c>
      <c r="DS468">
        <v>1050.716785714286</v>
      </c>
      <c r="DT468">
        <v>1093.745357142857</v>
      </c>
      <c r="DU468">
        <v>23.76938571428571</v>
      </c>
      <c r="DV468">
        <v>22.92450714285714</v>
      </c>
      <c r="DW468">
        <v>1051.397857142857</v>
      </c>
      <c r="DX468">
        <v>23.63406071428571</v>
      </c>
      <c r="DY468">
        <v>499.9990357142857</v>
      </c>
      <c r="DZ468">
        <v>90.21676785714286</v>
      </c>
      <c r="EA468">
        <v>0.05514816785714286</v>
      </c>
      <c r="EB468">
        <v>30.12199285714286</v>
      </c>
      <c r="EC468">
        <v>29.99973928571428</v>
      </c>
      <c r="ED468">
        <v>999.9000000000002</v>
      </c>
      <c r="EE468">
        <v>0</v>
      </c>
      <c r="EF468">
        <v>0</v>
      </c>
      <c r="EG468">
        <v>10003.70928571429</v>
      </c>
      <c r="EH468">
        <v>0</v>
      </c>
      <c r="EI468">
        <v>10.40761785714285</v>
      </c>
      <c r="EJ468">
        <v>-43.02939642857143</v>
      </c>
      <c r="EK468">
        <v>1076.299285714286</v>
      </c>
      <c r="EL468">
        <v>1119.408214285714</v>
      </c>
      <c r="EM468">
        <v>0.8448714642857142</v>
      </c>
      <c r="EN468">
        <v>1093.745357142857</v>
      </c>
      <c r="EO468">
        <v>22.92450714285714</v>
      </c>
      <c r="EP468">
        <v>2.144396071428571</v>
      </c>
      <c r="EQ468">
        <v>2.068176428571429</v>
      </c>
      <c r="ER468">
        <v>18.55285</v>
      </c>
      <c r="ES468">
        <v>17.97615714285714</v>
      </c>
      <c r="ET468">
        <v>2000.015</v>
      </c>
      <c r="EU468">
        <v>0.979993892857143</v>
      </c>
      <c r="EV468">
        <v>0.02000580357142858</v>
      </c>
      <c r="EW468">
        <v>0</v>
      </c>
      <c r="EX468">
        <v>658.0942857142857</v>
      </c>
      <c r="EY468">
        <v>5.00097</v>
      </c>
      <c r="EZ468">
        <v>13135.04285714286</v>
      </c>
      <c r="FA468">
        <v>16707.67142857143</v>
      </c>
      <c r="FB468">
        <v>40.18699999999999</v>
      </c>
      <c r="FC468">
        <v>40.56199999999999</v>
      </c>
      <c r="FD468">
        <v>40.125</v>
      </c>
      <c r="FE468">
        <v>40.125</v>
      </c>
      <c r="FF468">
        <v>40.81199999999999</v>
      </c>
      <c r="FG468">
        <v>1955.105</v>
      </c>
      <c r="FH468">
        <v>39.91</v>
      </c>
      <c r="FI468">
        <v>0</v>
      </c>
      <c r="FJ468">
        <v>1758482678</v>
      </c>
      <c r="FK468">
        <v>0</v>
      </c>
      <c r="FL468">
        <v>658.13348</v>
      </c>
      <c r="FM468">
        <v>16.71992304173955</v>
      </c>
      <c r="FN468">
        <v>329.2999995032068</v>
      </c>
      <c r="FO468">
        <v>13136.572</v>
      </c>
      <c r="FP468">
        <v>15</v>
      </c>
      <c r="FQ468">
        <v>0</v>
      </c>
      <c r="FR468" t="s">
        <v>441</v>
      </c>
      <c r="FS468">
        <v>1747247426.5</v>
      </c>
      <c r="FT468">
        <v>1747247420.5</v>
      </c>
      <c r="FU468">
        <v>0</v>
      </c>
      <c r="FV468">
        <v>1.027</v>
      </c>
      <c r="FW468">
        <v>0.031</v>
      </c>
      <c r="FX468">
        <v>0.02</v>
      </c>
      <c r="FY468">
        <v>0.05</v>
      </c>
      <c r="FZ468">
        <v>420</v>
      </c>
      <c r="GA468">
        <v>16</v>
      </c>
      <c r="GB468">
        <v>0.01</v>
      </c>
      <c r="GC468">
        <v>0.1</v>
      </c>
      <c r="GD468">
        <v>-42.99005</v>
      </c>
      <c r="GE468">
        <v>-1.655212007504662</v>
      </c>
      <c r="GF468">
        <v>0.2292338096791134</v>
      </c>
      <c r="GG468">
        <v>0</v>
      </c>
      <c r="GH468">
        <v>657.3825588235294</v>
      </c>
      <c r="GI468">
        <v>16.76902979350128</v>
      </c>
      <c r="GJ468">
        <v>1.660832537352281</v>
      </c>
      <c r="GK468">
        <v>-1</v>
      </c>
      <c r="GL468">
        <v>0.8703671500000001</v>
      </c>
      <c r="GM468">
        <v>-0.3485087279549713</v>
      </c>
      <c r="GN468">
        <v>0.04896191079530596</v>
      </c>
      <c r="GO468">
        <v>0</v>
      </c>
      <c r="GP468">
        <v>0</v>
      </c>
      <c r="GQ468">
        <v>2</v>
      </c>
      <c r="GR468" t="s">
        <v>452</v>
      </c>
      <c r="GS468">
        <v>3.13636</v>
      </c>
      <c r="GT468">
        <v>2.71548</v>
      </c>
      <c r="GU468">
        <v>0.179938</v>
      </c>
      <c r="GV468">
        <v>0.182751</v>
      </c>
      <c r="GW468">
        <v>0.10553</v>
      </c>
      <c r="GX468">
        <v>0.101555</v>
      </c>
      <c r="GY468">
        <v>26094.5</v>
      </c>
      <c r="GZ468">
        <v>26039.2</v>
      </c>
      <c r="HA468">
        <v>29579.7</v>
      </c>
      <c r="HB468">
        <v>29444.8</v>
      </c>
      <c r="HC468">
        <v>34963</v>
      </c>
      <c r="HD468">
        <v>35042.4</v>
      </c>
      <c r="HE468">
        <v>41631.9</v>
      </c>
      <c r="HF468">
        <v>41836.7</v>
      </c>
      <c r="HG468">
        <v>1.926</v>
      </c>
      <c r="HH468">
        <v>1.87515</v>
      </c>
      <c r="HI468">
        <v>0.104722</v>
      </c>
      <c r="HJ468">
        <v>0</v>
      </c>
      <c r="HK468">
        <v>28.2986</v>
      </c>
      <c r="HL468">
        <v>999.9</v>
      </c>
      <c r="HM468">
        <v>52.7</v>
      </c>
      <c r="HN468">
        <v>31.2</v>
      </c>
      <c r="HO468">
        <v>26.6564</v>
      </c>
      <c r="HP468">
        <v>62.0878</v>
      </c>
      <c r="HQ468">
        <v>27.5801</v>
      </c>
      <c r="HR468">
        <v>1</v>
      </c>
      <c r="HS468">
        <v>0.0700407</v>
      </c>
      <c r="HT468">
        <v>-0.606029</v>
      </c>
      <c r="HU468">
        <v>20.3384</v>
      </c>
      <c r="HV468">
        <v>5.21909</v>
      </c>
      <c r="HW468">
        <v>12.0116</v>
      </c>
      <c r="HX468">
        <v>4.9891</v>
      </c>
      <c r="HY468">
        <v>3.28788</v>
      </c>
      <c r="HZ468">
        <v>9999</v>
      </c>
      <c r="IA468">
        <v>9999</v>
      </c>
      <c r="IB468">
        <v>9999</v>
      </c>
      <c r="IC468">
        <v>999.9</v>
      </c>
      <c r="ID468">
        <v>1.86756</v>
      </c>
      <c r="IE468">
        <v>1.86674</v>
      </c>
      <c r="IF468">
        <v>1.866</v>
      </c>
      <c r="IG468">
        <v>1.866</v>
      </c>
      <c r="IH468">
        <v>1.86784</v>
      </c>
      <c r="II468">
        <v>1.87027</v>
      </c>
      <c r="IJ468">
        <v>1.86892</v>
      </c>
      <c r="IK468">
        <v>1.87042</v>
      </c>
      <c r="IL468">
        <v>0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-0.71</v>
      </c>
      <c r="IZ468">
        <v>0.136</v>
      </c>
      <c r="JA468">
        <v>-0.08705980112953694</v>
      </c>
      <c r="JB468">
        <v>-0.0002224285535733669</v>
      </c>
      <c r="JC468">
        <v>-3.124052291438484E-07</v>
      </c>
      <c r="JD468">
        <v>-1.20421793702977E-11</v>
      </c>
      <c r="JE468">
        <v>-0.06546867123436634</v>
      </c>
      <c r="JF468">
        <v>-0.004605065362839568</v>
      </c>
      <c r="JG468">
        <v>0.0008613744513886047</v>
      </c>
      <c r="JH468">
        <v>-1.299212498533341E-05</v>
      </c>
      <c r="JI468">
        <v>3</v>
      </c>
      <c r="JJ468">
        <v>2327</v>
      </c>
      <c r="JK468">
        <v>1</v>
      </c>
      <c r="JL468">
        <v>27</v>
      </c>
      <c r="JM468">
        <v>187254.2</v>
      </c>
      <c r="JN468">
        <v>187254.3</v>
      </c>
      <c r="JO468">
        <v>2.29736</v>
      </c>
      <c r="JP468">
        <v>2.23999</v>
      </c>
      <c r="JQ468">
        <v>1.39648</v>
      </c>
      <c r="JR468">
        <v>2.35352</v>
      </c>
      <c r="JS468">
        <v>1.49536</v>
      </c>
      <c r="JT468">
        <v>2.71118</v>
      </c>
      <c r="JU468">
        <v>36.3871</v>
      </c>
      <c r="JV468">
        <v>24.0875</v>
      </c>
      <c r="JW468">
        <v>18</v>
      </c>
      <c r="JX468">
        <v>489.614</v>
      </c>
      <c r="JY468">
        <v>447.658</v>
      </c>
      <c r="JZ468">
        <v>28.5912</v>
      </c>
      <c r="KA468">
        <v>28.49</v>
      </c>
      <c r="KB468">
        <v>30.0002</v>
      </c>
      <c r="KC468">
        <v>28.354</v>
      </c>
      <c r="KD468">
        <v>28.2855</v>
      </c>
      <c r="KE468">
        <v>46.0181</v>
      </c>
      <c r="KF468">
        <v>21.29</v>
      </c>
      <c r="KG468">
        <v>68.749</v>
      </c>
      <c r="KH468">
        <v>28.5909</v>
      </c>
      <c r="KI468">
        <v>1135.64</v>
      </c>
      <c r="KJ468">
        <v>22.8912</v>
      </c>
      <c r="KK468">
        <v>101.106</v>
      </c>
      <c r="KL468">
        <v>100.599</v>
      </c>
    </row>
    <row r="469" spans="1:298">
      <c r="A469">
        <v>453</v>
      </c>
      <c r="B469">
        <v>1758482683</v>
      </c>
      <c r="C469">
        <v>13807.5</v>
      </c>
      <c r="D469" t="s">
        <v>1354</v>
      </c>
      <c r="E469" t="s">
        <v>1355</v>
      </c>
      <c r="F469">
        <v>5</v>
      </c>
      <c r="G469" t="s">
        <v>1219</v>
      </c>
      <c r="H469" t="s">
        <v>437</v>
      </c>
      <c r="I469" t="s">
        <v>438</v>
      </c>
      <c r="J469">
        <v>1758482675.5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1153.289006668559</v>
      </c>
      <c r="AL469">
        <v>1118.234727272727</v>
      </c>
      <c r="AM469">
        <v>3.429472102544063</v>
      </c>
      <c r="AN469">
        <v>65.29159027850937</v>
      </c>
      <c r="AO469">
        <f>(AQ469 - AP469 + DZ469*1E3/(8.314*(EB469+273.15)) * AS469/DY469 * AR469) * DY469/(100*DM469) * 1000/(1000 - AQ469)</f>
        <v>0</v>
      </c>
      <c r="AP469">
        <v>22.95338274875647</v>
      </c>
      <c r="AQ469">
        <v>23.82344848484848</v>
      </c>
      <c r="AR469">
        <v>0.0003586605647308987</v>
      </c>
      <c r="AS469">
        <v>110.9873725194434</v>
      </c>
      <c r="AT469">
        <v>2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4.8</v>
      </c>
      <c r="DN469">
        <v>0.5</v>
      </c>
      <c r="DO469" t="s">
        <v>440</v>
      </c>
      <c r="DP469">
        <v>2</v>
      </c>
      <c r="DQ469" t="b">
        <v>1</v>
      </c>
      <c r="DR469">
        <v>1758482675.5</v>
      </c>
      <c r="DS469">
        <v>1068.239259259259</v>
      </c>
      <c r="DT469">
        <v>1111.555555555555</v>
      </c>
      <c r="DU469">
        <v>23.80173333333334</v>
      </c>
      <c r="DV469">
        <v>22.94902962962963</v>
      </c>
      <c r="DW469">
        <v>1068.936666666666</v>
      </c>
      <c r="DX469">
        <v>23.66596666666667</v>
      </c>
      <c r="DY469">
        <v>500.0127777777777</v>
      </c>
      <c r="DZ469">
        <v>90.21621111111111</v>
      </c>
      <c r="EA469">
        <v>0.05522048148148148</v>
      </c>
      <c r="EB469">
        <v>30.11724444444445</v>
      </c>
      <c r="EC469">
        <v>30.00002222222222</v>
      </c>
      <c r="ED469">
        <v>999.9000000000001</v>
      </c>
      <c r="EE469">
        <v>0</v>
      </c>
      <c r="EF469">
        <v>0</v>
      </c>
      <c r="EG469">
        <v>10002.04074074074</v>
      </c>
      <c r="EH469">
        <v>0</v>
      </c>
      <c r="EI469">
        <v>10.40083703703704</v>
      </c>
      <c r="EJ469">
        <v>-43.31617037037037</v>
      </c>
      <c r="EK469">
        <v>1094.284814814815</v>
      </c>
      <c r="EL469">
        <v>1137.664444444445</v>
      </c>
      <c r="EM469">
        <v>0.8527134444444443</v>
      </c>
      <c r="EN469">
        <v>1111.555555555555</v>
      </c>
      <c r="EO469">
        <v>22.94902962962963</v>
      </c>
      <c r="EP469">
        <v>2.147301851851852</v>
      </c>
      <c r="EQ469">
        <v>2.070375185185185</v>
      </c>
      <c r="ER469">
        <v>18.57448888888889</v>
      </c>
      <c r="ES469">
        <v>17.99307037037037</v>
      </c>
      <c r="ET469">
        <v>2000.013333333333</v>
      </c>
      <c r="EU469">
        <v>0.9799937777777777</v>
      </c>
      <c r="EV469">
        <v>0.02000591481481482</v>
      </c>
      <c r="EW469">
        <v>0</v>
      </c>
      <c r="EX469">
        <v>659.5451851851852</v>
      </c>
      <c r="EY469">
        <v>5.00097</v>
      </c>
      <c r="EZ469">
        <v>13163.83703703704</v>
      </c>
      <c r="FA469">
        <v>16707.65555555555</v>
      </c>
      <c r="FB469">
        <v>40.18699999999999</v>
      </c>
      <c r="FC469">
        <v>40.56199999999999</v>
      </c>
      <c r="FD469">
        <v>40.125</v>
      </c>
      <c r="FE469">
        <v>40.125</v>
      </c>
      <c r="FF469">
        <v>40.81199999999999</v>
      </c>
      <c r="FG469">
        <v>1955.103333333333</v>
      </c>
      <c r="FH469">
        <v>39.91</v>
      </c>
      <c r="FI469">
        <v>0</v>
      </c>
      <c r="FJ469">
        <v>1758482683.4</v>
      </c>
      <c r="FK469">
        <v>0</v>
      </c>
      <c r="FL469">
        <v>659.5553846153846</v>
      </c>
      <c r="FM469">
        <v>16.75726495546713</v>
      </c>
      <c r="FN469">
        <v>324.0547008234547</v>
      </c>
      <c r="FO469">
        <v>13164.37692307692</v>
      </c>
      <c r="FP469">
        <v>15</v>
      </c>
      <c r="FQ469">
        <v>0</v>
      </c>
      <c r="FR469" t="s">
        <v>441</v>
      </c>
      <c r="FS469">
        <v>1747247426.5</v>
      </c>
      <c r="FT469">
        <v>1747247420.5</v>
      </c>
      <c r="FU469">
        <v>0</v>
      </c>
      <c r="FV469">
        <v>1.027</v>
      </c>
      <c r="FW469">
        <v>0.031</v>
      </c>
      <c r="FX469">
        <v>0.02</v>
      </c>
      <c r="FY469">
        <v>0.05</v>
      </c>
      <c r="FZ469">
        <v>420</v>
      </c>
      <c r="GA469">
        <v>16</v>
      </c>
      <c r="GB469">
        <v>0.01</v>
      </c>
      <c r="GC469">
        <v>0.1</v>
      </c>
      <c r="GD469">
        <v>-43.14006341463414</v>
      </c>
      <c r="GE469">
        <v>-3.291378397212558</v>
      </c>
      <c r="GF469">
        <v>0.3452244874140472</v>
      </c>
      <c r="GG469">
        <v>0</v>
      </c>
      <c r="GH469">
        <v>658.5669411764707</v>
      </c>
      <c r="GI469">
        <v>16.51871658334091</v>
      </c>
      <c r="GJ469">
        <v>1.63571475546492</v>
      </c>
      <c r="GK469">
        <v>-1</v>
      </c>
      <c r="GL469">
        <v>0.8521990731707317</v>
      </c>
      <c r="GM469">
        <v>0.0283097560975608</v>
      </c>
      <c r="GN469">
        <v>0.02196730263467562</v>
      </c>
      <c r="GO469">
        <v>1</v>
      </c>
      <c r="GP469">
        <v>1</v>
      </c>
      <c r="GQ469">
        <v>2</v>
      </c>
      <c r="GR469" t="s">
        <v>442</v>
      </c>
      <c r="GS469">
        <v>3.1362</v>
      </c>
      <c r="GT469">
        <v>2.71556</v>
      </c>
      <c r="GU469">
        <v>0.18172</v>
      </c>
      <c r="GV469">
        <v>0.184457</v>
      </c>
      <c r="GW469">
        <v>0.105556</v>
      </c>
      <c r="GX469">
        <v>0.101558</v>
      </c>
      <c r="GY469">
        <v>26038.4</v>
      </c>
      <c r="GZ469">
        <v>25985</v>
      </c>
      <c r="HA469">
        <v>29580.5</v>
      </c>
      <c r="HB469">
        <v>29445</v>
      </c>
      <c r="HC469">
        <v>34962.9</v>
      </c>
      <c r="HD469">
        <v>35042.4</v>
      </c>
      <c r="HE469">
        <v>41633</v>
      </c>
      <c r="HF469">
        <v>41836.9</v>
      </c>
      <c r="HG469">
        <v>1.9259</v>
      </c>
      <c r="HH469">
        <v>1.8757</v>
      </c>
      <c r="HI469">
        <v>0.104457</v>
      </c>
      <c r="HJ469">
        <v>0</v>
      </c>
      <c r="HK469">
        <v>28.2961</v>
      </c>
      <c r="HL469">
        <v>999.9</v>
      </c>
      <c r="HM469">
        <v>52.7</v>
      </c>
      <c r="HN469">
        <v>31.2</v>
      </c>
      <c r="HO469">
        <v>26.6544</v>
      </c>
      <c r="HP469">
        <v>62.0678</v>
      </c>
      <c r="HQ469">
        <v>27.6643</v>
      </c>
      <c r="HR469">
        <v>1</v>
      </c>
      <c r="HS469">
        <v>0.0699314</v>
      </c>
      <c r="HT469">
        <v>-0.601863</v>
      </c>
      <c r="HU469">
        <v>20.3386</v>
      </c>
      <c r="HV469">
        <v>5.21879</v>
      </c>
      <c r="HW469">
        <v>12.0116</v>
      </c>
      <c r="HX469">
        <v>4.98915</v>
      </c>
      <c r="HY469">
        <v>3.2878</v>
      </c>
      <c r="HZ469">
        <v>9999</v>
      </c>
      <c r="IA469">
        <v>9999</v>
      </c>
      <c r="IB469">
        <v>9999</v>
      </c>
      <c r="IC469">
        <v>999.9</v>
      </c>
      <c r="ID469">
        <v>1.86758</v>
      </c>
      <c r="IE469">
        <v>1.86675</v>
      </c>
      <c r="IF469">
        <v>1.86601</v>
      </c>
      <c r="IG469">
        <v>1.866</v>
      </c>
      <c r="IH469">
        <v>1.86784</v>
      </c>
      <c r="II469">
        <v>1.87027</v>
      </c>
      <c r="IJ469">
        <v>1.86893</v>
      </c>
      <c r="IK469">
        <v>1.87042</v>
      </c>
      <c r="IL469">
        <v>0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-0.72</v>
      </c>
      <c r="IZ469">
        <v>0.1361</v>
      </c>
      <c r="JA469">
        <v>-0.08705980112953694</v>
      </c>
      <c r="JB469">
        <v>-0.0002224285535733669</v>
      </c>
      <c r="JC469">
        <v>-3.124052291438484E-07</v>
      </c>
      <c r="JD469">
        <v>-1.20421793702977E-11</v>
      </c>
      <c r="JE469">
        <v>-0.06546867123436634</v>
      </c>
      <c r="JF469">
        <v>-0.004605065362839568</v>
      </c>
      <c r="JG469">
        <v>0.0008613744513886047</v>
      </c>
      <c r="JH469">
        <v>-1.299212498533341E-05</v>
      </c>
      <c r="JI469">
        <v>3</v>
      </c>
      <c r="JJ469">
        <v>2327</v>
      </c>
      <c r="JK469">
        <v>1</v>
      </c>
      <c r="JL469">
        <v>27</v>
      </c>
      <c r="JM469">
        <v>187254.3</v>
      </c>
      <c r="JN469">
        <v>187254.4</v>
      </c>
      <c r="JO469">
        <v>2.32666</v>
      </c>
      <c r="JP469">
        <v>2.25586</v>
      </c>
      <c r="JQ469">
        <v>1.39771</v>
      </c>
      <c r="JR469">
        <v>2.35229</v>
      </c>
      <c r="JS469">
        <v>1.49536</v>
      </c>
      <c r="JT469">
        <v>2.62817</v>
      </c>
      <c r="JU469">
        <v>36.3871</v>
      </c>
      <c r="JV469">
        <v>24.07</v>
      </c>
      <c r="JW469">
        <v>18</v>
      </c>
      <c r="JX469">
        <v>489.536</v>
      </c>
      <c r="JY469">
        <v>447.989</v>
      </c>
      <c r="JZ469">
        <v>28.5911</v>
      </c>
      <c r="KA469">
        <v>28.49</v>
      </c>
      <c r="KB469">
        <v>30.0001</v>
      </c>
      <c r="KC469">
        <v>28.3521</v>
      </c>
      <c r="KD469">
        <v>28.2842</v>
      </c>
      <c r="KE469">
        <v>46.6068</v>
      </c>
      <c r="KF469">
        <v>21.29</v>
      </c>
      <c r="KG469">
        <v>69.12139999999999</v>
      </c>
      <c r="KH469">
        <v>28.5884</v>
      </c>
      <c r="KI469">
        <v>1155.68</v>
      </c>
      <c r="KJ469">
        <v>22.8912</v>
      </c>
      <c r="KK469">
        <v>101.108</v>
      </c>
      <c r="KL469">
        <v>100.6</v>
      </c>
    </row>
    <row r="470" spans="1:298">
      <c r="A470">
        <v>454</v>
      </c>
      <c r="B470">
        <v>1758482688</v>
      </c>
      <c r="C470">
        <v>13812.5</v>
      </c>
      <c r="D470" t="s">
        <v>1356</v>
      </c>
      <c r="E470" t="s">
        <v>1357</v>
      </c>
      <c r="F470">
        <v>5</v>
      </c>
      <c r="G470" t="s">
        <v>1219</v>
      </c>
      <c r="H470" t="s">
        <v>437</v>
      </c>
      <c r="I470" t="s">
        <v>438</v>
      </c>
      <c r="J470">
        <v>1758482680.214286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1170.144170911122</v>
      </c>
      <c r="AL470">
        <v>1135.152484848485</v>
      </c>
      <c r="AM470">
        <v>3.381965307697133</v>
      </c>
      <c r="AN470">
        <v>65.29159027850937</v>
      </c>
      <c r="AO470">
        <f>(AQ470 - AP470 + DZ470*1E3/(8.314*(EB470+273.15)) * AS470/DY470 * AR470) * DY470/(100*DM470) * 1000/(1000 - AQ470)</f>
        <v>0</v>
      </c>
      <c r="AP470">
        <v>22.96918830812112</v>
      </c>
      <c r="AQ470">
        <v>23.82344242424242</v>
      </c>
      <c r="AR470">
        <v>4.137197011709474E-05</v>
      </c>
      <c r="AS470">
        <v>110.9873725194434</v>
      </c>
      <c r="AT470">
        <v>2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4.8</v>
      </c>
      <c r="DN470">
        <v>0.5</v>
      </c>
      <c r="DO470" t="s">
        <v>440</v>
      </c>
      <c r="DP470">
        <v>2</v>
      </c>
      <c r="DQ470" t="b">
        <v>1</v>
      </c>
      <c r="DR470">
        <v>1758482680.214286</v>
      </c>
      <c r="DS470">
        <v>1083.910357142857</v>
      </c>
      <c r="DT470">
        <v>1127.358928571429</v>
      </c>
      <c r="DU470">
        <v>23.81632142857143</v>
      </c>
      <c r="DV470">
        <v>22.95743928571429</v>
      </c>
      <c r="DW470">
        <v>1084.621428571429</v>
      </c>
      <c r="DX470">
        <v>23.68035357142857</v>
      </c>
      <c r="DY470">
        <v>499.9684642857142</v>
      </c>
      <c r="DZ470">
        <v>90.21623214285714</v>
      </c>
      <c r="EA470">
        <v>0.0554247</v>
      </c>
      <c r="EB470">
        <v>30.106325</v>
      </c>
      <c r="EC470">
        <v>30.0057</v>
      </c>
      <c r="ED470">
        <v>999.9000000000002</v>
      </c>
      <c r="EE470">
        <v>0</v>
      </c>
      <c r="EF470">
        <v>0</v>
      </c>
      <c r="EG470">
        <v>10000.78928571429</v>
      </c>
      <c r="EH470">
        <v>0</v>
      </c>
      <c r="EI470">
        <v>10.3984</v>
      </c>
      <c r="EJ470">
        <v>-43.44879285714286</v>
      </c>
      <c r="EK470">
        <v>1110.354285714286</v>
      </c>
      <c r="EL470">
        <v>1153.847857142857</v>
      </c>
      <c r="EM470">
        <v>0.8588949285714286</v>
      </c>
      <c r="EN470">
        <v>1127.358928571429</v>
      </c>
      <c r="EO470">
        <v>22.95743928571429</v>
      </c>
      <c r="EP470">
        <v>2.148619285714286</v>
      </c>
      <c r="EQ470">
        <v>2.071134642857143</v>
      </c>
      <c r="ER470">
        <v>18.58428214285714</v>
      </c>
      <c r="ES470">
        <v>17.99889642857143</v>
      </c>
      <c r="ET470">
        <v>1999.996071428571</v>
      </c>
      <c r="EU470">
        <v>0.9799934642857141</v>
      </c>
      <c r="EV470">
        <v>0.02000621785714286</v>
      </c>
      <c r="EW470">
        <v>0</v>
      </c>
      <c r="EX470">
        <v>660.7531428571428</v>
      </c>
      <c r="EY470">
        <v>5.00097</v>
      </c>
      <c r="EZ470">
        <v>13186.9</v>
      </c>
      <c r="FA470">
        <v>16707.51428571429</v>
      </c>
      <c r="FB470">
        <v>40.18699999999999</v>
      </c>
      <c r="FC470">
        <v>40.56199999999999</v>
      </c>
      <c r="FD470">
        <v>40.1205</v>
      </c>
      <c r="FE470">
        <v>40.125</v>
      </c>
      <c r="FF470">
        <v>40.81199999999999</v>
      </c>
      <c r="FG470">
        <v>1955.086071428572</v>
      </c>
      <c r="FH470">
        <v>39.91</v>
      </c>
      <c r="FI470">
        <v>0</v>
      </c>
      <c r="FJ470">
        <v>1758482688.2</v>
      </c>
      <c r="FK470">
        <v>0</v>
      </c>
      <c r="FL470">
        <v>660.8165769230769</v>
      </c>
      <c r="FM470">
        <v>15.22047862911218</v>
      </c>
      <c r="FN470">
        <v>277.6649574386548</v>
      </c>
      <c r="FO470">
        <v>13187.95</v>
      </c>
      <c r="FP470">
        <v>15</v>
      </c>
      <c r="FQ470">
        <v>0</v>
      </c>
      <c r="FR470" t="s">
        <v>441</v>
      </c>
      <c r="FS470">
        <v>1747247426.5</v>
      </c>
      <c r="FT470">
        <v>1747247420.5</v>
      </c>
      <c r="FU470">
        <v>0</v>
      </c>
      <c r="FV470">
        <v>1.027</v>
      </c>
      <c r="FW470">
        <v>0.031</v>
      </c>
      <c r="FX470">
        <v>0.02</v>
      </c>
      <c r="FY470">
        <v>0.05</v>
      </c>
      <c r="FZ470">
        <v>420</v>
      </c>
      <c r="GA470">
        <v>16</v>
      </c>
      <c r="GB470">
        <v>0.01</v>
      </c>
      <c r="GC470">
        <v>0.1</v>
      </c>
      <c r="GD470">
        <v>-43.3244975</v>
      </c>
      <c r="GE470">
        <v>-2.18077936210127</v>
      </c>
      <c r="GF470">
        <v>0.2589467961642892</v>
      </c>
      <c r="GG470">
        <v>0</v>
      </c>
      <c r="GH470">
        <v>659.809911764706</v>
      </c>
      <c r="GI470">
        <v>15.79937356346321</v>
      </c>
      <c r="GJ470">
        <v>1.572891742425716</v>
      </c>
      <c r="GK470">
        <v>-1</v>
      </c>
      <c r="GL470">
        <v>0.85251035</v>
      </c>
      <c r="GM470">
        <v>0.1239404803001858</v>
      </c>
      <c r="GN470">
        <v>0.0139582449282673</v>
      </c>
      <c r="GO470">
        <v>0</v>
      </c>
      <c r="GP470">
        <v>0</v>
      </c>
      <c r="GQ470">
        <v>2</v>
      </c>
      <c r="GR470" t="s">
        <v>452</v>
      </c>
      <c r="GS470">
        <v>3.13638</v>
      </c>
      <c r="GT470">
        <v>2.71594</v>
      </c>
      <c r="GU470">
        <v>0.18346</v>
      </c>
      <c r="GV470">
        <v>0.186166</v>
      </c>
      <c r="GW470">
        <v>0.105556</v>
      </c>
      <c r="GX470">
        <v>0.101649</v>
      </c>
      <c r="GY470">
        <v>25982.8</v>
      </c>
      <c r="GZ470">
        <v>25930.6</v>
      </c>
      <c r="HA470">
        <v>29580.3</v>
      </c>
      <c r="HB470">
        <v>29445.1</v>
      </c>
      <c r="HC470">
        <v>34962.5</v>
      </c>
      <c r="HD470">
        <v>35038.9</v>
      </c>
      <c r="HE470">
        <v>41632.5</v>
      </c>
      <c r="HF470">
        <v>41836.9</v>
      </c>
      <c r="HG470">
        <v>1.92615</v>
      </c>
      <c r="HH470">
        <v>1.87558</v>
      </c>
      <c r="HI470">
        <v>0.106882</v>
      </c>
      <c r="HJ470">
        <v>0</v>
      </c>
      <c r="HK470">
        <v>28.2919</v>
      </c>
      <c r="HL470">
        <v>999.9</v>
      </c>
      <c r="HM470">
        <v>52.7</v>
      </c>
      <c r="HN470">
        <v>31.2</v>
      </c>
      <c r="HO470">
        <v>26.6571</v>
      </c>
      <c r="HP470">
        <v>61.9878</v>
      </c>
      <c r="HQ470">
        <v>27.7684</v>
      </c>
      <c r="HR470">
        <v>1</v>
      </c>
      <c r="HS470">
        <v>0.0698247</v>
      </c>
      <c r="HT470">
        <v>-0.590449</v>
      </c>
      <c r="HU470">
        <v>20.3382</v>
      </c>
      <c r="HV470">
        <v>5.21639</v>
      </c>
      <c r="HW470">
        <v>12.0105</v>
      </c>
      <c r="HX470">
        <v>4.98875</v>
      </c>
      <c r="HY470">
        <v>3.28758</v>
      </c>
      <c r="HZ470">
        <v>9999</v>
      </c>
      <c r="IA470">
        <v>9999</v>
      </c>
      <c r="IB470">
        <v>9999</v>
      </c>
      <c r="IC470">
        <v>999.9</v>
      </c>
      <c r="ID470">
        <v>1.86754</v>
      </c>
      <c r="IE470">
        <v>1.86676</v>
      </c>
      <c r="IF470">
        <v>1.86601</v>
      </c>
      <c r="IG470">
        <v>1.86601</v>
      </c>
      <c r="IH470">
        <v>1.86783</v>
      </c>
      <c r="II470">
        <v>1.87028</v>
      </c>
      <c r="IJ470">
        <v>1.86892</v>
      </c>
      <c r="IK470">
        <v>1.87042</v>
      </c>
      <c r="IL470">
        <v>0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-0.73</v>
      </c>
      <c r="IZ470">
        <v>0.1361</v>
      </c>
      <c r="JA470">
        <v>-0.08705980112953694</v>
      </c>
      <c r="JB470">
        <v>-0.0002224285535733669</v>
      </c>
      <c r="JC470">
        <v>-3.124052291438484E-07</v>
      </c>
      <c r="JD470">
        <v>-1.20421793702977E-11</v>
      </c>
      <c r="JE470">
        <v>-0.06546867123436634</v>
      </c>
      <c r="JF470">
        <v>-0.004605065362839568</v>
      </c>
      <c r="JG470">
        <v>0.0008613744513886047</v>
      </c>
      <c r="JH470">
        <v>-1.299212498533341E-05</v>
      </c>
      <c r="JI470">
        <v>3</v>
      </c>
      <c r="JJ470">
        <v>2327</v>
      </c>
      <c r="JK470">
        <v>1</v>
      </c>
      <c r="JL470">
        <v>27</v>
      </c>
      <c r="JM470">
        <v>187254.4</v>
      </c>
      <c r="JN470">
        <v>187254.5</v>
      </c>
      <c r="JO470">
        <v>2.35229</v>
      </c>
      <c r="JP470">
        <v>2.25586</v>
      </c>
      <c r="JQ470">
        <v>1.39648</v>
      </c>
      <c r="JR470">
        <v>2.35229</v>
      </c>
      <c r="JS470">
        <v>1.49536</v>
      </c>
      <c r="JT470">
        <v>2.52808</v>
      </c>
      <c r="JU470">
        <v>36.3871</v>
      </c>
      <c r="JV470">
        <v>24.0787</v>
      </c>
      <c r="JW470">
        <v>18</v>
      </c>
      <c r="JX470">
        <v>489.689</v>
      </c>
      <c r="JY470">
        <v>447.911</v>
      </c>
      <c r="JZ470">
        <v>28.5886</v>
      </c>
      <c r="KA470">
        <v>28.49</v>
      </c>
      <c r="KB470">
        <v>30</v>
      </c>
      <c r="KC470">
        <v>28.3516</v>
      </c>
      <c r="KD470">
        <v>28.2842</v>
      </c>
      <c r="KE470">
        <v>47.1121</v>
      </c>
      <c r="KF470">
        <v>21.6086</v>
      </c>
      <c r="KG470">
        <v>69.12139999999999</v>
      </c>
      <c r="KH470">
        <v>28.5807</v>
      </c>
      <c r="KI470">
        <v>1169.04</v>
      </c>
      <c r="KJ470">
        <v>22.8214</v>
      </c>
      <c r="KK470">
        <v>101.107</v>
      </c>
      <c r="KL470">
        <v>100.6</v>
      </c>
    </row>
    <row r="471" spans="1:298">
      <c r="A471">
        <v>455</v>
      </c>
      <c r="B471">
        <v>1758482693</v>
      </c>
      <c r="C471">
        <v>13817.5</v>
      </c>
      <c r="D471" t="s">
        <v>1358</v>
      </c>
      <c r="E471" t="s">
        <v>1359</v>
      </c>
      <c r="F471">
        <v>5</v>
      </c>
      <c r="G471" t="s">
        <v>1219</v>
      </c>
      <c r="H471" t="s">
        <v>437</v>
      </c>
      <c r="I471" t="s">
        <v>438</v>
      </c>
      <c r="J471">
        <v>1758482685.5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1187.244187143239</v>
      </c>
      <c r="AL471">
        <v>1152.143515151515</v>
      </c>
      <c r="AM471">
        <v>3.392173737489403</v>
      </c>
      <c r="AN471">
        <v>65.29159027850937</v>
      </c>
      <c r="AO471">
        <f>(AQ471 - AP471 + DZ471*1E3/(8.314*(EB471+273.15)) * AS471/DY471 * AR471) * DY471/(100*DM471) * 1000/(1000 - AQ471)</f>
        <v>0</v>
      </c>
      <c r="AP471">
        <v>22.93423276716934</v>
      </c>
      <c r="AQ471">
        <v>23.82155454545455</v>
      </c>
      <c r="AR471">
        <v>-0.0002026150606619987</v>
      </c>
      <c r="AS471">
        <v>110.9873725194434</v>
      </c>
      <c r="AT471">
        <v>2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4.8</v>
      </c>
      <c r="DN471">
        <v>0.5</v>
      </c>
      <c r="DO471" t="s">
        <v>440</v>
      </c>
      <c r="DP471">
        <v>2</v>
      </c>
      <c r="DQ471" t="b">
        <v>1</v>
      </c>
      <c r="DR471">
        <v>1758482685.5</v>
      </c>
      <c r="DS471">
        <v>1101.499629629629</v>
      </c>
      <c r="DT471">
        <v>1145.091481481481</v>
      </c>
      <c r="DU471">
        <v>23.82317407407408</v>
      </c>
      <c r="DV471">
        <v>22.95474814814815</v>
      </c>
      <c r="DW471">
        <v>1102.227037037037</v>
      </c>
      <c r="DX471">
        <v>23.68711481481482</v>
      </c>
      <c r="DY471">
        <v>499.988111111111</v>
      </c>
      <c r="DZ471">
        <v>90.21651851851854</v>
      </c>
      <c r="EA471">
        <v>0.05561274814814815</v>
      </c>
      <c r="EB471">
        <v>30.08416296296296</v>
      </c>
      <c r="EC471">
        <v>30.01797407407407</v>
      </c>
      <c r="ED471">
        <v>999.9000000000001</v>
      </c>
      <c r="EE471">
        <v>0</v>
      </c>
      <c r="EF471">
        <v>0</v>
      </c>
      <c r="EG471">
        <v>9997.712592592592</v>
      </c>
      <c r="EH471">
        <v>0</v>
      </c>
      <c r="EI471">
        <v>10.3984</v>
      </c>
      <c r="EJ471">
        <v>-43.59135925925926</v>
      </c>
      <c r="EK471">
        <v>1128.381111111111</v>
      </c>
      <c r="EL471">
        <v>1171.992592592592</v>
      </c>
      <c r="EM471">
        <v>0.868441</v>
      </c>
      <c r="EN471">
        <v>1145.091481481481</v>
      </c>
      <c r="EO471">
        <v>22.95474814814815</v>
      </c>
      <c r="EP471">
        <v>2.149245185185185</v>
      </c>
      <c r="EQ471">
        <v>2.070898148148148</v>
      </c>
      <c r="ER471">
        <v>18.58892222222222</v>
      </c>
      <c r="ES471">
        <v>17.99707407407407</v>
      </c>
      <c r="ET471">
        <v>2000.01037037037</v>
      </c>
      <c r="EU471">
        <v>0.9799934444444445</v>
      </c>
      <c r="EV471">
        <v>0.02000623703703704</v>
      </c>
      <c r="EW471">
        <v>0</v>
      </c>
      <c r="EX471">
        <v>662.2102592592593</v>
      </c>
      <c r="EY471">
        <v>5.00097</v>
      </c>
      <c r="EZ471">
        <v>13211.88888888889</v>
      </c>
      <c r="FA471">
        <v>16707.63703703704</v>
      </c>
      <c r="FB471">
        <v>40.18699999999999</v>
      </c>
      <c r="FC471">
        <v>40.56199999999999</v>
      </c>
      <c r="FD471">
        <v>40.12033333333333</v>
      </c>
      <c r="FE471">
        <v>40.125</v>
      </c>
      <c r="FF471">
        <v>40.81199999999999</v>
      </c>
      <c r="FG471">
        <v>1955.10037037037</v>
      </c>
      <c r="FH471">
        <v>39.91</v>
      </c>
      <c r="FI471">
        <v>0</v>
      </c>
      <c r="FJ471">
        <v>1758482693</v>
      </c>
      <c r="FK471">
        <v>0</v>
      </c>
      <c r="FL471">
        <v>662.1590000000001</v>
      </c>
      <c r="FM471">
        <v>16.61832475804261</v>
      </c>
      <c r="FN471">
        <v>263.5179484318471</v>
      </c>
      <c r="FO471">
        <v>13210.79615384615</v>
      </c>
      <c r="FP471">
        <v>15</v>
      </c>
      <c r="FQ471">
        <v>0</v>
      </c>
      <c r="FR471" t="s">
        <v>441</v>
      </c>
      <c r="FS471">
        <v>1747247426.5</v>
      </c>
      <c r="FT471">
        <v>1747247420.5</v>
      </c>
      <c r="FU471">
        <v>0</v>
      </c>
      <c r="FV471">
        <v>1.027</v>
      </c>
      <c r="FW471">
        <v>0.031</v>
      </c>
      <c r="FX471">
        <v>0.02</v>
      </c>
      <c r="FY471">
        <v>0.05</v>
      </c>
      <c r="FZ471">
        <v>420</v>
      </c>
      <c r="GA471">
        <v>16</v>
      </c>
      <c r="GB471">
        <v>0.01</v>
      </c>
      <c r="GC471">
        <v>0.1</v>
      </c>
      <c r="GD471">
        <v>-43.4969425</v>
      </c>
      <c r="GE471">
        <v>-1.316563227016752</v>
      </c>
      <c r="GF471">
        <v>0.1972861676442372</v>
      </c>
      <c r="GG471">
        <v>0</v>
      </c>
      <c r="GH471">
        <v>661.5082058823529</v>
      </c>
      <c r="GI471">
        <v>16.3708632506841</v>
      </c>
      <c r="GJ471">
        <v>1.632310862467723</v>
      </c>
      <c r="GK471">
        <v>-1</v>
      </c>
      <c r="GL471">
        <v>0.864007475</v>
      </c>
      <c r="GM471">
        <v>0.09176173733583198</v>
      </c>
      <c r="GN471">
        <v>0.02036466333380876</v>
      </c>
      <c r="GO471">
        <v>1</v>
      </c>
      <c r="GP471">
        <v>1</v>
      </c>
      <c r="GQ471">
        <v>2</v>
      </c>
      <c r="GR471" t="s">
        <v>442</v>
      </c>
      <c r="GS471">
        <v>3.13647</v>
      </c>
      <c r="GT471">
        <v>2.716</v>
      </c>
      <c r="GU471">
        <v>0.185187</v>
      </c>
      <c r="GV471">
        <v>0.187848</v>
      </c>
      <c r="GW471">
        <v>0.105534</v>
      </c>
      <c r="GX471">
        <v>0.101284</v>
      </c>
      <c r="GY471">
        <v>25928.3</v>
      </c>
      <c r="GZ471">
        <v>25877</v>
      </c>
      <c r="HA471">
        <v>29580.9</v>
      </c>
      <c r="HB471">
        <v>29445.1</v>
      </c>
      <c r="HC471">
        <v>34964.1</v>
      </c>
      <c r="HD471">
        <v>35053.4</v>
      </c>
      <c r="HE471">
        <v>41633.3</v>
      </c>
      <c r="HF471">
        <v>41836.9</v>
      </c>
      <c r="HG471">
        <v>1.92628</v>
      </c>
      <c r="HH471">
        <v>1.87528</v>
      </c>
      <c r="HI471">
        <v>0.107601</v>
      </c>
      <c r="HJ471">
        <v>0</v>
      </c>
      <c r="HK471">
        <v>28.2853</v>
      </c>
      <c r="HL471">
        <v>999.9</v>
      </c>
      <c r="HM471">
        <v>52.7</v>
      </c>
      <c r="HN471">
        <v>31.2</v>
      </c>
      <c r="HO471">
        <v>26.6547</v>
      </c>
      <c r="HP471">
        <v>61.8478</v>
      </c>
      <c r="HQ471">
        <v>27.6963</v>
      </c>
      <c r="HR471">
        <v>1</v>
      </c>
      <c r="HS471">
        <v>0.06990349999999999</v>
      </c>
      <c r="HT471">
        <v>-0.539006</v>
      </c>
      <c r="HU471">
        <v>20.3385</v>
      </c>
      <c r="HV471">
        <v>5.21699</v>
      </c>
      <c r="HW471">
        <v>12.0107</v>
      </c>
      <c r="HX471">
        <v>4.9886</v>
      </c>
      <c r="HY471">
        <v>3.28772</v>
      </c>
      <c r="HZ471">
        <v>9999</v>
      </c>
      <c r="IA471">
        <v>9999</v>
      </c>
      <c r="IB471">
        <v>9999</v>
      </c>
      <c r="IC471">
        <v>999.9</v>
      </c>
      <c r="ID471">
        <v>1.86754</v>
      </c>
      <c r="IE471">
        <v>1.86675</v>
      </c>
      <c r="IF471">
        <v>1.866</v>
      </c>
      <c r="IG471">
        <v>1.866</v>
      </c>
      <c r="IH471">
        <v>1.86783</v>
      </c>
      <c r="II471">
        <v>1.87027</v>
      </c>
      <c r="IJ471">
        <v>1.86893</v>
      </c>
      <c r="IK471">
        <v>1.87042</v>
      </c>
      <c r="IL471">
        <v>0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-0.75</v>
      </c>
      <c r="IZ471">
        <v>0.136</v>
      </c>
      <c r="JA471">
        <v>-0.08705980112953694</v>
      </c>
      <c r="JB471">
        <v>-0.0002224285535733669</v>
      </c>
      <c r="JC471">
        <v>-3.124052291438484E-07</v>
      </c>
      <c r="JD471">
        <v>-1.20421793702977E-11</v>
      </c>
      <c r="JE471">
        <v>-0.06546867123436634</v>
      </c>
      <c r="JF471">
        <v>-0.004605065362839568</v>
      </c>
      <c r="JG471">
        <v>0.0008613744513886047</v>
      </c>
      <c r="JH471">
        <v>-1.299212498533341E-05</v>
      </c>
      <c r="JI471">
        <v>3</v>
      </c>
      <c r="JJ471">
        <v>2327</v>
      </c>
      <c r="JK471">
        <v>1</v>
      </c>
      <c r="JL471">
        <v>27</v>
      </c>
      <c r="JM471">
        <v>187254.4</v>
      </c>
      <c r="JN471">
        <v>187254.5</v>
      </c>
      <c r="JO471">
        <v>2.37671</v>
      </c>
      <c r="JP471">
        <v>2.24487</v>
      </c>
      <c r="JQ471">
        <v>1.39648</v>
      </c>
      <c r="JR471">
        <v>2.35229</v>
      </c>
      <c r="JS471">
        <v>1.49536</v>
      </c>
      <c r="JT471">
        <v>2.69165</v>
      </c>
      <c r="JU471">
        <v>36.3871</v>
      </c>
      <c r="JV471">
        <v>24.0787</v>
      </c>
      <c r="JW471">
        <v>18</v>
      </c>
      <c r="JX471">
        <v>489.768</v>
      </c>
      <c r="JY471">
        <v>447.708</v>
      </c>
      <c r="JZ471">
        <v>28.5808</v>
      </c>
      <c r="KA471">
        <v>28.4881</v>
      </c>
      <c r="KB471">
        <v>30.0001</v>
      </c>
      <c r="KC471">
        <v>28.3515</v>
      </c>
      <c r="KD471">
        <v>28.2819</v>
      </c>
      <c r="KE471">
        <v>47.6506</v>
      </c>
      <c r="KF471">
        <v>21.6086</v>
      </c>
      <c r="KG471">
        <v>69.12139999999999</v>
      </c>
      <c r="KH471">
        <v>28.5422</v>
      </c>
      <c r="KI471">
        <v>1189.09</v>
      </c>
      <c r="KJ471">
        <v>22.8071</v>
      </c>
      <c r="KK471">
        <v>101.109</v>
      </c>
      <c r="KL471">
        <v>100.6</v>
      </c>
    </row>
    <row r="472" spans="1:298">
      <c r="A472">
        <v>456</v>
      </c>
      <c r="B472">
        <v>1758482698</v>
      </c>
      <c r="C472">
        <v>13822.5</v>
      </c>
      <c r="D472" t="s">
        <v>1360</v>
      </c>
      <c r="E472" t="s">
        <v>1361</v>
      </c>
      <c r="F472">
        <v>5</v>
      </c>
      <c r="G472" t="s">
        <v>1219</v>
      </c>
      <c r="H472" t="s">
        <v>437</v>
      </c>
      <c r="I472" t="s">
        <v>438</v>
      </c>
      <c r="J472">
        <v>1758482690.214286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1203.696575745788</v>
      </c>
      <c r="AL472">
        <v>1168.799818181818</v>
      </c>
      <c r="AM472">
        <v>3.314582532206985</v>
      </c>
      <c r="AN472">
        <v>65.29159027850937</v>
      </c>
      <c r="AO472">
        <f>(AQ472 - AP472 + DZ472*1E3/(8.314*(EB472+273.15)) * AS472/DY472 * AR472) * DY472/(100*DM472) * 1000/(1000 - AQ472)</f>
        <v>0</v>
      </c>
      <c r="AP472">
        <v>22.82606774180898</v>
      </c>
      <c r="AQ472">
        <v>23.76104787878788</v>
      </c>
      <c r="AR472">
        <v>-0.012976739051356</v>
      </c>
      <c r="AS472">
        <v>110.9873725194434</v>
      </c>
      <c r="AT472">
        <v>2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4.8</v>
      </c>
      <c r="DN472">
        <v>0.5</v>
      </c>
      <c r="DO472" t="s">
        <v>440</v>
      </c>
      <c r="DP472">
        <v>2</v>
      </c>
      <c r="DQ472" t="b">
        <v>1</v>
      </c>
      <c r="DR472">
        <v>1758482690.214286</v>
      </c>
      <c r="DS472">
        <v>1117.1</v>
      </c>
      <c r="DT472">
        <v>1160.601428571428</v>
      </c>
      <c r="DU472">
        <v>23.81235</v>
      </c>
      <c r="DV472">
        <v>22.91589642857143</v>
      </c>
      <c r="DW472">
        <v>1117.841428571429</v>
      </c>
      <c r="DX472">
        <v>23.67643928571428</v>
      </c>
      <c r="DY472">
        <v>499.9699642857144</v>
      </c>
      <c r="DZ472">
        <v>90.2167392857143</v>
      </c>
      <c r="EA472">
        <v>0.05582324642857143</v>
      </c>
      <c r="EB472">
        <v>30.06249642857143</v>
      </c>
      <c r="EC472">
        <v>30.02988571428571</v>
      </c>
      <c r="ED472">
        <v>999.9000000000002</v>
      </c>
      <c r="EE472">
        <v>0</v>
      </c>
      <c r="EF472">
        <v>0</v>
      </c>
      <c r="EG472">
        <v>9993.149642857143</v>
      </c>
      <c r="EH472">
        <v>0</v>
      </c>
      <c r="EI472">
        <v>10.40055</v>
      </c>
      <c r="EJ472">
        <v>-43.50211071428571</v>
      </c>
      <c r="EK472">
        <v>1144.349285714286</v>
      </c>
      <c r="EL472">
        <v>1187.819285714286</v>
      </c>
      <c r="EM472">
        <v>0.8964564642857141</v>
      </c>
      <c r="EN472">
        <v>1160.601428571428</v>
      </c>
      <c r="EO472">
        <v>22.91589642857143</v>
      </c>
      <c r="EP472">
        <v>2.148273571428571</v>
      </c>
      <c r="EQ472">
        <v>2.067398214285714</v>
      </c>
      <c r="ER472">
        <v>18.58168571428572</v>
      </c>
      <c r="ES472">
        <v>17.97013928571429</v>
      </c>
      <c r="ET472">
        <v>1999.975714285714</v>
      </c>
      <c r="EU472">
        <v>0.9799929285714286</v>
      </c>
      <c r="EV472">
        <v>0.02000673571428572</v>
      </c>
      <c r="EW472">
        <v>0</v>
      </c>
      <c r="EX472">
        <v>663.5361071428571</v>
      </c>
      <c r="EY472">
        <v>5.00097</v>
      </c>
      <c r="EZ472">
        <v>13234.61428571429</v>
      </c>
      <c r="FA472">
        <v>16707.33928571429</v>
      </c>
      <c r="FB472">
        <v>40.18699999999999</v>
      </c>
      <c r="FC472">
        <v>40.56199999999999</v>
      </c>
      <c r="FD472">
        <v>40.1205</v>
      </c>
      <c r="FE472">
        <v>40.125</v>
      </c>
      <c r="FF472">
        <v>40.81199999999999</v>
      </c>
      <c r="FG472">
        <v>1955.065357142857</v>
      </c>
      <c r="FH472">
        <v>39.91</v>
      </c>
      <c r="FI472">
        <v>0</v>
      </c>
      <c r="FJ472">
        <v>1758482698.4</v>
      </c>
      <c r="FK472">
        <v>0</v>
      </c>
      <c r="FL472">
        <v>663.75928</v>
      </c>
      <c r="FM472">
        <v>18.93053841995616</v>
      </c>
      <c r="FN472">
        <v>327.3769226441818</v>
      </c>
      <c r="FO472">
        <v>13238.608</v>
      </c>
      <c r="FP472">
        <v>15</v>
      </c>
      <c r="FQ472">
        <v>0</v>
      </c>
      <c r="FR472" t="s">
        <v>441</v>
      </c>
      <c r="FS472">
        <v>1747247426.5</v>
      </c>
      <c r="FT472">
        <v>1747247420.5</v>
      </c>
      <c r="FU472">
        <v>0</v>
      </c>
      <c r="FV472">
        <v>1.027</v>
      </c>
      <c r="FW472">
        <v>0.031</v>
      </c>
      <c r="FX472">
        <v>0.02</v>
      </c>
      <c r="FY472">
        <v>0.05</v>
      </c>
      <c r="FZ472">
        <v>420</v>
      </c>
      <c r="GA472">
        <v>16</v>
      </c>
      <c r="GB472">
        <v>0.01</v>
      </c>
      <c r="GC472">
        <v>0.1</v>
      </c>
      <c r="GD472">
        <v>-43.532455</v>
      </c>
      <c r="GE472">
        <v>0.7576210131333724</v>
      </c>
      <c r="GF472">
        <v>0.1512450031405998</v>
      </c>
      <c r="GG472">
        <v>0</v>
      </c>
      <c r="GH472">
        <v>662.8526176470588</v>
      </c>
      <c r="GI472">
        <v>17.08527119381865</v>
      </c>
      <c r="GJ472">
        <v>1.696677670776668</v>
      </c>
      <c r="GK472">
        <v>-1</v>
      </c>
      <c r="GL472">
        <v>0.8889355999999999</v>
      </c>
      <c r="GM472">
        <v>0.3311345065666025</v>
      </c>
      <c r="GN472">
        <v>0.04226629063378995</v>
      </c>
      <c r="GO472">
        <v>0</v>
      </c>
      <c r="GP472">
        <v>0</v>
      </c>
      <c r="GQ472">
        <v>2</v>
      </c>
      <c r="GR472" t="s">
        <v>452</v>
      </c>
      <c r="GS472">
        <v>3.13628</v>
      </c>
      <c r="GT472">
        <v>2.71599</v>
      </c>
      <c r="GU472">
        <v>0.186877</v>
      </c>
      <c r="GV472">
        <v>0.189442</v>
      </c>
      <c r="GW472">
        <v>0.105348</v>
      </c>
      <c r="GX472">
        <v>0.101148</v>
      </c>
      <c r="GY472">
        <v>25874.1</v>
      </c>
      <c r="GZ472">
        <v>25826.1</v>
      </c>
      <c r="HA472">
        <v>29580.4</v>
      </c>
      <c r="HB472">
        <v>29445</v>
      </c>
      <c r="HC472">
        <v>34971</v>
      </c>
      <c r="HD472">
        <v>35058.7</v>
      </c>
      <c r="HE472">
        <v>41632.7</v>
      </c>
      <c r="HF472">
        <v>41836.9</v>
      </c>
      <c r="HG472">
        <v>1.92625</v>
      </c>
      <c r="HH472">
        <v>1.87553</v>
      </c>
      <c r="HI472">
        <v>0.108473</v>
      </c>
      <c r="HJ472">
        <v>0</v>
      </c>
      <c r="HK472">
        <v>28.2781</v>
      </c>
      <c r="HL472">
        <v>999.9</v>
      </c>
      <c r="HM472">
        <v>52.7</v>
      </c>
      <c r="HN472">
        <v>31.2</v>
      </c>
      <c r="HO472">
        <v>26.6538</v>
      </c>
      <c r="HP472">
        <v>61.9178</v>
      </c>
      <c r="HQ472">
        <v>27.7925</v>
      </c>
      <c r="HR472">
        <v>1</v>
      </c>
      <c r="HS472">
        <v>0.0699771</v>
      </c>
      <c r="HT472">
        <v>-0.437443</v>
      </c>
      <c r="HU472">
        <v>20.3388</v>
      </c>
      <c r="HV472">
        <v>5.21744</v>
      </c>
      <c r="HW472">
        <v>12.0108</v>
      </c>
      <c r="HX472">
        <v>4.98915</v>
      </c>
      <c r="HY472">
        <v>3.28798</v>
      </c>
      <c r="HZ472">
        <v>9999</v>
      </c>
      <c r="IA472">
        <v>9999</v>
      </c>
      <c r="IB472">
        <v>9999</v>
      </c>
      <c r="IC472">
        <v>999.9</v>
      </c>
      <c r="ID472">
        <v>1.86755</v>
      </c>
      <c r="IE472">
        <v>1.86673</v>
      </c>
      <c r="IF472">
        <v>1.86601</v>
      </c>
      <c r="IG472">
        <v>1.866</v>
      </c>
      <c r="IH472">
        <v>1.86783</v>
      </c>
      <c r="II472">
        <v>1.87027</v>
      </c>
      <c r="IJ472">
        <v>1.86891</v>
      </c>
      <c r="IK472">
        <v>1.87042</v>
      </c>
      <c r="IL472">
        <v>0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-0.77</v>
      </c>
      <c r="IZ472">
        <v>0.1351</v>
      </c>
      <c r="JA472">
        <v>-0.08705980112953694</v>
      </c>
      <c r="JB472">
        <v>-0.0002224285535733669</v>
      </c>
      <c r="JC472">
        <v>-3.124052291438484E-07</v>
      </c>
      <c r="JD472">
        <v>-1.20421793702977E-11</v>
      </c>
      <c r="JE472">
        <v>-0.06546867123436634</v>
      </c>
      <c r="JF472">
        <v>-0.004605065362839568</v>
      </c>
      <c r="JG472">
        <v>0.0008613744513886047</v>
      </c>
      <c r="JH472">
        <v>-1.299212498533341E-05</v>
      </c>
      <c r="JI472">
        <v>3</v>
      </c>
      <c r="JJ472">
        <v>2327</v>
      </c>
      <c r="JK472">
        <v>1</v>
      </c>
      <c r="JL472">
        <v>27</v>
      </c>
      <c r="JM472">
        <v>187254.5</v>
      </c>
      <c r="JN472">
        <v>187254.6</v>
      </c>
      <c r="JO472">
        <v>2.40356</v>
      </c>
      <c r="JP472">
        <v>2.25098</v>
      </c>
      <c r="JQ472">
        <v>1.39648</v>
      </c>
      <c r="JR472">
        <v>2.35352</v>
      </c>
      <c r="JS472">
        <v>1.49536</v>
      </c>
      <c r="JT472">
        <v>2.5415</v>
      </c>
      <c r="JU472">
        <v>36.3871</v>
      </c>
      <c r="JV472">
        <v>24.0787</v>
      </c>
      <c r="JW472">
        <v>18</v>
      </c>
      <c r="JX472">
        <v>489.733</v>
      </c>
      <c r="JY472">
        <v>447.862</v>
      </c>
      <c r="JZ472">
        <v>28.5476</v>
      </c>
      <c r="KA472">
        <v>28.4875</v>
      </c>
      <c r="KB472">
        <v>30.0001</v>
      </c>
      <c r="KC472">
        <v>28.3492</v>
      </c>
      <c r="KD472">
        <v>28.2818</v>
      </c>
      <c r="KE472">
        <v>48.1424</v>
      </c>
      <c r="KF472">
        <v>21.6086</v>
      </c>
      <c r="KG472">
        <v>69.12139999999999</v>
      </c>
      <c r="KH472">
        <v>28.5023</v>
      </c>
      <c r="KI472">
        <v>1202.52</v>
      </c>
      <c r="KJ472">
        <v>22.8409</v>
      </c>
      <c r="KK472">
        <v>101.108</v>
      </c>
      <c r="KL472">
        <v>100.6</v>
      </c>
    </row>
    <row r="473" spans="1:298">
      <c r="A473">
        <v>457</v>
      </c>
      <c r="B473">
        <v>1758482703</v>
      </c>
      <c r="C473">
        <v>13827.5</v>
      </c>
      <c r="D473" t="s">
        <v>1362</v>
      </c>
      <c r="E473" t="s">
        <v>1363</v>
      </c>
      <c r="F473">
        <v>5</v>
      </c>
      <c r="G473" t="s">
        <v>1219</v>
      </c>
      <c r="H473" t="s">
        <v>437</v>
      </c>
      <c r="I473" t="s">
        <v>438</v>
      </c>
      <c r="J473">
        <v>1758482695.5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1219.970417657267</v>
      </c>
      <c r="AL473">
        <v>1185.240909090909</v>
      </c>
      <c r="AM473">
        <v>3.279836647698666</v>
      </c>
      <c r="AN473">
        <v>65.29159027850937</v>
      </c>
      <c r="AO473">
        <f>(AQ473 - AP473 + DZ473*1E3/(8.314*(EB473+273.15)) * AS473/DY473 * AR473) * DY473/(100*DM473) * 1000/(1000 - AQ473)</f>
        <v>0</v>
      </c>
      <c r="AP473">
        <v>22.8167158262664</v>
      </c>
      <c r="AQ473">
        <v>23.71817151515151</v>
      </c>
      <c r="AR473">
        <v>-0.007929873172663398</v>
      </c>
      <c r="AS473">
        <v>110.9873725194434</v>
      </c>
      <c r="AT473">
        <v>2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4.8</v>
      </c>
      <c r="DN473">
        <v>0.5</v>
      </c>
      <c r="DO473" t="s">
        <v>440</v>
      </c>
      <c r="DP473">
        <v>2</v>
      </c>
      <c r="DQ473" t="b">
        <v>1</v>
      </c>
      <c r="DR473">
        <v>1758482695.5</v>
      </c>
      <c r="DS473">
        <v>1134.450370370371</v>
      </c>
      <c r="DT473">
        <v>1177.827777777778</v>
      </c>
      <c r="DU473">
        <v>23.78231481481482</v>
      </c>
      <c r="DV473">
        <v>22.86495185185185</v>
      </c>
      <c r="DW473">
        <v>1135.208888888889</v>
      </c>
      <c r="DX473">
        <v>23.64681481481481</v>
      </c>
      <c r="DY473">
        <v>499.9986666666667</v>
      </c>
      <c r="DZ473">
        <v>90.21682222222222</v>
      </c>
      <c r="EA473">
        <v>0.05583339999999999</v>
      </c>
      <c r="EB473">
        <v>30.04461111111111</v>
      </c>
      <c r="EC473">
        <v>30.03954814814815</v>
      </c>
      <c r="ED473">
        <v>999.9000000000001</v>
      </c>
      <c r="EE473">
        <v>0</v>
      </c>
      <c r="EF473">
        <v>0</v>
      </c>
      <c r="EG473">
        <v>9992.268148148149</v>
      </c>
      <c r="EH473">
        <v>0</v>
      </c>
      <c r="EI473">
        <v>10.4052962962963</v>
      </c>
      <c r="EJ473">
        <v>-43.37853703703704</v>
      </c>
      <c r="EK473">
        <v>1162.086666666667</v>
      </c>
      <c r="EL473">
        <v>1205.388148148148</v>
      </c>
      <c r="EM473">
        <v>0.9173547777777777</v>
      </c>
      <c r="EN473">
        <v>1177.827777777778</v>
      </c>
      <c r="EO473">
        <v>22.86495185185185</v>
      </c>
      <c r="EP473">
        <v>2.145564814814815</v>
      </c>
      <c r="EQ473">
        <v>2.062804444444444</v>
      </c>
      <c r="ER473">
        <v>18.56152962962963</v>
      </c>
      <c r="ES473">
        <v>17.93478148148148</v>
      </c>
      <c r="ET473">
        <v>1999.994074074074</v>
      </c>
      <c r="EU473">
        <v>0.9799930000000001</v>
      </c>
      <c r="EV473">
        <v>0.02000666666666667</v>
      </c>
      <c r="EW473">
        <v>0</v>
      </c>
      <c r="EX473">
        <v>665.1465555555557</v>
      </c>
      <c r="EY473">
        <v>5.00097</v>
      </c>
      <c r="EZ473">
        <v>13263.6</v>
      </c>
      <c r="FA473">
        <v>16707.49259259259</v>
      </c>
      <c r="FB473">
        <v>40.18699999999999</v>
      </c>
      <c r="FC473">
        <v>40.56199999999999</v>
      </c>
      <c r="FD473">
        <v>40.11333333333333</v>
      </c>
      <c r="FE473">
        <v>40.125</v>
      </c>
      <c r="FF473">
        <v>40.81199999999999</v>
      </c>
      <c r="FG473">
        <v>1955.082962962963</v>
      </c>
      <c r="FH473">
        <v>39.91</v>
      </c>
      <c r="FI473">
        <v>0</v>
      </c>
      <c r="FJ473">
        <v>1758482703.2</v>
      </c>
      <c r="FK473">
        <v>0</v>
      </c>
      <c r="FL473">
        <v>665.22704</v>
      </c>
      <c r="FM473">
        <v>17.50838461295267</v>
      </c>
      <c r="FN473">
        <v>344.3153847578345</v>
      </c>
      <c r="FO473">
        <v>13265.068</v>
      </c>
      <c r="FP473">
        <v>15</v>
      </c>
      <c r="FQ473">
        <v>0</v>
      </c>
      <c r="FR473" t="s">
        <v>441</v>
      </c>
      <c r="FS473">
        <v>1747247426.5</v>
      </c>
      <c r="FT473">
        <v>1747247420.5</v>
      </c>
      <c r="FU473">
        <v>0</v>
      </c>
      <c r="FV473">
        <v>1.027</v>
      </c>
      <c r="FW473">
        <v>0.031</v>
      </c>
      <c r="FX473">
        <v>0.02</v>
      </c>
      <c r="FY473">
        <v>0.05</v>
      </c>
      <c r="FZ473">
        <v>420</v>
      </c>
      <c r="GA473">
        <v>16</v>
      </c>
      <c r="GB473">
        <v>0.01</v>
      </c>
      <c r="GC473">
        <v>0.1</v>
      </c>
      <c r="GD473">
        <v>-43.4263</v>
      </c>
      <c r="GE473">
        <v>1.360086303940012</v>
      </c>
      <c r="GF473">
        <v>0.1974385790568802</v>
      </c>
      <c r="GG473">
        <v>0</v>
      </c>
      <c r="GH473">
        <v>664.0404117647059</v>
      </c>
      <c r="GI473">
        <v>18.0487394903748</v>
      </c>
      <c r="GJ473">
        <v>1.788131297285573</v>
      </c>
      <c r="GK473">
        <v>-1</v>
      </c>
      <c r="GL473">
        <v>0.9001068499999999</v>
      </c>
      <c r="GM473">
        <v>0.3196618761726052</v>
      </c>
      <c r="GN473">
        <v>0.04217036456775659</v>
      </c>
      <c r="GO473">
        <v>0</v>
      </c>
      <c r="GP473">
        <v>0</v>
      </c>
      <c r="GQ473">
        <v>2</v>
      </c>
      <c r="GR473" t="s">
        <v>452</v>
      </c>
      <c r="GS473">
        <v>3.13637</v>
      </c>
      <c r="GT473">
        <v>2.71562</v>
      </c>
      <c r="GU473">
        <v>0.18853</v>
      </c>
      <c r="GV473">
        <v>0.191079</v>
      </c>
      <c r="GW473">
        <v>0.10522</v>
      </c>
      <c r="GX473">
        <v>0.10113</v>
      </c>
      <c r="GY473">
        <v>25821.8</v>
      </c>
      <c r="GZ473">
        <v>25773.9</v>
      </c>
      <c r="HA473">
        <v>29580.8</v>
      </c>
      <c r="HB473">
        <v>29444.9</v>
      </c>
      <c r="HC473">
        <v>34976.8</v>
      </c>
      <c r="HD473">
        <v>35059.3</v>
      </c>
      <c r="HE473">
        <v>41633.6</v>
      </c>
      <c r="HF473">
        <v>41836.7</v>
      </c>
      <c r="HG473">
        <v>1.9264</v>
      </c>
      <c r="HH473">
        <v>1.87547</v>
      </c>
      <c r="HI473">
        <v>0.108313</v>
      </c>
      <c r="HJ473">
        <v>0</v>
      </c>
      <c r="HK473">
        <v>28.2708</v>
      </c>
      <c r="HL473">
        <v>999.9</v>
      </c>
      <c r="HM473">
        <v>52.7</v>
      </c>
      <c r="HN473">
        <v>31.2</v>
      </c>
      <c r="HO473">
        <v>26.6536</v>
      </c>
      <c r="HP473">
        <v>61.8678</v>
      </c>
      <c r="HQ473">
        <v>27.6082</v>
      </c>
      <c r="HR473">
        <v>1</v>
      </c>
      <c r="HS473">
        <v>0.0696951</v>
      </c>
      <c r="HT473">
        <v>-0.384376</v>
      </c>
      <c r="HU473">
        <v>20.3391</v>
      </c>
      <c r="HV473">
        <v>5.21684</v>
      </c>
      <c r="HW473">
        <v>12.0102</v>
      </c>
      <c r="HX473">
        <v>4.9891</v>
      </c>
      <c r="HY473">
        <v>3.28805</v>
      </c>
      <c r="HZ473">
        <v>9999</v>
      </c>
      <c r="IA473">
        <v>9999</v>
      </c>
      <c r="IB473">
        <v>9999</v>
      </c>
      <c r="IC473">
        <v>999.9</v>
      </c>
      <c r="ID473">
        <v>1.86756</v>
      </c>
      <c r="IE473">
        <v>1.86674</v>
      </c>
      <c r="IF473">
        <v>1.866</v>
      </c>
      <c r="IG473">
        <v>1.866</v>
      </c>
      <c r="IH473">
        <v>1.86783</v>
      </c>
      <c r="II473">
        <v>1.87027</v>
      </c>
      <c r="IJ473">
        <v>1.86893</v>
      </c>
      <c r="IK473">
        <v>1.87042</v>
      </c>
      <c r="IL473">
        <v>0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-0.79</v>
      </c>
      <c r="IZ473">
        <v>0.1346</v>
      </c>
      <c r="JA473">
        <v>-0.08705980112953694</v>
      </c>
      <c r="JB473">
        <v>-0.0002224285535733669</v>
      </c>
      <c r="JC473">
        <v>-3.124052291438484E-07</v>
      </c>
      <c r="JD473">
        <v>-1.20421793702977E-11</v>
      </c>
      <c r="JE473">
        <v>-0.06546867123436634</v>
      </c>
      <c r="JF473">
        <v>-0.004605065362839568</v>
      </c>
      <c r="JG473">
        <v>0.0008613744513886047</v>
      </c>
      <c r="JH473">
        <v>-1.299212498533341E-05</v>
      </c>
      <c r="JI473">
        <v>3</v>
      </c>
      <c r="JJ473">
        <v>2327</v>
      </c>
      <c r="JK473">
        <v>1</v>
      </c>
      <c r="JL473">
        <v>27</v>
      </c>
      <c r="JM473">
        <v>187254.6</v>
      </c>
      <c r="JN473">
        <v>187254.7</v>
      </c>
      <c r="JO473">
        <v>2.4292</v>
      </c>
      <c r="JP473">
        <v>2.23145</v>
      </c>
      <c r="JQ473">
        <v>1.39648</v>
      </c>
      <c r="JR473">
        <v>2.35352</v>
      </c>
      <c r="JS473">
        <v>1.49536</v>
      </c>
      <c r="JT473">
        <v>2.64526</v>
      </c>
      <c r="JU473">
        <v>36.3871</v>
      </c>
      <c r="JV473">
        <v>24.0787</v>
      </c>
      <c r="JW473">
        <v>18</v>
      </c>
      <c r="JX473">
        <v>489.827</v>
      </c>
      <c r="JY473">
        <v>447.818</v>
      </c>
      <c r="JZ473">
        <v>28.5033</v>
      </c>
      <c r="KA473">
        <v>28.4875</v>
      </c>
      <c r="KB473">
        <v>30.0001</v>
      </c>
      <c r="KC473">
        <v>28.3492</v>
      </c>
      <c r="KD473">
        <v>28.2801</v>
      </c>
      <c r="KE473">
        <v>48.7138</v>
      </c>
      <c r="KF473">
        <v>21.6086</v>
      </c>
      <c r="KG473">
        <v>69.4953</v>
      </c>
      <c r="KH473">
        <v>28.4627</v>
      </c>
      <c r="KI473">
        <v>1222.71</v>
      </c>
      <c r="KJ473">
        <v>22.8437</v>
      </c>
      <c r="KK473">
        <v>101.109</v>
      </c>
      <c r="KL473">
        <v>100.599</v>
      </c>
    </row>
    <row r="474" spans="1:298">
      <c r="A474">
        <v>458</v>
      </c>
      <c r="B474">
        <v>1758482708</v>
      </c>
      <c r="C474">
        <v>13832.5</v>
      </c>
      <c r="D474" t="s">
        <v>1364</v>
      </c>
      <c r="E474" t="s">
        <v>1365</v>
      </c>
      <c r="F474">
        <v>5</v>
      </c>
      <c r="G474" t="s">
        <v>1219</v>
      </c>
      <c r="H474" t="s">
        <v>437</v>
      </c>
      <c r="I474" t="s">
        <v>438</v>
      </c>
      <c r="J474">
        <v>1758482700.214286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1237.099173448892</v>
      </c>
      <c r="AL474">
        <v>1201.875333333333</v>
      </c>
      <c r="AM474">
        <v>3.353429897326309</v>
      </c>
      <c r="AN474">
        <v>65.29159027850937</v>
      </c>
      <c r="AO474">
        <f>(AQ474 - AP474 + DZ474*1E3/(8.314*(EB474+273.15)) * AS474/DY474 * AR474) * DY474/(100*DM474) * 1000/(1000 - AQ474)</f>
        <v>0</v>
      </c>
      <c r="AP474">
        <v>22.83745492310884</v>
      </c>
      <c r="AQ474">
        <v>23.69347151515151</v>
      </c>
      <c r="AR474">
        <v>-0.002794143732182065</v>
      </c>
      <c r="AS474">
        <v>110.9873725194434</v>
      </c>
      <c r="AT474">
        <v>2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4.8</v>
      </c>
      <c r="DN474">
        <v>0.5</v>
      </c>
      <c r="DO474" t="s">
        <v>440</v>
      </c>
      <c r="DP474">
        <v>2</v>
      </c>
      <c r="DQ474" t="b">
        <v>1</v>
      </c>
      <c r="DR474">
        <v>1758482700.214286</v>
      </c>
      <c r="DS474">
        <v>1149.768571428571</v>
      </c>
      <c r="DT474">
        <v>1193.2</v>
      </c>
      <c r="DU474">
        <v>23.74358571428571</v>
      </c>
      <c r="DV474">
        <v>22.82952142857143</v>
      </c>
      <c r="DW474">
        <v>1150.542857142857</v>
      </c>
      <c r="DX474">
        <v>23.60862857142857</v>
      </c>
      <c r="DY474">
        <v>499.9933571428572</v>
      </c>
      <c r="DZ474">
        <v>90.21737499999999</v>
      </c>
      <c r="EA474">
        <v>0.05579079642857143</v>
      </c>
      <c r="EB474">
        <v>30.03766428571428</v>
      </c>
      <c r="EC474">
        <v>30.03666428571429</v>
      </c>
      <c r="ED474">
        <v>999.9000000000002</v>
      </c>
      <c r="EE474">
        <v>0</v>
      </c>
      <c r="EF474">
        <v>0</v>
      </c>
      <c r="EG474">
        <v>9991.272500000001</v>
      </c>
      <c r="EH474">
        <v>0</v>
      </c>
      <c r="EI474">
        <v>10.4056</v>
      </c>
      <c r="EJ474">
        <v>-43.43180714285715</v>
      </c>
      <c r="EK474">
        <v>1177.732142857143</v>
      </c>
      <c r="EL474">
        <v>1221.0775</v>
      </c>
      <c r="EM474">
        <v>0.9140582857142858</v>
      </c>
      <c r="EN474">
        <v>1193.2</v>
      </c>
      <c r="EO474">
        <v>22.82952142857143</v>
      </c>
      <c r="EP474">
        <v>2.142083571428571</v>
      </c>
      <c r="EQ474">
        <v>2.059620714285714</v>
      </c>
      <c r="ER474">
        <v>18.53560714285715</v>
      </c>
      <c r="ES474">
        <v>17.910275</v>
      </c>
      <c r="ET474">
        <v>1999.966785714286</v>
      </c>
      <c r="EU474">
        <v>0.9799926071428572</v>
      </c>
      <c r="EV474">
        <v>0.02000705</v>
      </c>
      <c r="EW474">
        <v>0</v>
      </c>
      <c r="EX474">
        <v>666.4057142857143</v>
      </c>
      <c r="EY474">
        <v>5.00097</v>
      </c>
      <c r="EZ474">
        <v>13289.91785714286</v>
      </c>
      <c r="FA474">
        <v>16707.25714285714</v>
      </c>
      <c r="FB474">
        <v>40.18699999999999</v>
      </c>
      <c r="FC474">
        <v>40.56199999999999</v>
      </c>
      <c r="FD474">
        <v>40.10700000000001</v>
      </c>
      <c r="FE474">
        <v>40.125</v>
      </c>
      <c r="FF474">
        <v>40.80092857142857</v>
      </c>
      <c r="FG474">
        <v>1955.0525</v>
      </c>
      <c r="FH474">
        <v>39.91</v>
      </c>
      <c r="FI474">
        <v>0</v>
      </c>
      <c r="FJ474">
        <v>1758482708</v>
      </c>
      <c r="FK474">
        <v>0</v>
      </c>
      <c r="FL474">
        <v>666.52136</v>
      </c>
      <c r="FM474">
        <v>16.02838458737561</v>
      </c>
      <c r="FN474">
        <v>324.2461535543283</v>
      </c>
      <c r="FO474">
        <v>13291.748</v>
      </c>
      <c r="FP474">
        <v>15</v>
      </c>
      <c r="FQ474">
        <v>0</v>
      </c>
      <c r="FR474" t="s">
        <v>441</v>
      </c>
      <c r="FS474">
        <v>1747247426.5</v>
      </c>
      <c r="FT474">
        <v>1747247420.5</v>
      </c>
      <c r="FU474">
        <v>0</v>
      </c>
      <c r="FV474">
        <v>1.027</v>
      </c>
      <c r="FW474">
        <v>0.031</v>
      </c>
      <c r="FX474">
        <v>0.02</v>
      </c>
      <c r="FY474">
        <v>0.05</v>
      </c>
      <c r="FZ474">
        <v>420</v>
      </c>
      <c r="GA474">
        <v>16</v>
      </c>
      <c r="GB474">
        <v>0.01</v>
      </c>
      <c r="GC474">
        <v>0.1</v>
      </c>
      <c r="GD474">
        <v>-43.471575</v>
      </c>
      <c r="GE474">
        <v>-0.1245365853657104</v>
      </c>
      <c r="GF474">
        <v>0.2555476508892223</v>
      </c>
      <c r="GG474">
        <v>0</v>
      </c>
      <c r="GH474">
        <v>665.7677352941178</v>
      </c>
      <c r="GI474">
        <v>16.47170359056578</v>
      </c>
      <c r="GJ474">
        <v>1.631080628959245</v>
      </c>
      <c r="GK474">
        <v>-1</v>
      </c>
      <c r="GL474">
        <v>0.9054504999999999</v>
      </c>
      <c r="GM474">
        <v>-0.05898384990619324</v>
      </c>
      <c r="GN474">
        <v>0.03899972890226289</v>
      </c>
      <c r="GO474">
        <v>1</v>
      </c>
      <c r="GP474">
        <v>1</v>
      </c>
      <c r="GQ474">
        <v>2</v>
      </c>
      <c r="GR474" t="s">
        <v>442</v>
      </c>
      <c r="GS474">
        <v>3.13636</v>
      </c>
      <c r="GT474">
        <v>2.71616</v>
      </c>
      <c r="GU474">
        <v>0.190198</v>
      </c>
      <c r="GV474">
        <v>0.192743</v>
      </c>
      <c r="GW474">
        <v>0.105152</v>
      </c>
      <c r="GX474">
        <v>0.101246</v>
      </c>
      <c r="GY474">
        <v>25768.3</v>
      </c>
      <c r="GZ474">
        <v>25720.7</v>
      </c>
      <c r="HA474">
        <v>29580.3</v>
      </c>
      <c r="HB474">
        <v>29444.8</v>
      </c>
      <c r="HC474">
        <v>34978.6</v>
      </c>
      <c r="HD474">
        <v>35055</v>
      </c>
      <c r="HE474">
        <v>41632.4</v>
      </c>
      <c r="HF474">
        <v>41836.9</v>
      </c>
      <c r="HG474">
        <v>1.92615</v>
      </c>
      <c r="HH474">
        <v>1.87588</v>
      </c>
      <c r="HI474">
        <v>0.108361</v>
      </c>
      <c r="HJ474">
        <v>0</v>
      </c>
      <c r="HK474">
        <v>28.2636</v>
      </c>
      <c r="HL474">
        <v>999.9</v>
      </c>
      <c r="HM474">
        <v>52.8</v>
      </c>
      <c r="HN474">
        <v>31.2</v>
      </c>
      <c r="HO474">
        <v>26.7053</v>
      </c>
      <c r="HP474">
        <v>61.9678</v>
      </c>
      <c r="HQ474">
        <v>27.7644</v>
      </c>
      <c r="HR474">
        <v>1</v>
      </c>
      <c r="HS474">
        <v>0.0697561</v>
      </c>
      <c r="HT474">
        <v>-0.364289</v>
      </c>
      <c r="HU474">
        <v>20.3393</v>
      </c>
      <c r="HV474">
        <v>5.21624</v>
      </c>
      <c r="HW474">
        <v>12.0105</v>
      </c>
      <c r="HX474">
        <v>4.9891</v>
      </c>
      <c r="HY474">
        <v>3.288</v>
      </c>
      <c r="HZ474">
        <v>9999</v>
      </c>
      <c r="IA474">
        <v>9999</v>
      </c>
      <c r="IB474">
        <v>9999</v>
      </c>
      <c r="IC474">
        <v>999.9</v>
      </c>
      <c r="ID474">
        <v>1.86756</v>
      </c>
      <c r="IE474">
        <v>1.86676</v>
      </c>
      <c r="IF474">
        <v>1.866</v>
      </c>
      <c r="IG474">
        <v>1.866</v>
      </c>
      <c r="IH474">
        <v>1.86783</v>
      </c>
      <c r="II474">
        <v>1.87027</v>
      </c>
      <c r="IJ474">
        <v>1.86894</v>
      </c>
      <c r="IK474">
        <v>1.87042</v>
      </c>
      <c r="IL474">
        <v>0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-0.8</v>
      </c>
      <c r="IZ474">
        <v>0.1342</v>
      </c>
      <c r="JA474">
        <v>-0.08705980112953694</v>
      </c>
      <c r="JB474">
        <v>-0.0002224285535733669</v>
      </c>
      <c r="JC474">
        <v>-3.124052291438484E-07</v>
      </c>
      <c r="JD474">
        <v>-1.20421793702977E-11</v>
      </c>
      <c r="JE474">
        <v>-0.06546867123436634</v>
      </c>
      <c r="JF474">
        <v>-0.004605065362839568</v>
      </c>
      <c r="JG474">
        <v>0.0008613744513886047</v>
      </c>
      <c r="JH474">
        <v>-1.299212498533341E-05</v>
      </c>
      <c r="JI474">
        <v>3</v>
      </c>
      <c r="JJ474">
        <v>2327</v>
      </c>
      <c r="JK474">
        <v>1</v>
      </c>
      <c r="JL474">
        <v>27</v>
      </c>
      <c r="JM474">
        <v>187254.7</v>
      </c>
      <c r="JN474">
        <v>187254.8</v>
      </c>
      <c r="JO474">
        <v>2.4585</v>
      </c>
      <c r="JP474">
        <v>2.2522</v>
      </c>
      <c r="JQ474">
        <v>1.39648</v>
      </c>
      <c r="JR474">
        <v>2.34253</v>
      </c>
      <c r="JS474">
        <v>1.49536</v>
      </c>
      <c r="JT474">
        <v>2.63794</v>
      </c>
      <c r="JU474">
        <v>36.3871</v>
      </c>
      <c r="JV474">
        <v>24.0787</v>
      </c>
      <c r="JW474">
        <v>18</v>
      </c>
      <c r="JX474">
        <v>489.67</v>
      </c>
      <c r="JY474">
        <v>448.06</v>
      </c>
      <c r="JZ474">
        <v>28.4591</v>
      </c>
      <c r="KA474">
        <v>28.4875</v>
      </c>
      <c r="KB474">
        <v>30.0001</v>
      </c>
      <c r="KC474">
        <v>28.3491</v>
      </c>
      <c r="KD474">
        <v>28.2794</v>
      </c>
      <c r="KE474">
        <v>49.2277</v>
      </c>
      <c r="KF474">
        <v>21.6086</v>
      </c>
      <c r="KG474">
        <v>69.4953</v>
      </c>
      <c r="KH474">
        <v>28.4304</v>
      </c>
      <c r="KI474">
        <v>1236.14</v>
      </c>
      <c r="KJ474">
        <v>22.8437</v>
      </c>
      <c r="KK474">
        <v>101.107</v>
      </c>
      <c r="KL474">
        <v>100.599</v>
      </c>
    </row>
    <row r="475" spans="1:298">
      <c r="A475">
        <v>459</v>
      </c>
      <c r="B475">
        <v>1758482713</v>
      </c>
      <c r="C475">
        <v>13837.5</v>
      </c>
      <c r="D475" t="s">
        <v>1366</v>
      </c>
      <c r="E475" t="s">
        <v>1367</v>
      </c>
      <c r="F475">
        <v>5</v>
      </c>
      <c r="G475" t="s">
        <v>1219</v>
      </c>
      <c r="H475" t="s">
        <v>437</v>
      </c>
      <c r="I475" t="s">
        <v>438</v>
      </c>
      <c r="J475">
        <v>1758482705.5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1253.971756137073</v>
      </c>
      <c r="AL475">
        <v>1218.526181818181</v>
      </c>
      <c r="AM475">
        <v>3.34375428160795</v>
      </c>
      <c r="AN475">
        <v>65.29159027850937</v>
      </c>
      <c r="AO475">
        <f>(AQ475 - AP475 + DZ475*1E3/(8.314*(EB475+273.15)) * AS475/DY475 * AR475) * DY475/(100*DM475) * 1000/(1000 - AQ475)</f>
        <v>0</v>
      </c>
      <c r="AP475">
        <v>22.85492828301174</v>
      </c>
      <c r="AQ475">
        <v>23.69175030303031</v>
      </c>
      <c r="AR475">
        <v>5.704923473912548E-05</v>
      </c>
      <c r="AS475">
        <v>110.9873725194434</v>
      </c>
      <c r="AT475">
        <v>2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4.8</v>
      </c>
      <c r="DN475">
        <v>0.5</v>
      </c>
      <c r="DO475" t="s">
        <v>440</v>
      </c>
      <c r="DP475">
        <v>2</v>
      </c>
      <c r="DQ475" t="b">
        <v>1</v>
      </c>
      <c r="DR475">
        <v>1758482705.5</v>
      </c>
      <c r="DS475">
        <v>1166.885925925926</v>
      </c>
      <c r="DT475">
        <v>1210.561111111111</v>
      </c>
      <c r="DU475">
        <v>23.7087962962963</v>
      </c>
      <c r="DV475">
        <v>22.83470740740741</v>
      </c>
      <c r="DW475">
        <v>1167.677777777778</v>
      </c>
      <c r="DX475">
        <v>23.57432962962963</v>
      </c>
      <c r="DY475">
        <v>500.0004814814815</v>
      </c>
      <c r="DZ475">
        <v>90.21711481481481</v>
      </c>
      <c r="EA475">
        <v>0.05576998518518519</v>
      </c>
      <c r="EB475">
        <v>30.03021851851852</v>
      </c>
      <c r="EC475">
        <v>30.02949259259259</v>
      </c>
      <c r="ED475">
        <v>999.9000000000001</v>
      </c>
      <c r="EE475">
        <v>0</v>
      </c>
      <c r="EF475">
        <v>0</v>
      </c>
      <c r="EG475">
        <v>9997.959629629631</v>
      </c>
      <c r="EH475">
        <v>0</v>
      </c>
      <c r="EI475">
        <v>10.4118037037037</v>
      </c>
      <c r="EJ475">
        <v>-43.67495185185185</v>
      </c>
      <c r="EK475">
        <v>1195.222962962963</v>
      </c>
      <c r="EL475">
        <v>1238.85037037037</v>
      </c>
      <c r="EM475">
        <v>0.8740936666666664</v>
      </c>
      <c r="EN475">
        <v>1210.561111111111</v>
      </c>
      <c r="EO475">
        <v>22.83470740740741</v>
      </c>
      <c r="EP475">
        <v>2.138938518518519</v>
      </c>
      <c r="EQ475">
        <v>2.060082222222222</v>
      </c>
      <c r="ER475">
        <v>18.51217407407407</v>
      </c>
      <c r="ES475">
        <v>17.91383333333333</v>
      </c>
      <c r="ET475">
        <v>2000.003703703704</v>
      </c>
      <c r="EU475">
        <v>0.9799928888888891</v>
      </c>
      <c r="EV475">
        <v>0.02000677777777778</v>
      </c>
      <c r="EW475">
        <v>0</v>
      </c>
      <c r="EX475">
        <v>667.8368148148148</v>
      </c>
      <c r="EY475">
        <v>5.00097</v>
      </c>
      <c r="EZ475">
        <v>13317.7037037037</v>
      </c>
      <c r="FA475">
        <v>16707.57407407407</v>
      </c>
      <c r="FB475">
        <v>40.18699999999999</v>
      </c>
      <c r="FC475">
        <v>40.56199999999999</v>
      </c>
      <c r="FD475">
        <v>40.09</v>
      </c>
      <c r="FE475">
        <v>40.125</v>
      </c>
      <c r="FF475">
        <v>40.79822222222222</v>
      </c>
      <c r="FG475">
        <v>1955.086296296296</v>
      </c>
      <c r="FH475">
        <v>39.91</v>
      </c>
      <c r="FI475">
        <v>0</v>
      </c>
      <c r="FJ475">
        <v>1758482713.4</v>
      </c>
      <c r="FK475">
        <v>0</v>
      </c>
      <c r="FL475">
        <v>667.8926153846153</v>
      </c>
      <c r="FM475">
        <v>15.04752137287852</v>
      </c>
      <c r="FN475">
        <v>296.447863274746</v>
      </c>
      <c r="FO475">
        <v>13318.18076923077</v>
      </c>
      <c r="FP475">
        <v>15</v>
      </c>
      <c r="FQ475">
        <v>0</v>
      </c>
      <c r="FR475" t="s">
        <v>441</v>
      </c>
      <c r="FS475">
        <v>1747247426.5</v>
      </c>
      <c r="FT475">
        <v>1747247420.5</v>
      </c>
      <c r="FU475">
        <v>0</v>
      </c>
      <c r="FV475">
        <v>1.027</v>
      </c>
      <c r="FW475">
        <v>0.031</v>
      </c>
      <c r="FX475">
        <v>0.02</v>
      </c>
      <c r="FY475">
        <v>0.05</v>
      </c>
      <c r="FZ475">
        <v>420</v>
      </c>
      <c r="GA475">
        <v>16</v>
      </c>
      <c r="GB475">
        <v>0.01</v>
      </c>
      <c r="GC475">
        <v>0.1</v>
      </c>
      <c r="GD475">
        <v>-43.582735</v>
      </c>
      <c r="GE475">
        <v>-3.20861313320817</v>
      </c>
      <c r="GF475">
        <v>0.3944553102380546</v>
      </c>
      <c r="GG475">
        <v>0</v>
      </c>
      <c r="GH475">
        <v>667.0735588235294</v>
      </c>
      <c r="GI475">
        <v>16.12395722030962</v>
      </c>
      <c r="GJ475">
        <v>1.597167054343707</v>
      </c>
      <c r="GK475">
        <v>-1</v>
      </c>
      <c r="GL475">
        <v>0.8953164749999999</v>
      </c>
      <c r="GM475">
        <v>-0.4680872082551591</v>
      </c>
      <c r="GN475">
        <v>0.04570399882832327</v>
      </c>
      <c r="GO475">
        <v>0</v>
      </c>
      <c r="GP475">
        <v>0</v>
      </c>
      <c r="GQ475">
        <v>2</v>
      </c>
      <c r="GR475" t="s">
        <v>452</v>
      </c>
      <c r="GS475">
        <v>3.13652</v>
      </c>
      <c r="GT475">
        <v>2.71597</v>
      </c>
      <c r="GU475">
        <v>0.191844</v>
      </c>
      <c r="GV475">
        <v>0.194429</v>
      </c>
      <c r="GW475">
        <v>0.105142</v>
      </c>
      <c r="GX475">
        <v>0.101246</v>
      </c>
      <c r="GY475">
        <v>25716</v>
      </c>
      <c r="GZ475">
        <v>25667.5</v>
      </c>
      <c r="HA475">
        <v>29580.4</v>
      </c>
      <c r="HB475">
        <v>29445.4</v>
      </c>
      <c r="HC475">
        <v>34979.1</v>
      </c>
      <c r="HD475">
        <v>35055.5</v>
      </c>
      <c r="HE475">
        <v>41632.5</v>
      </c>
      <c r="HF475">
        <v>41837.5</v>
      </c>
      <c r="HG475">
        <v>1.92663</v>
      </c>
      <c r="HH475">
        <v>1.87582</v>
      </c>
      <c r="HI475">
        <v>0.107683</v>
      </c>
      <c r="HJ475">
        <v>0</v>
      </c>
      <c r="HK475">
        <v>28.2552</v>
      </c>
      <c r="HL475">
        <v>999.9</v>
      </c>
      <c r="HM475">
        <v>52.8</v>
      </c>
      <c r="HN475">
        <v>31.2</v>
      </c>
      <c r="HO475">
        <v>26.7075</v>
      </c>
      <c r="HP475">
        <v>62.0378</v>
      </c>
      <c r="HQ475">
        <v>27.7003</v>
      </c>
      <c r="HR475">
        <v>1</v>
      </c>
      <c r="HS475">
        <v>0.069657</v>
      </c>
      <c r="HT475">
        <v>-0.380664</v>
      </c>
      <c r="HU475">
        <v>20.3391</v>
      </c>
      <c r="HV475">
        <v>5.21564</v>
      </c>
      <c r="HW475">
        <v>12.0104</v>
      </c>
      <c r="HX475">
        <v>4.98915</v>
      </c>
      <c r="HY475">
        <v>3.28765</v>
      </c>
      <c r="HZ475">
        <v>9999</v>
      </c>
      <c r="IA475">
        <v>9999</v>
      </c>
      <c r="IB475">
        <v>9999</v>
      </c>
      <c r="IC475">
        <v>999.9</v>
      </c>
      <c r="ID475">
        <v>1.86756</v>
      </c>
      <c r="IE475">
        <v>1.86675</v>
      </c>
      <c r="IF475">
        <v>1.866</v>
      </c>
      <c r="IG475">
        <v>1.866</v>
      </c>
      <c r="IH475">
        <v>1.86784</v>
      </c>
      <c r="II475">
        <v>1.87027</v>
      </c>
      <c r="IJ475">
        <v>1.86894</v>
      </c>
      <c r="IK475">
        <v>1.87042</v>
      </c>
      <c r="IL475">
        <v>0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-0.8100000000000001</v>
      </c>
      <c r="IZ475">
        <v>0.1342</v>
      </c>
      <c r="JA475">
        <v>-0.08705980112953694</v>
      </c>
      <c r="JB475">
        <v>-0.0002224285535733669</v>
      </c>
      <c r="JC475">
        <v>-3.124052291438484E-07</v>
      </c>
      <c r="JD475">
        <v>-1.20421793702977E-11</v>
      </c>
      <c r="JE475">
        <v>-0.06546867123436634</v>
      </c>
      <c r="JF475">
        <v>-0.004605065362839568</v>
      </c>
      <c r="JG475">
        <v>0.0008613744513886047</v>
      </c>
      <c r="JH475">
        <v>-1.299212498533341E-05</v>
      </c>
      <c r="JI475">
        <v>3</v>
      </c>
      <c r="JJ475">
        <v>2327</v>
      </c>
      <c r="JK475">
        <v>1</v>
      </c>
      <c r="JL475">
        <v>27</v>
      </c>
      <c r="JM475">
        <v>187254.8</v>
      </c>
      <c r="JN475">
        <v>187254.9</v>
      </c>
      <c r="JO475">
        <v>2.48291</v>
      </c>
      <c r="JP475">
        <v>2.24976</v>
      </c>
      <c r="JQ475">
        <v>1.39648</v>
      </c>
      <c r="JR475">
        <v>2.35352</v>
      </c>
      <c r="JS475">
        <v>1.49536</v>
      </c>
      <c r="JT475">
        <v>2.65625</v>
      </c>
      <c r="JU475">
        <v>36.3871</v>
      </c>
      <c r="JV475">
        <v>24.07</v>
      </c>
      <c r="JW475">
        <v>18</v>
      </c>
      <c r="JX475">
        <v>489.949</v>
      </c>
      <c r="JY475">
        <v>448.029</v>
      </c>
      <c r="JZ475">
        <v>28.4223</v>
      </c>
      <c r="KA475">
        <v>28.4851</v>
      </c>
      <c r="KB475">
        <v>30</v>
      </c>
      <c r="KC475">
        <v>28.3467</v>
      </c>
      <c r="KD475">
        <v>28.2794</v>
      </c>
      <c r="KE475">
        <v>49.7911</v>
      </c>
      <c r="KF475">
        <v>21.6086</v>
      </c>
      <c r="KG475">
        <v>69.4953</v>
      </c>
      <c r="KH475">
        <v>28.4081</v>
      </c>
      <c r="KI475">
        <v>1256.21</v>
      </c>
      <c r="KJ475">
        <v>22.8437</v>
      </c>
      <c r="KK475">
        <v>101.107</v>
      </c>
      <c r="KL475">
        <v>100.601</v>
      </c>
    </row>
    <row r="476" spans="1:298">
      <c r="A476">
        <v>460</v>
      </c>
      <c r="B476">
        <v>1758482718</v>
      </c>
      <c r="C476">
        <v>13842.5</v>
      </c>
      <c r="D476" t="s">
        <v>1368</v>
      </c>
      <c r="E476" t="s">
        <v>1369</v>
      </c>
      <c r="F476">
        <v>5</v>
      </c>
      <c r="G476" t="s">
        <v>1219</v>
      </c>
      <c r="H476" t="s">
        <v>437</v>
      </c>
      <c r="I476" t="s">
        <v>438</v>
      </c>
      <c r="J476">
        <v>1758482710.214286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1271.500734835622</v>
      </c>
      <c r="AL476">
        <v>1235.731212121212</v>
      </c>
      <c r="AM476">
        <v>3.439385647763663</v>
      </c>
      <c r="AN476">
        <v>65.29159027850937</v>
      </c>
      <c r="AO476">
        <f>(AQ476 - AP476 + DZ476*1E3/(8.314*(EB476+273.15)) * AS476/DY476 * AR476) * DY476/(100*DM476) * 1000/(1000 - AQ476)</f>
        <v>0</v>
      </c>
      <c r="AP476">
        <v>22.85347548411035</v>
      </c>
      <c r="AQ476">
        <v>23.68361393939394</v>
      </c>
      <c r="AR476">
        <v>-0.0002508042042121054</v>
      </c>
      <c r="AS476">
        <v>110.9873725194434</v>
      </c>
      <c r="AT476">
        <v>2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4.8</v>
      </c>
      <c r="DN476">
        <v>0.5</v>
      </c>
      <c r="DO476" t="s">
        <v>440</v>
      </c>
      <c r="DP476">
        <v>2</v>
      </c>
      <c r="DQ476" t="b">
        <v>1</v>
      </c>
      <c r="DR476">
        <v>1758482710.214286</v>
      </c>
      <c r="DS476">
        <v>1182.301071428572</v>
      </c>
      <c r="DT476">
        <v>1226.376428571429</v>
      </c>
      <c r="DU476">
        <v>23.69406428571428</v>
      </c>
      <c r="DV476">
        <v>22.84558571428572</v>
      </c>
      <c r="DW476">
        <v>1183.108214285714</v>
      </c>
      <c r="DX476">
        <v>23.55981071428571</v>
      </c>
      <c r="DY476">
        <v>499.9896428571429</v>
      </c>
      <c r="DZ476">
        <v>90.21594285714289</v>
      </c>
      <c r="EA476">
        <v>0.055763175</v>
      </c>
      <c r="EB476">
        <v>30.02172857142858</v>
      </c>
      <c r="EC476">
        <v>30.01970357142857</v>
      </c>
      <c r="ED476">
        <v>999.9000000000002</v>
      </c>
      <c r="EE476">
        <v>0</v>
      </c>
      <c r="EF476">
        <v>0</v>
      </c>
      <c r="EG476">
        <v>9997.765357142858</v>
      </c>
      <c r="EH476">
        <v>0</v>
      </c>
      <c r="EI476">
        <v>10.42403214285715</v>
      </c>
      <c r="EJ476">
        <v>-44.07501785714286</v>
      </c>
      <c r="EK476">
        <v>1210.994285714286</v>
      </c>
      <c r="EL476">
        <v>1255.049285714286</v>
      </c>
      <c r="EM476">
        <v>0.8484926785714285</v>
      </c>
      <c r="EN476">
        <v>1226.376428571429</v>
      </c>
      <c r="EO476">
        <v>22.84558571428572</v>
      </c>
      <c r="EP476">
        <v>2.1375825</v>
      </c>
      <c r="EQ476">
        <v>2.061035714285714</v>
      </c>
      <c r="ER476">
        <v>18.50203928571429</v>
      </c>
      <c r="ES476">
        <v>17.92119285714286</v>
      </c>
      <c r="ET476">
        <v>2000.005357142857</v>
      </c>
      <c r="EU476">
        <v>0.9799928214285716</v>
      </c>
      <c r="EV476">
        <v>0.02000684285714286</v>
      </c>
      <c r="EW476">
        <v>0</v>
      </c>
      <c r="EX476">
        <v>669.0464285714285</v>
      </c>
      <c r="EY476">
        <v>5.00097</v>
      </c>
      <c r="EZ476">
        <v>13340.35357142857</v>
      </c>
      <c r="FA476">
        <v>16707.58214285714</v>
      </c>
      <c r="FB476">
        <v>40.18699999999999</v>
      </c>
      <c r="FC476">
        <v>40.56199999999999</v>
      </c>
      <c r="FD476">
        <v>40.1025</v>
      </c>
      <c r="FE476">
        <v>40.125</v>
      </c>
      <c r="FF476">
        <v>40.78542857142856</v>
      </c>
      <c r="FG476">
        <v>1955.085357142857</v>
      </c>
      <c r="FH476">
        <v>39.91</v>
      </c>
      <c r="FI476">
        <v>0</v>
      </c>
      <c r="FJ476">
        <v>1758482718.2</v>
      </c>
      <c r="FK476">
        <v>0</v>
      </c>
      <c r="FL476">
        <v>669.0916923076924</v>
      </c>
      <c r="FM476">
        <v>15.58639317707496</v>
      </c>
      <c r="FN476">
        <v>282.7897437670661</v>
      </c>
      <c r="FO476">
        <v>13341.56153846154</v>
      </c>
      <c r="FP476">
        <v>15</v>
      </c>
      <c r="FQ476">
        <v>0</v>
      </c>
      <c r="FR476" t="s">
        <v>441</v>
      </c>
      <c r="FS476">
        <v>1747247426.5</v>
      </c>
      <c r="FT476">
        <v>1747247420.5</v>
      </c>
      <c r="FU476">
        <v>0</v>
      </c>
      <c r="FV476">
        <v>1.027</v>
      </c>
      <c r="FW476">
        <v>0.031</v>
      </c>
      <c r="FX476">
        <v>0.02</v>
      </c>
      <c r="FY476">
        <v>0.05</v>
      </c>
      <c r="FZ476">
        <v>420</v>
      </c>
      <c r="GA476">
        <v>16</v>
      </c>
      <c r="GB476">
        <v>0.01</v>
      </c>
      <c r="GC476">
        <v>0.1</v>
      </c>
      <c r="GD476">
        <v>-43.80890975609756</v>
      </c>
      <c r="GE476">
        <v>-5.024987456446079</v>
      </c>
      <c r="GF476">
        <v>0.5222006444610635</v>
      </c>
      <c r="GG476">
        <v>0</v>
      </c>
      <c r="GH476">
        <v>668.1972647058823</v>
      </c>
      <c r="GI476">
        <v>15.08310160602169</v>
      </c>
      <c r="GJ476">
        <v>1.494640647521985</v>
      </c>
      <c r="GK476">
        <v>-1</v>
      </c>
      <c r="GL476">
        <v>0.8699167804878049</v>
      </c>
      <c r="GM476">
        <v>-0.367396034843204</v>
      </c>
      <c r="GN476">
        <v>0.03840052975721482</v>
      </c>
      <c r="GO476">
        <v>0</v>
      </c>
      <c r="GP476">
        <v>0</v>
      </c>
      <c r="GQ476">
        <v>2</v>
      </c>
      <c r="GR476" t="s">
        <v>452</v>
      </c>
      <c r="GS476">
        <v>3.13637</v>
      </c>
      <c r="GT476">
        <v>2.71607</v>
      </c>
      <c r="GU476">
        <v>0.193535</v>
      </c>
      <c r="GV476">
        <v>0.196045</v>
      </c>
      <c r="GW476">
        <v>0.105122</v>
      </c>
      <c r="GX476">
        <v>0.101249</v>
      </c>
      <c r="GY476">
        <v>25662.4</v>
      </c>
      <c r="GZ476">
        <v>25616.2</v>
      </c>
      <c r="HA476">
        <v>29580.6</v>
      </c>
      <c r="HB476">
        <v>29445.6</v>
      </c>
      <c r="HC476">
        <v>34980.1</v>
      </c>
      <c r="HD476">
        <v>35055.8</v>
      </c>
      <c r="HE476">
        <v>41632.7</v>
      </c>
      <c r="HF476">
        <v>41837.9</v>
      </c>
      <c r="HG476">
        <v>1.92638</v>
      </c>
      <c r="HH476">
        <v>1.87582</v>
      </c>
      <c r="HI476">
        <v>0.107955</v>
      </c>
      <c r="HJ476">
        <v>0</v>
      </c>
      <c r="HK476">
        <v>28.248</v>
      </c>
      <c r="HL476">
        <v>999.9</v>
      </c>
      <c r="HM476">
        <v>52.8</v>
      </c>
      <c r="HN476">
        <v>31.2</v>
      </c>
      <c r="HO476">
        <v>26.7047</v>
      </c>
      <c r="HP476">
        <v>61.9578</v>
      </c>
      <c r="HQ476">
        <v>27.6122</v>
      </c>
      <c r="HR476">
        <v>1</v>
      </c>
      <c r="HS476">
        <v>0.0696418</v>
      </c>
      <c r="HT476">
        <v>-0.417636</v>
      </c>
      <c r="HU476">
        <v>20.3394</v>
      </c>
      <c r="HV476">
        <v>5.21564</v>
      </c>
      <c r="HW476">
        <v>12.0105</v>
      </c>
      <c r="HX476">
        <v>4.98895</v>
      </c>
      <c r="HY476">
        <v>3.2878</v>
      </c>
      <c r="HZ476">
        <v>9999</v>
      </c>
      <c r="IA476">
        <v>9999</v>
      </c>
      <c r="IB476">
        <v>9999</v>
      </c>
      <c r="IC476">
        <v>999.9</v>
      </c>
      <c r="ID476">
        <v>1.86755</v>
      </c>
      <c r="IE476">
        <v>1.86673</v>
      </c>
      <c r="IF476">
        <v>1.86602</v>
      </c>
      <c r="IG476">
        <v>1.866</v>
      </c>
      <c r="IH476">
        <v>1.86783</v>
      </c>
      <c r="II476">
        <v>1.87027</v>
      </c>
      <c r="IJ476">
        <v>1.86895</v>
      </c>
      <c r="IK476">
        <v>1.87042</v>
      </c>
      <c r="IL476">
        <v>0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-0.83</v>
      </c>
      <c r="IZ476">
        <v>0.1342</v>
      </c>
      <c r="JA476">
        <v>-0.08705980112953694</v>
      </c>
      <c r="JB476">
        <v>-0.0002224285535733669</v>
      </c>
      <c r="JC476">
        <v>-3.124052291438484E-07</v>
      </c>
      <c r="JD476">
        <v>-1.20421793702977E-11</v>
      </c>
      <c r="JE476">
        <v>-0.06546867123436634</v>
      </c>
      <c r="JF476">
        <v>-0.004605065362839568</v>
      </c>
      <c r="JG476">
        <v>0.0008613744513886047</v>
      </c>
      <c r="JH476">
        <v>-1.299212498533341E-05</v>
      </c>
      <c r="JI476">
        <v>3</v>
      </c>
      <c r="JJ476">
        <v>2327</v>
      </c>
      <c r="JK476">
        <v>1</v>
      </c>
      <c r="JL476">
        <v>27</v>
      </c>
      <c r="JM476">
        <v>187254.9</v>
      </c>
      <c r="JN476">
        <v>187255</v>
      </c>
      <c r="JO476">
        <v>2.51221</v>
      </c>
      <c r="JP476">
        <v>2.229</v>
      </c>
      <c r="JQ476">
        <v>1.39648</v>
      </c>
      <c r="JR476">
        <v>2.35352</v>
      </c>
      <c r="JS476">
        <v>1.49536</v>
      </c>
      <c r="JT476">
        <v>2.70142</v>
      </c>
      <c r="JU476">
        <v>36.3871</v>
      </c>
      <c r="JV476">
        <v>24.0875</v>
      </c>
      <c r="JW476">
        <v>18</v>
      </c>
      <c r="JX476">
        <v>489.792</v>
      </c>
      <c r="JY476">
        <v>448.021</v>
      </c>
      <c r="JZ476">
        <v>28.3983</v>
      </c>
      <c r="KA476">
        <v>28.4851</v>
      </c>
      <c r="KB476">
        <v>30</v>
      </c>
      <c r="KC476">
        <v>28.3467</v>
      </c>
      <c r="KD476">
        <v>28.2783</v>
      </c>
      <c r="KE476">
        <v>50.3005</v>
      </c>
      <c r="KF476">
        <v>21.6086</v>
      </c>
      <c r="KG476">
        <v>69.4953</v>
      </c>
      <c r="KH476">
        <v>28.4006</v>
      </c>
      <c r="KI476">
        <v>1269.58</v>
      </c>
      <c r="KJ476">
        <v>22.8437</v>
      </c>
      <c r="KK476">
        <v>101.108</v>
      </c>
      <c r="KL476">
        <v>100.602</v>
      </c>
    </row>
    <row r="477" spans="1:298">
      <c r="A477">
        <v>461</v>
      </c>
      <c r="B477">
        <v>1758482723</v>
      </c>
      <c r="C477">
        <v>13847.5</v>
      </c>
      <c r="D477" t="s">
        <v>1370</v>
      </c>
      <c r="E477" t="s">
        <v>1371</v>
      </c>
      <c r="F477">
        <v>5</v>
      </c>
      <c r="G477" t="s">
        <v>1219</v>
      </c>
      <c r="H477" t="s">
        <v>437</v>
      </c>
      <c r="I477" t="s">
        <v>438</v>
      </c>
      <c r="J477">
        <v>1758482715.5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1288.658515963321</v>
      </c>
      <c r="AL477">
        <v>1252.688848484848</v>
      </c>
      <c r="AM477">
        <v>3.406557673140268</v>
      </c>
      <c r="AN477">
        <v>65.29159027850937</v>
      </c>
      <c r="AO477">
        <f>(AQ477 - AP477 + DZ477*1E3/(8.314*(EB477+273.15)) * AS477/DY477 * AR477) * DY477/(100*DM477) * 1000/(1000 - AQ477)</f>
        <v>0</v>
      </c>
      <c r="AP477">
        <v>22.8519625530658</v>
      </c>
      <c r="AQ477">
        <v>23.67782303030303</v>
      </c>
      <c r="AR477">
        <v>-0.0001298883972355917</v>
      </c>
      <c r="AS477">
        <v>110.9873725194434</v>
      </c>
      <c r="AT477">
        <v>2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4.8</v>
      </c>
      <c r="DN477">
        <v>0.5</v>
      </c>
      <c r="DO477" t="s">
        <v>440</v>
      </c>
      <c r="DP477">
        <v>2</v>
      </c>
      <c r="DQ477" t="b">
        <v>1</v>
      </c>
      <c r="DR477">
        <v>1758482715.5</v>
      </c>
      <c r="DS477">
        <v>1199.747407407407</v>
      </c>
      <c r="DT477">
        <v>1244.12962962963</v>
      </c>
      <c r="DU477">
        <v>23.68612222222223</v>
      </c>
      <c r="DV477">
        <v>22.85341481481482</v>
      </c>
      <c r="DW477">
        <v>1200.572592592593</v>
      </c>
      <c r="DX477">
        <v>23.55198148148149</v>
      </c>
      <c r="DY477">
        <v>499.9835185185185</v>
      </c>
      <c r="DZ477">
        <v>90.21437777777777</v>
      </c>
      <c r="EA477">
        <v>0.05575942962962963</v>
      </c>
      <c r="EB477">
        <v>30.01186296296297</v>
      </c>
      <c r="EC477">
        <v>30.0086962962963</v>
      </c>
      <c r="ED477">
        <v>999.9000000000001</v>
      </c>
      <c r="EE477">
        <v>0</v>
      </c>
      <c r="EF477">
        <v>0</v>
      </c>
      <c r="EG477">
        <v>9998.865185185185</v>
      </c>
      <c r="EH477">
        <v>0</v>
      </c>
      <c r="EI477">
        <v>10.43617037037037</v>
      </c>
      <c r="EJ477">
        <v>-44.38204814814815</v>
      </c>
      <c r="EK477">
        <v>1228.854444444444</v>
      </c>
      <c r="EL477">
        <v>1273.227407407407</v>
      </c>
      <c r="EM477">
        <v>0.8327081111111112</v>
      </c>
      <c r="EN477">
        <v>1244.12962962963</v>
      </c>
      <c r="EO477">
        <v>22.85341481481482</v>
      </c>
      <c r="EP477">
        <v>2.136828518518518</v>
      </c>
      <c r="EQ477">
        <v>2.061707037037037</v>
      </c>
      <c r="ER477">
        <v>18.49640740740741</v>
      </c>
      <c r="ES477">
        <v>17.92637037037037</v>
      </c>
      <c r="ET477">
        <v>2000.015925925926</v>
      </c>
      <c r="EU477">
        <v>0.9799935185185185</v>
      </c>
      <c r="EV477">
        <v>0.0200062</v>
      </c>
      <c r="EW477">
        <v>0</v>
      </c>
      <c r="EX477">
        <v>670.3918148148148</v>
      </c>
      <c r="EY477">
        <v>5.00097</v>
      </c>
      <c r="EZ477">
        <v>13365.35185185185</v>
      </c>
      <c r="FA477">
        <v>16707.68148148148</v>
      </c>
      <c r="FB477">
        <v>40.18699999999999</v>
      </c>
      <c r="FC477">
        <v>40.56199999999999</v>
      </c>
      <c r="FD477">
        <v>40.10866666666666</v>
      </c>
      <c r="FE477">
        <v>40.125</v>
      </c>
      <c r="FF477">
        <v>40.77525925925926</v>
      </c>
      <c r="FG477">
        <v>1955.097777777778</v>
      </c>
      <c r="FH477">
        <v>39.90888888888889</v>
      </c>
      <c r="FI477">
        <v>0</v>
      </c>
      <c r="FJ477">
        <v>1758482723</v>
      </c>
      <c r="FK477">
        <v>0</v>
      </c>
      <c r="FL477">
        <v>670.3031538461538</v>
      </c>
      <c r="FM477">
        <v>14.70256407998056</v>
      </c>
      <c r="FN477">
        <v>279.5521362730249</v>
      </c>
      <c r="FO477">
        <v>13364.13461538462</v>
      </c>
      <c r="FP477">
        <v>15</v>
      </c>
      <c r="FQ477">
        <v>0</v>
      </c>
      <c r="FR477" t="s">
        <v>441</v>
      </c>
      <c r="FS477">
        <v>1747247426.5</v>
      </c>
      <c r="FT477">
        <v>1747247420.5</v>
      </c>
      <c r="FU477">
        <v>0</v>
      </c>
      <c r="FV477">
        <v>1.027</v>
      </c>
      <c r="FW477">
        <v>0.031</v>
      </c>
      <c r="FX477">
        <v>0.02</v>
      </c>
      <c r="FY477">
        <v>0.05</v>
      </c>
      <c r="FZ477">
        <v>420</v>
      </c>
      <c r="GA477">
        <v>16</v>
      </c>
      <c r="GB477">
        <v>0.01</v>
      </c>
      <c r="GC477">
        <v>0.1</v>
      </c>
      <c r="GD477">
        <v>-44.2122125</v>
      </c>
      <c r="GE477">
        <v>-3.503845778611474</v>
      </c>
      <c r="GF477">
        <v>0.3765218826227104</v>
      </c>
      <c r="GG477">
        <v>0</v>
      </c>
      <c r="GH477">
        <v>669.683794117647</v>
      </c>
      <c r="GI477">
        <v>15.16695187153199</v>
      </c>
      <c r="GJ477">
        <v>1.503580995674533</v>
      </c>
      <c r="GK477">
        <v>-1</v>
      </c>
      <c r="GL477">
        <v>0.84278225</v>
      </c>
      <c r="GM477">
        <v>-0.1675411857410878</v>
      </c>
      <c r="GN477">
        <v>0.01971486180619839</v>
      </c>
      <c r="GO477">
        <v>0</v>
      </c>
      <c r="GP477">
        <v>0</v>
      </c>
      <c r="GQ477">
        <v>2</v>
      </c>
      <c r="GR477" t="s">
        <v>452</v>
      </c>
      <c r="GS477">
        <v>3.13629</v>
      </c>
      <c r="GT477">
        <v>2.7156</v>
      </c>
      <c r="GU477">
        <v>0.195194</v>
      </c>
      <c r="GV477">
        <v>0.197683</v>
      </c>
      <c r="GW477">
        <v>0.105102</v>
      </c>
      <c r="GX477">
        <v>0.101239</v>
      </c>
      <c r="GY477">
        <v>25609.4</v>
      </c>
      <c r="GZ477">
        <v>25563.7</v>
      </c>
      <c r="HA477">
        <v>29580.4</v>
      </c>
      <c r="HB477">
        <v>29445.3</v>
      </c>
      <c r="HC477">
        <v>34980.9</v>
      </c>
      <c r="HD477">
        <v>35055.8</v>
      </c>
      <c r="HE477">
        <v>41632.7</v>
      </c>
      <c r="HF477">
        <v>41837.5</v>
      </c>
      <c r="HG477">
        <v>1.9262</v>
      </c>
      <c r="HH477">
        <v>1.8756</v>
      </c>
      <c r="HI477">
        <v>0.107203</v>
      </c>
      <c r="HJ477">
        <v>0</v>
      </c>
      <c r="HK477">
        <v>28.2407</v>
      </c>
      <c r="HL477">
        <v>999.9</v>
      </c>
      <c r="HM477">
        <v>52.8</v>
      </c>
      <c r="HN477">
        <v>31.2</v>
      </c>
      <c r="HO477">
        <v>26.7083</v>
      </c>
      <c r="HP477">
        <v>62.1178</v>
      </c>
      <c r="HQ477">
        <v>27.7163</v>
      </c>
      <c r="HR477">
        <v>1</v>
      </c>
      <c r="HS477">
        <v>0.06958839999999999</v>
      </c>
      <c r="HT477">
        <v>-0.469643</v>
      </c>
      <c r="HU477">
        <v>20.3389</v>
      </c>
      <c r="HV477">
        <v>5.21489</v>
      </c>
      <c r="HW477">
        <v>12.0105</v>
      </c>
      <c r="HX477">
        <v>4.98835</v>
      </c>
      <c r="HY477">
        <v>3.28783</v>
      </c>
      <c r="HZ477">
        <v>9999</v>
      </c>
      <c r="IA477">
        <v>9999</v>
      </c>
      <c r="IB477">
        <v>9999</v>
      </c>
      <c r="IC477">
        <v>999.9</v>
      </c>
      <c r="ID477">
        <v>1.86758</v>
      </c>
      <c r="IE477">
        <v>1.86676</v>
      </c>
      <c r="IF477">
        <v>1.86603</v>
      </c>
      <c r="IG477">
        <v>1.866</v>
      </c>
      <c r="IH477">
        <v>1.86786</v>
      </c>
      <c r="II477">
        <v>1.87028</v>
      </c>
      <c r="IJ477">
        <v>1.86897</v>
      </c>
      <c r="IK477">
        <v>1.87042</v>
      </c>
      <c r="IL477">
        <v>0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-0.85</v>
      </c>
      <c r="IZ477">
        <v>0.134</v>
      </c>
      <c r="JA477">
        <v>-0.08705980112953694</v>
      </c>
      <c r="JB477">
        <v>-0.0002224285535733669</v>
      </c>
      <c r="JC477">
        <v>-3.124052291438484E-07</v>
      </c>
      <c r="JD477">
        <v>-1.20421793702977E-11</v>
      </c>
      <c r="JE477">
        <v>-0.06546867123436634</v>
      </c>
      <c r="JF477">
        <v>-0.004605065362839568</v>
      </c>
      <c r="JG477">
        <v>0.0008613744513886047</v>
      </c>
      <c r="JH477">
        <v>-1.299212498533341E-05</v>
      </c>
      <c r="JI477">
        <v>3</v>
      </c>
      <c r="JJ477">
        <v>2327</v>
      </c>
      <c r="JK477">
        <v>1</v>
      </c>
      <c r="JL477">
        <v>27</v>
      </c>
      <c r="JM477">
        <v>187254.9</v>
      </c>
      <c r="JN477">
        <v>187255</v>
      </c>
      <c r="JO477">
        <v>2.5354</v>
      </c>
      <c r="JP477">
        <v>2.24365</v>
      </c>
      <c r="JQ477">
        <v>1.39648</v>
      </c>
      <c r="JR477">
        <v>2.35352</v>
      </c>
      <c r="JS477">
        <v>1.49536</v>
      </c>
      <c r="JT477">
        <v>2.59155</v>
      </c>
      <c r="JU477">
        <v>36.3871</v>
      </c>
      <c r="JV477">
        <v>24.07</v>
      </c>
      <c r="JW477">
        <v>18</v>
      </c>
      <c r="JX477">
        <v>489.676</v>
      </c>
      <c r="JY477">
        <v>447.871</v>
      </c>
      <c r="JZ477">
        <v>28.3898</v>
      </c>
      <c r="KA477">
        <v>28.4851</v>
      </c>
      <c r="KB477">
        <v>30</v>
      </c>
      <c r="KC477">
        <v>28.3461</v>
      </c>
      <c r="KD477">
        <v>28.277</v>
      </c>
      <c r="KE477">
        <v>50.8606</v>
      </c>
      <c r="KF477">
        <v>21.6086</v>
      </c>
      <c r="KG477">
        <v>69.87430000000001</v>
      </c>
      <c r="KH477">
        <v>28.3983</v>
      </c>
      <c r="KI477">
        <v>1289.65</v>
      </c>
      <c r="KJ477">
        <v>22.8499</v>
      </c>
      <c r="KK477">
        <v>101.108</v>
      </c>
      <c r="KL477">
        <v>100.601</v>
      </c>
    </row>
    <row r="478" spans="1:298">
      <c r="A478">
        <v>462</v>
      </c>
      <c r="B478">
        <v>1758482728</v>
      </c>
      <c r="C478">
        <v>13852.5</v>
      </c>
      <c r="D478" t="s">
        <v>1372</v>
      </c>
      <c r="E478" t="s">
        <v>1373</v>
      </c>
      <c r="F478">
        <v>5</v>
      </c>
      <c r="G478" t="s">
        <v>1219</v>
      </c>
      <c r="H478" t="s">
        <v>437</v>
      </c>
      <c r="I478" t="s">
        <v>438</v>
      </c>
      <c r="J478">
        <v>1758482720.214286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1305.917055153585</v>
      </c>
      <c r="AL478">
        <v>1269.678848484848</v>
      </c>
      <c r="AM478">
        <v>3.406041653265625</v>
      </c>
      <c r="AN478">
        <v>65.29159027850937</v>
      </c>
      <c r="AO478">
        <f>(AQ478 - AP478 + DZ478*1E3/(8.314*(EB478+273.15)) * AS478/DY478 * AR478) * DY478/(100*DM478) * 1000/(1000 - AQ478)</f>
        <v>0</v>
      </c>
      <c r="AP478">
        <v>22.86971473625881</v>
      </c>
      <c r="AQ478">
        <v>23.67228424242425</v>
      </c>
      <c r="AR478">
        <v>-6.297241874144033E-05</v>
      </c>
      <c r="AS478">
        <v>110.9873725194434</v>
      </c>
      <c r="AT478">
        <v>2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4.8</v>
      </c>
      <c r="DN478">
        <v>0.5</v>
      </c>
      <c r="DO478" t="s">
        <v>440</v>
      </c>
      <c r="DP478">
        <v>2</v>
      </c>
      <c r="DQ478" t="b">
        <v>1</v>
      </c>
      <c r="DR478">
        <v>1758482720.214286</v>
      </c>
      <c r="DS478">
        <v>1215.404642857143</v>
      </c>
      <c r="DT478">
        <v>1260.038214285714</v>
      </c>
      <c r="DU478">
        <v>23.68061428571429</v>
      </c>
      <c r="DV478">
        <v>22.85715357142858</v>
      </c>
      <c r="DW478">
        <v>1216.246071428571</v>
      </c>
      <c r="DX478">
        <v>23.54654285714286</v>
      </c>
      <c r="DY478">
        <v>499.99875</v>
      </c>
      <c r="DZ478">
        <v>90.21363928571428</v>
      </c>
      <c r="EA478">
        <v>0.05565820357142857</v>
      </c>
      <c r="EB478">
        <v>30.00337857142857</v>
      </c>
      <c r="EC478">
        <v>29.99875714285714</v>
      </c>
      <c r="ED478">
        <v>999.9000000000002</v>
      </c>
      <c r="EE478">
        <v>0</v>
      </c>
      <c r="EF478">
        <v>0</v>
      </c>
      <c r="EG478">
        <v>10000.15928571429</v>
      </c>
      <c r="EH478">
        <v>0</v>
      </c>
      <c r="EI478">
        <v>10.43718214285714</v>
      </c>
      <c r="EJ478">
        <v>-44.63414285714286</v>
      </c>
      <c r="EK478">
        <v>1244.884642857143</v>
      </c>
      <c r="EL478">
        <v>1289.514285714286</v>
      </c>
      <c r="EM478">
        <v>0.8234530714285714</v>
      </c>
      <c r="EN478">
        <v>1260.038214285714</v>
      </c>
      <c r="EO478">
        <v>22.85715357142858</v>
      </c>
      <c r="EP478">
        <v>2.136313571428571</v>
      </c>
      <c r="EQ478">
        <v>2.062027857142857</v>
      </c>
      <c r="ER478">
        <v>18.49255357142857</v>
      </c>
      <c r="ES478">
        <v>17.92884285714286</v>
      </c>
      <c r="ET478">
        <v>1999.999642857143</v>
      </c>
      <c r="EU478">
        <v>0.9799944642857142</v>
      </c>
      <c r="EV478">
        <v>0.02000530714285715</v>
      </c>
      <c r="EW478">
        <v>0</v>
      </c>
      <c r="EX478">
        <v>671.5243571428572</v>
      </c>
      <c r="EY478">
        <v>5.00097</v>
      </c>
      <c r="EZ478">
        <v>13387.24285714286</v>
      </c>
      <c r="FA478">
        <v>16707.54642857143</v>
      </c>
      <c r="FB478">
        <v>40.18699999999999</v>
      </c>
      <c r="FC478">
        <v>40.56199999999999</v>
      </c>
      <c r="FD478">
        <v>40.125</v>
      </c>
      <c r="FE478">
        <v>40.125</v>
      </c>
      <c r="FF478">
        <v>40.76992857142857</v>
      </c>
      <c r="FG478">
        <v>1955.084285714286</v>
      </c>
      <c r="FH478">
        <v>39.90678571428572</v>
      </c>
      <c r="FI478">
        <v>0</v>
      </c>
      <c r="FJ478">
        <v>1758482728.4</v>
      </c>
      <c r="FK478">
        <v>0</v>
      </c>
      <c r="FL478">
        <v>671.6932399999999</v>
      </c>
      <c r="FM478">
        <v>14.7797692025088</v>
      </c>
      <c r="FN478">
        <v>284.5923072882598</v>
      </c>
      <c r="FO478">
        <v>13390.864</v>
      </c>
      <c r="FP478">
        <v>15</v>
      </c>
      <c r="FQ478">
        <v>0</v>
      </c>
      <c r="FR478" t="s">
        <v>441</v>
      </c>
      <c r="FS478">
        <v>1747247426.5</v>
      </c>
      <c r="FT478">
        <v>1747247420.5</v>
      </c>
      <c r="FU478">
        <v>0</v>
      </c>
      <c r="FV478">
        <v>1.027</v>
      </c>
      <c r="FW478">
        <v>0.031</v>
      </c>
      <c r="FX478">
        <v>0.02</v>
      </c>
      <c r="FY478">
        <v>0.05</v>
      </c>
      <c r="FZ478">
        <v>420</v>
      </c>
      <c r="GA478">
        <v>16</v>
      </c>
      <c r="GB478">
        <v>0.01</v>
      </c>
      <c r="GC478">
        <v>0.1</v>
      </c>
      <c r="GD478">
        <v>-44.45088292682927</v>
      </c>
      <c r="GE478">
        <v>-3.078347038327566</v>
      </c>
      <c r="GF478">
        <v>0.3436617749505539</v>
      </c>
      <c r="GG478">
        <v>0</v>
      </c>
      <c r="GH478">
        <v>670.7375000000001</v>
      </c>
      <c r="GI478">
        <v>14.59524828690328</v>
      </c>
      <c r="GJ478">
        <v>1.446930224139846</v>
      </c>
      <c r="GK478">
        <v>-1</v>
      </c>
      <c r="GL478">
        <v>0.8291034634146341</v>
      </c>
      <c r="GM478">
        <v>-0.1004893797909402</v>
      </c>
      <c r="GN478">
        <v>0.01159233437443303</v>
      </c>
      <c r="GO478">
        <v>0</v>
      </c>
      <c r="GP478">
        <v>0</v>
      </c>
      <c r="GQ478">
        <v>2</v>
      </c>
      <c r="GR478" t="s">
        <v>452</v>
      </c>
      <c r="GS478">
        <v>3.13641</v>
      </c>
      <c r="GT478">
        <v>2.71613</v>
      </c>
      <c r="GU478">
        <v>0.19684</v>
      </c>
      <c r="GV478">
        <v>0.199287</v>
      </c>
      <c r="GW478">
        <v>0.105089</v>
      </c>
      <c r="GX478">
        <v>0.101373</v>
      </c>
      <c r="GY478">
        <v>25557.2</v>
      </c>
      <c r="GZ478">
        <v>25512.3</v>
      </c>
      <c r="HA478">
        <v>29580.7</v>
      </c>
      <c r="HB478">
        <v>29445</v>
      </c>
      <c r="HC478">
        <v>34981.5</v>
      </c>
      <c r="HD478">
        <v>35050.1</v>
      </c>
      <c r="HE478">
        <v>41632.8</v>
      </c>
      <c r="HF478">
        <v>41837</v>
      </c>
      <c r="HG478">
        <v>1.92635</v>
      </c>
      <c r="HH478">
        <v>1.87605</v>
      </c>
      <c r="HI478">
        <v>0.107501</v>
      </c>
      <c r="HJ478">
        <v>0</v>
      </c>
      <c r="HK478">
        <v>28.2329</v>
      </c>
      <c r="HL478">
        <v>999.9</v>
      </c>
      <c r="HM478">
        <v>52.8</v>
      </c>
      <c r="HN478">
        <v>31.2</v>
      </c>
      <c r="HO478">
        <v>26.7062</v>
      </c>
      <c r="HP478">
        <v>62.0078</v>
      </c>
      <c r="HQ478">
        <v>27.7564</v>
      </c>
      <c r="HR478">
        <v>1</v>
      </c>
      <c r="HS478">
        <v>0.0695452</v>
      </c>
      <c r="HT478">
        <v>-0.614583</v>
      </c>
      <c r="HU478">
        <v>20.3384</v>
      </c>
      <c r="HV478">
        <v>5.21564</v>
      </c>
      <c r="HW478">
        <v>12.0104</v>
      </c>
      <c r="HX478">
        <v>4.9893</v>
      </c>
      <c r="HY478">
        <v>3.28793</v>
      </c>
      <c r="HZ478">
        <v>9999</v>
      </c>
      <c r="IA478">
        <v>9999</v>
      </c>
      <c r="IB478">
        <v>9999</v>
      </c>
      <c r="IC478">
        <v>999.9</v>
      </c>
      <c r="ID478">
        <v>1.86756</v>
      </c>
      <c r="IE478">
        <v>1.86674</v>
      </c>
      <c r="IF478">
        <v>1.86602</v>
      </c>
      <c r="IG478">
        <v>1.866</v>
      </c>
      <c r="IH478">
        <v>1.86785</v>
      </c>
      <c r="II478">
        <v>1.87027</v>
      </c>
      <c r="IJ478">
        <v>1.86896</v>
      </c>
      <c r="IK478">
        <v>1.87042</v>
      </c>
      <c r="IL478">
        <v>0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-0.87</v>
      </c>
      <c r="IZ478">
        <v>0.134</v>
      </c>
      <c r="JA478">
        <v>-0.08705980112953694</v>
      </c>
      <c r="JB478">
        <v>-0.0002224285535733669</v>
      </c>
      <c r="JC478">
        <v>-3.124052291438484E-07</v>
      </c>
      <c r="JD478">
        <v>-1.20421793702977E-11</v>
      </c>
      <c r="JE478">
        <v>-0.06546867123436634</v>
      </c>
      <c r="JF478">
        <v>-0.004605065362839568</v>
      </c>
      <c r="JG478">
        <v>0.0008613744513886047</v>
      </c>
      <c r="JH478">
        <v>-1.299212498533341E-05</v>
      </c>
      <c r="JI478">
        <v>3</v>
      </c>
      <c r="JJ478">
        <v>2327</v>
      </c>
      <c r="JK478">
        <v>1</v>
      </c>
      <c r="JL478">
        <v>27</v>
      </c>
      <c r="JM478">
        <v>187255</v>
      </c>
      <c r="JN478">
        <v>187255.1</v>
      </c>
      <c r="JO478">
        <v>2.5647</v>
      </c>
      <c r="JP478">
        <v>2.24487</v>
      </c>
      <c r="JQ478">
        <v>1.39648</v>
      </c>
      <c r="JR478">
        <v>2.35229</v>
      </c>
      <c r="JS478">
        <v>1.49536</v>
      </c>
      <c r="JT478">
        <v>2.67334</v>
      </c>
      <c r="JU478">
        <v>36.3871</v>
      </c>
      <c r="JV478">
        <v>24.0787</v>
      </c>
      <c r="JW478">
        <v>18</v>
      </c>
      <c r="JX478">
        <v>489.757</v>
      </c>
      <c r="JY478">
        <v>448.15</v>
      </c>
      <c r="JZ478">
        <v>28.3905</v>
      </c>
      <c r="KA478">
        <v>28.4832</v>
      </c>
      <c r="KB478">
        <v>29.9999</v>
      </c>
      <c r="KC478">
        <v>28.3444</v>
      </c>
      <c r="KD478">
        <v>28.277</v>
      </c>
      <c r="KE478">
        <v>51.3662</v>
      </c>
      <c r="KF478">
        <v>21.6086</v>
      </c>
      <c r="KG478">
        <v>69.87430000000001</v>
      </c>
      <c r="KH478">
        <v>28.4903</v>
      </c>
      <c r="KI478">
        <v>1303.02</v>
      </c>
      <c r="KJ478">
        <v>22.8463</v>
      </c>
      <c r="KK478">
        <v>101.108</v>
      </c>
      <c r="KL478">
        <v>100.6</v>
      </c>
    </row>
    <row r="479" spans="1:298">
      <c r="A479">
        <v>463</v>
      </c>
      <c r="B479">
        <v>1758482733</v>
      </c>
      <c r="C479">
        <v>13857.5</v>
      </c>
      <c r="D479" t="s">
        <v>1374</v>
      </c>
      <c r="E479" t="s">
        <v>1375</v>
      </c>
      <c r="F479">
        <v>5</v>
      </c>
      <c r="G479" t="s">
        <v>1219</v>
      </c>
      <c r="H479" t="s">
        <v>437</v>
      </c>
      <c r="I479" t="s">
        <v>438</v>
      </c>
      <c r="J479">
        <v>1758482725.5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1322.717619281136</v>
      </c>
      <c r="AL479">
        <v>1286.616242424241</v>
      </c>
      <c r="AM479">
        <v>3.36736310901775</v>
      </c>
      <c r="AN479">
        <v>65.29159027850937</v>
      </c>
      <c r="AO479">
        <f>(AQ479 - AP479 + DZ479*1E3/(8.314*(EB479+273.15)) * AS479/DY479 * AR479) * DY479/(100*DM479) * 1000/(1000 - AQ479)</f>
        <v>0</v>
      </c>
      <c r="AP479">
        <v>22.90799215440554</v>
      </c>
      <c r="AQ479">
        <v>23.68541515151515</v>
      </c>
      <c r="AR479">
        <v>0.0002226067412824315</v>
      </c>
      <c r="AS479">
        <v>110.9873725194434</v>
      </c>
      <c r="AT479">
        <v>2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4.8</v>
      </c>
      <c r="DN479">
        <v>0.5</v>
      </c>
      <c r="DO479" t="s">
        <v>440</v>
      </c>
      <c r="DP479">
        <v>2</v>
      </c>
      <c r="DQ479" t="b">
        <v>1</v>
      </c>
      <c r="DR479">
        <v>1758482725.5</v>
      </c>
      <c r="DS479">
        <v>1232.960740740741</v>
      </c>
      <c r="DT479">
        <v>1277.677407407407</v>
      </c>
      <c r="DU479">
        <v>23.67760740740741</v>
      </c>
      <c r="DV479">
        <v>22.87472962962963</v>
      </c>
      <c r="DW479">
        <v>1233.821481481481</v>
      </c>
      <c r="DX479">
        <v>23.54358148148148</v>
      </c>
      <c r="DY479">
        <v>500.0148518518519</v>
      </c>
      <c r="DZ479">
        <v>90.21367407407406</v>
      </c>
      <c r="EA479">
        <v>0.05559415555555556</v>
      </c>
      <c r="EB479">
        <v>29.99488888888889</v>
      </c>
      <c r="EC479">
        <v>29.9886</v>
      </c>
      <c r="ED479">
        <v>999.9000000000001</v>
      </c>
      <c r="EE479">
        <v>0</v>
      </c>
      <c r="EF479">
        <v>0</v>
      </c>
      <c r="EG479">
        <v>10001.89814814815</v>
      </c>
      <c r="EH479">
        <v>0</v>
      </c>
      <c r="EI479">
        <v>10.42946296296296</v>
      </c>
      <c r="EJ479">
        <v>-44.7161962962963</v>
      </c>
      <c r="EK479">
        <v>1262.864074074074</v>
      </c>
      <c r="EL479">
        <v>1307.59</v>
      </c>
      <c r="EM479">
        <v>0.8028665925925925</v>
      </c>
      <c r="EN479">
        <v>1277.677407407407</v>
      </c>
      <c r="EO479">
        <v>22.87472962962963</v>
      </c>
      <c r="EP479">
        <v>2.136043333333334</v>
      </c>
      <c r="EQ479">
        <v>2.063614444444444</v>
      </c>
      <c r="ER479">
        <v>18.49054444444444</v>
      </c>
      <c r="ES479">
        <v>17.94105925925926</v>
      </c>
      <c r="ET479">
        <v>1999.986296296296</v>
      </c>
      <c r="EU479">
        <v>0.979994962962963</v>
      </c>
      <c r="EV479">
        <v>0.02000483703703704</v>
      </c>
      <c r="EW479">
        <v>0</v>
      </c>
      <c r="EX479">
        <v>672.8293703703703</v>
      </c>
      <c r="EY479">
        <v>5.00097</v>
      </c>
      <c r="EZ479">
        <v>13412.24814814815</v>
      </c>
      <c r="FA479">
        <v>16707.44814814815</v>
      </c>
      <c r="FB479">
        <v>40.18699999999999</v>
      </c>
      <c r="FC479">
        <v>40.56199999999999</v>
      </c>
      <c r="FD479">
        <v>40.118</v>
      </c>
      <c r="FE479">
        <v>40.125</v>
      </c>
      <c r="FF479">
        <v>40.76148148148148</v>
      </c>
      <c r="FG479">
        <v>1955.072592592593</v>
      </c>
      <c r="FH479">
        <v>39.90555555555556</v>
      </c>
      <c r="FI479">
        <v>0</v>
      </c>
      <c r="FJ479">
        <v>1758482733.2</v>
      </c>
      <c r="FK479">
        <v>0</v>
      </c>
      <c r="FL479">
        <v>672.86572</v>
      </c>
      <c r="FM479">
        <v>15.06992308451823</v>
      </c>
      <c r="FN479">
        <v>282.8769231057052</v>
      </c>
      <c r="FO479">
        <v>13413.424</v>
      </c>
      <c r="FP479">
        <v>15</v>
      </c>
      <c r="FQ479">
        <v>0</v>
      </c>
      <c r="FR479" t="s">
        <v>441</v>
      </c>
      <c r="FS479">
        <v>1747247426.5</v>
      </c>
      <c r="FT479">
        <v>1747247420.5</v>
      </c>
      <c r="FU479">
        <v>0</v>
      </c>
      <c r="FV479">
        <v>1.027</v>
      </c>
      <c r="FW479">
        <v>0.031</v>
      </c>
      <c r="FX479">
        <v>0.02</v>
      </c>
      <c r="FY479">
        <v>0.05</v>
      </c>
      <c r="FZ479">
        <v>420</v>
      </c>
      <c r="GA479">
        <v>16</v>
      </c>
      <c r="GB479">
        <v>0.01</v>
      </c>
      <c r="GC479">
        <v>0.1</v>
      </c>
      <c r="GD479">
        <v>-44.62349268292682</v>
      </c>
      <c r="GE479">
        <v>-0.972574912892012</v>
      </c>
      <c r="GF479">
        <v>0.1758829993451763</v>
      </c>
      <c r="GG479">
        <v>0</v>
      </c>
      <c r="GH479">
        <v>671.9166764705882</v>
      </c>
      <c r="GI479">
        <v>15.01596638718254</v>
      </c>
      <c r="GJ479">
        <v>1.490556818985042</v>
      </c>
      <c r="GK479">
        <v>-1</v>
      </c>
      <c r="GL479">
        <v>0.8133032682926828</v>
      </c>
      <c r="GM479">
        <v>-0.2240618048780478</v>
      </c>
      <c r="GN479">
        <v>0.02434713239490121</v>
      </c>
      <c r="GO479">
        <v>0</v>
      </c>
      <c r="GP479">
        <v>0</v>
      </c>
      <c r="GQ479">
        <v>2</v>
      </c>
      <c r="GR479" t="s">
        <v>452</v>
      </c>
      <c r="GS479">
        <v>3.13625</v>
      </c>
      <c r="GT479">
        <v>2.71499</v>
      </c>
      <c r="GU479">
        <v>0.198465</v>
      </c>
      <c r="GV479">
        <v>0.200907</v>
      </c>
      <c r="GW479">
        <v>0.105134</v>
      </c>
      <c r="GX479">
        <v>0.101417</v>
      </c>
      <c r="GY479">
        <v>25505.7</v>
      </c>
      <c r="GZ479">
        <v>25461.3</v>
      </c>
      <c r="HA479">
        <v>29580.9</v>
      </c>
      <c r="HB479">
        <v>29445.8</v>
      </c>
      <c r="HC479">
        <v>34979.8</v>
      </c>
      <c r="HD479">
        <v>35048.9</v>
      </c>
      <c r="HE479">
        <v>41632.8</v>
      </c>
      <c r="HF479">
        <v>41837.7</v>
      </c>
      <c r="HG479">
        <v>1.92612</v>
      </c>
      <c r="HH479">
        <v>1.8762</v>
      </c>
      <c r="HI479">
        <v>0.107504</v>
      </c>
      <c r="HJ479">
        <v>0</v>
      </c>
      <c r="HK479">
        <v>28.2257</v>
      </c>
      <c r="HL479">
        <v>999.9</v>
      </c>
      <c r="HM479">
        <v>52.8</v>
      </c>
      <c r="HN479">
        <v>31.2</v>
      </c>
      <c r="HO479">
        <v>26.7058</v>
      </c>
      <c r="HP479">
        <v>61.9578</v>
      </c>
      <c r="HQ479">
        <v>27.7885</v>
      </c>
      <c r="HR479">
        <v>1</v>
      </c>
      <c r="HS479">
        <v>0.0696113</v>
      </c>
      <c r="HT479">
        <v>-0.803439</v>
      </c>
      <c r="HU479">
        <v>20.337</v>
      </c>
      <c r="HV479">
        <v>5.21205</v>
      </c>
      <c r="HW479">
        <v>12.0101</v>
      </c>
      <c r="HX479">
        <v>4.9872</v>
      </c>
      <c r="HY479">
        <v>3.28723</v>
      </c>
      <c r="HZ479">
        <v>9999</v>
      </c>
      <c r="IA479">
        <v>9999</v>
      </c>
      <c r="IB479">
        <v>9999</v>
      </c>
      <c r="IC479">
        <v>999.9</v>
      </c>
      <c r="ID479">
        <v>1.86756</v>
      </c>
      <c r="IE479">
        <v>1.86673</v>
      </c>
      <c r="IF479">
        <v>1.86602</v>
      </c>
      <c r="IG479">
        <v>1.866</v>
      </c>
      <c r="IH479">
        <v>1.86785</v>
      </c>
      <c r="II479">
        <v>1.87027</v>
      </c>
      <c r="IJ479">
        <v>1.86894</v>
      </c>
      <c r="IK479">
        <v>1.87042</v>
      </c>
      <c r="IL479">
        <v>0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-0.89</v>
      </c>
      <c r="IZ479">
        <v>0.1342</v>
      </c>
      <c r="JA479">
        <v>-0.08705980112953694</v>
      </c>
      <c r="JB479">
        <v>-0.0002224285535733669</v>
      </c>
      <c r="JC479">
        <v>-3.124052291438484E-07</v>
      </c>
      <c r="JD479">
        <v>-1.20421793702977E-11</v>
      </c>
      <c r="JE479">
        <v>-0.06546867123436634</v>
      </c>
      <c r="JF479">
        <v>-0.004605065362839568</v>
      </c>
      <c r="JG479">
        <v>0.0008613744513886047</v>
      </c>
      <c r="JH479">
        <v>-1.299212498533341E-05</v>
      </c>
      <c r="JI479">
        <v>3</v>
      </c>
      <c r="JJ479">
        <v>2327</v>
      </c>
      <c r="JK479">
        <v>1</v>
      </c>
      <c r="JL479">
        <v>27</v>
      </c>
      <c r="JM479">
        <v>187255.1</v>
      </c>
      <c r="JN479">
        <v>187255.2</v>
      </c>
      <c r="JO479">
        <v>2.58911</v>
      </c>
      <c r="JP479">
        <v>2.2522</v>
      </c>
      <c r="JQ479">
        <v>1.39648</v>
      </c>
      <c r="JR479">
        <v>2.35352</v>
      </c>
      <c r="JS479">
        <v>1.49536</v>
      </c>
      <c r="JT479">
        <v>2.55005</v>
      </c>
      <c r="JU479">
        <v>36.3871</v>
      </c>
      <c r="JV479">
        <v>24.07</v>
      </c>
      <c r="JW479">
        <v>18</v>
      </c>
      <c r="JX479">
        <v>489.615</v>
      </c>
      <c r="JY479">
        <v>448.226</v>
      </c>
      <c r="JZ479">
        <v>28.4688</v>
      </c>
      <c r="KA479">
        <v>28.4827</v>
      </c>
      <c r="KB479">
        <v>30</v>
      </c>
      <c r="KC479">
        <v>28.3444</v>
      </c>
      <c r="KD479">
        <v>28.2747</v>
      </c>
      <c r="KE479">
        <v>51.9254</v>
      </c>
      <c r="KF479">
        <v>21.912</v>
      </c>
      <c r="KG479">
        <v>69.87430000000001</v>
      </c>
      <c r="KH479">
        <v>28.5047</v>
      </c>
      <c r="KI479">
        <v>1323.09</v>
      </c>
      <c r="KJ479">
        <v>22.778</v>
      </c>
      <c r="KK479">
        <v>101.108</v>
      </c>
      <c r="KL479">
        <v>100.602</v>
      </c>
    </row>
    <row r="480" spans="1:298">
      <c r="A480">
        <v>464</v>
      </c>
      <c r="B480">
        <v>1758482738</v>
      </c>
      <c r="C480">
        <v>13862.5</v>
      </c>
      <c r="D480" t="s">
        <v>1376</v>
      </c>
      <c r="E480" t="s">
        <v>1377</v>
      </c>
      <c r="F480">
        <v>5</v>
      </c>
      <c r="G480" t="s">
        <v>1219</v>
      </c>
      <c r="H480" t="s">
        <v>437</v>
      </c>
      <c r="I480" t="s">
        <v>438</v>
      </c>
      <c r="J480">
        <v>1758482730.214286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1340.159176160924</v>
      </c>
      <c r="AL480">
        <v>1303.659212121212</v>
      </c>
      <c r="AM480">
        <v>3.433296044733363</v>
      </c>
      <c r="AN480">
        <v>65.29159027850937</v>
      </c>
      <c r="AO480">
        <f>(AQ480 - AP480 + DZ480*1E3/(8.314*(EB480+273.15)) * AS480/DY480 * AR480) * DY480/(100*DM480) * 1000/(1000 - AQ480)</f>
        <v>0</v>
      </c>
      <c r="AP480">
        <v>22.88580008773625</v>
      </c>
      <c r="AQ480">
        <v>23.69303454545454</v>
      </c>
      <c r="AR480">
        <v>5.08211326722339E-05</v>
      </c>
      <c r="AS480">
        <v>110.9873725194434</v>
      </c>
      <c r="AT480">
        <v>2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4.8</v>
      </c>
      <c r="DN480">
        <v>0.5</v>
      </c>
      <c r="DO480" t="s">
        <v>440</v>
      </c>
      <c r="DP480">
        <v>2</v>
      </c>
      <c r="DQ480" t="b">
        <v>1</v>
      </c>
      <c r="DR480">
        <v>1758482730.214286</v>
      </c>
      <c r="DS480">
        <v>1248.575714285714</v>
      </c>
      <c r="DT480">
        <v>1293.481785714286</v>
      </c>
      <c r="DU480">
        <v>23.68136071428572</v>
      </c>
      <c r="DV480">
        <v>22.88610357142858</v>
      </c>
      <c r="DW480">
        <v>1249.452142857143</v>
      </c>
      <c r="DX480">
        <v>23.54728928571428</v>
      </c>
      <c r="DY480">
        <v>500.0294642857143</v>
      </c>
      <c r="DZ480">
        <v>90.21403214285714</v>
      </c>
      <c r="EA480">
        <v>0.05547181785714285</v>
      </c>
      <c r="EB480">
        <v>29.98908928571429</v>
      </c>
      <c r="EC480">
        <v>29.98237857142857</v>
      </c>
      <c r="ED480">
        <v>999.9000000000002</v>
      </c>
      <c r="EE480">
        <v>0</v>
      </c>
      <c r="EF480">
        <v>0</v>
      </c>
      <c r="EG480">
        <v>10003.08071428571</v>
      </c>
      <c r="EH480">
        <v>0</v>
      </c>
      <c r="EI480">
        <v>10.43</v>
      </c>
      <c r="EJ480">
        <v>-44.90593928571428</v>
      </c>
      <c r="EK480">
        <v>1278.861785714286</v>
      </c>
      <c r="EL480">
        <v>1323.779285714286</v>
      </c>
      <c r="EM480">
        <v>0.7952639285714287</v>
      </c>
      <c r="EN480">
        <v>1293.481785714286</v>
      </c>
      <c r="EO480">
        <v>22.88610357142858</v>
      </c>
      <c r="EP480">
        <v>2.136391071428572</v>
      </c>
      <c r="EQ480">
        <v>2.064647142857143</v>
      </c>
      <c r="ER480">
        <v>18.49313928571429</v>
      </c>
      <c r="ES480">
        <v>17.94902142857143</v>
      </c>
      <c r="ET480">
        <v>1999.986071428571</v>
      </c>
      <c r="EU480">
        <v>0.9799942142857142</v>
      </c>
      <c r="EV480">
        <v>0.020005525</v>
      </c>
      <c r="EW480">
        <v>0</v>
      </c>
      <c r="EX480">
        <v>674.0214285714285</v>
      </c>
      <c r="EY480">
        <v>5.00097</v>
      </c>
      <c r="EZ480">
        <v>13434.52142857143</v>
      </c>
      <c r="FA480">
        <v>16707.43928571428</v>
      </c>
      <c r="FB480">
        <v>40.1847857142857</v>
      </c>
      <c r="FC480">
        <v>40.56199999999999</v>
      </c>
      <c r="FD480">
        <v>40.1025</v>
      </c>
      <c r="FE480">
        <v>40.125</v>
      </c>
      <c r="FF480">
        <v>40.76107142857143</v>
      </c>
      <c r="FG480">
        <v>1955.070357142857</v>
      </c>
      <c r="FH480">
        <v>39.90678571428572</v>
      </c>
      <c r="FI480">
        <v>0</v>
      </c>
      <c r="FJ480">
        <v>1758482738</v>
      </c>
      <c r="FK480">
        <v>0</v>
      </c>
      <c r="FL480">
        <v>674.06808</v>
      </c>
      <c r="FM480">
        <v>15.2840769138442</v>
      </c>
      <c r="FN480">
        <v>282.1769226783396</v>
      </c>
      <c r="FO480">
        <v>13436.04</v>
      </c>
      <c r="FP480">
        <v>15</v>
      </c>
      <c r="FQ480">
        <v>0</v>
      </c>
      <c r="FR480" t="s">
        <v>441</v>
      </c>
      <c r="FS480">
        <v>1747247426.5</v>
      </c>
      <c r="FT480">
        <v>1747247420.5</v>
      </c>
      <c r="FU480">
        <v>0</v>
      </c>
      <c r="FV480">
        <v>1.027</v>
      </c>
      <c r="FW480">
        <v>0.031</v>
      </c>
      <c r="FX480">
        <v>0.02</v>
      </c>
      <c r="FY480">
        <v>0.05</v>
      </c>
      <c r="FZ480">
        <v>420</v>
      </c>
      <c r="GA480">
        <v>16</v>
      </c>
      <c r="GB480">
        <v>0.01</v>
      </c>
      <c r="GC480">
        <v>0.1</v>
      </c>
      <c r="GD480">
        <v>-44.81892</v>
      </c>
      <c r="GE480">
        <v>-2.063842401500839</v>
      </c>
      <c r="GF480">
        <v>0.2566747574265926</v>
      </c>
      <c r="GG480">
        <v>0</v>
      </c>
      <c r="GH480">
        <v>673.3912647058822</v>
      </c>
      <c r="GI480">
        <v>15.17208556515016</v>
      </c>
      <c r="GJ480">
        <v>1.504542930570888</v>
      </c>
      <c r="GK480">
        <v>-1</v>
      </c>
      <c r="GL480">
        <v>0.8025946749999999</v>
      </c>
      <c r="GM480">
        <v>-0.1356795084427788</v>
      </c>
      <c r="GN480">
        <v>0.02274475759091257</v>
      </c>
      <c r="GO480">
        <v>0</v>
      </c>
      <c r="GP480">
        <v>0</v>
      </c>
      <c r="GQ480">
        <v>2</v>
      </c>
      <c r="GR480" t="s">
        <v>452</v>
      </c>
      <c r="GS480">
        <v>3.1364</v>
      </c>
      <c r="GT480">
        <v>2.7161</v>
      </c>
      <c r="GU480">
        <v>0.200096</v>
      </c>
      <c r="GV480">
        <v>0.202522</v>
      </c>
      <c r="GW480">
        <v>0.105145</v>
      </c>
      <c r="GX480">
        <v>0.101257</v>
      </c>
      <c r="GY480">
        <v>25454</v>
      </c>
      <c r="GZ480">
        <v>25409.8</v>
      </c>
      <c r="HA480">
        <v>29581.2</v>
      </c>
      <c r="HB480">
        <v>29445.8</v>
      </c>
      <c r="HC480">
        <v>34979.8</v>
      </c>
      <c r="HD480">
        <v>35055.3</v>
      </c>
      <c r="HE480">
        <v>41633.3</v>
      </c>
      <c r="HF480">
        <v>41837.7</v>
      </c>
      <c r="HG480">
        <v>1.92623</v>
      </c>
      <c r="HH480">
        <v>1.8764</v>
      </c>
      <c r="HI480">
        <v>0.10743</v>
      </c>
      <c r="HJ480">
        <v>0</v>
      </c>
      <c r="HK480">
        <v>28.2196</v>
      </c>
      <c r="HL480">
        <v>999.9</v>
      </c>
      <c r="HM480">
        <v>52.9</v>
      </c>
      <c r="HN480">
        <v>31.2</v>
      </c>
      <c r="HO480">
        <v>26.7601</v>
      </c>
      <c r="HP480">
        <v>61.9378</v>
      </c>
      <c r="HQ480">
        <v>27.7284</v>
      </c>
      <c r="HR480">
        <v>1</v>
      </c>
      <c r="HS480">
        <v>0.0694258</v>
      </c>
      <c r="HT480">
        <v>-0.724401</v>
      </c>
      <c r="HU480">
        <v>20.3381</v>
      </c>
      <c r="HV480">
        <v>5.21534</v>
      </c>
      <c r="HW480">
        <v>12.0108</v>
      </c>
      <c r="HX480">
        <v>4.98895</v>
      </c>
      <c r="HY480">
        <v>3.2876</v>
      </c>
      <c r="HZ480">
        <v>9999</v>
      </c>
      <c r="IA480">
        <v>9999</v>
      </c>
      <c r="IB480">
        <v>9999</v>
      </c>
      <c r="IC480">
        <v>999.9</v>
      </c>
      <c r="ID480">
        <v>1.86757</v>
      </c>
      <c r="IE480">
        <v>1.86673</v>
      </c>
      <c r="IF480">
        <v>1.86602</v>
      </c>
      <c r="IG480">
        <v>1.866</v>
      </c>
      <c r="IH480">
        <v>1.86784</v>
      </c>
      <c r="II480">
        <v>1.87027</v>
      </c>
      <c r="IJ480">
        <v>1.86894</v>
      </c>
      <c r="IK480">
        <v>1.87042</v>
      </c>
      <c r="IL480">
        <v>0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-0.91</v>
      </c>
      <c r="IZ480">
        <v>0.1342</v>
      </c>
      <c r="JA480">
        <v>-0.08705980112953694</v>
      </c>
      <c r="JB480">
        <v>-0.0002224285535733669</v>
      </c>
      <c r="JC480">
        <v>-3.124052291438484E-07</v>
      </c>
      <c r="JD480">
        <v>-1.20421793702977E-11</v>
      </c>
      <c r="JE480">
        <v>-0.06546867123436634</v>
      </c>
      <c r="JF480">
        <v>-0.004605065362839568</v>
      </c>
      <c r="JG480">
        <v>0.0008613744513886047</v>
      </c>
      <c r="JH480">
        <v>-1.299212498533341E-05</v>
      </c>
      <c r="JI480">
        <v>3</v>
      </c>
      <c r="JJ480">
        <v>2327</v>
      </c>
      <c r="JK480">
        <v>1</v>
      </c>
      <c r="JL480">
        <v>27</v>
      </c>
      <c r="JM480">
        <v>187255.2</v>
      </c>
      <c r="JN480">
        <v>187255.3</v>
      </c>
      <c r="JO480">
        <v>2.61719</v>
      </c>
      <c r="JP480">
        <v>2.24365</v>
      </c>
      <c r="JQ480">
        <v>1.39771</v>
      </c>
      <c r="JR480">
        <v>2.34497</v>
      </c>
      <c r="JS480">
        <v>1.49536</v>
      </c>
      <c r="JT480">
        <v>2.51953</v>
      </c>
      <c r="JU480">
        <v>36.3871</v>
      </c>
      <c r="JV480">
        <v>24.0787</v>
      </c>
      <c r="JW480">
        <v>18</v>
      </c>
      <c r="JX480">
        <v>489.668</v>
      </c>
      <c r="JY480">
        <v>448.349</v>
      </c>
      <c r="JZ480">
        <v>28.5091</v>
      </c>
      <c r="KA480">
        <v>28.4826</v>
      </c>
      <c r="KB480">
        <v>30</v>
      </c>
      <c r="KC480">
        <v>28.3431</v>
      </c>
      <c r="KD480">
        <v>28.2746</v>
      </c>
      <c r="KE480">
        <v>52.418</v>
      </c>
      <c r="KF480">
        <v>21.912</v>
      </c>
      <c r="KG480">
        <v>69.87430000000001</v>
      </c>
      <c r="KH480">
        <v>28.5185</v>
      </c>
      <c r="KI480">
        <v>1336.49</v>
      </c>
      <c r="KJ480">
        <v>22.7585</v>
      </c>
      <c r="KK480">
        <v>101.11</v>
      </c>
      <c r="KL480">
        <v>100.602</v>
      </c>
    </row>
    <row r="481" spans="1:298">
      <c r="A481">
        <v>465</v>
      </c>
      <c r="B481">
        <v>1758482743</v>
      </c>
      <c r="C481">
        <v>13867.5</v>
      </c>
      <c r="D481" t="s">
        <v>1378</v>
      </c>
      <c r="E481" t="s">
        <v>1379</v>
      </c>
      <c r="F481">
        <v>5</v>
      </c>
      <c r="G481" t="s">
        <v>1219</v>
      </c>
      <c r="H481" t="s">
        <v>437</v>
      </c>
      <c r="I481" t="s">
        <v>438</v>
      </c>
      <c r="J481">
        <v>1758482735.5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1357.18577868387</v>
      </c>
      <c r="AL481">
        <v>1320.557636363636</v>
      </c>
      <c r="AM481">
        <v>3.374455916553114</v>
      </c>
      <c r="AN481">
        <v>65.29159027850937</v>
      </c>
      <c r="AO481">
        <f>(AQ481 - AP481 + DZ481*1E3/(8.314*(EB481+273.15)) * AS481/DY481 * AR481) * DY481/(100*DM481) * 1000/(1000 - AQ481)</f>
        <v>0</v>
      </c>
      <c r="AP481">
        <v>22.83964888081442</v>
      </c>
      <c r="AQ481">
        <v>23.66799212121213</v>
      </c>
      <c r="AR481">
        <v>-0.005363816103438963</v>
      </c>
      <c r="AS481">
        <v>110.9873725194434</v>
      </c>
      <c r="AT481">
        <v>2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4.8</v>
      </c>
      <c r="DN481">
        <v>0.5</v>
      </c>
      <c r="DO481" t="s">
        <v>440</v>
      </c>
      <c r="DP481">
        <v>2</v>
      </c>
      <c r="DQ481" t="b">
        <v>1</v>
      </c>
      <c r="DR481">
        <v>1758482735.5</v>
      </c>
      <c r="DS481">
        <v>1266.109259259259</v>
      </c>
      <c r="DT481">
        <v>1311.176296296296</v>
      </c>
      <c r="DU481">
        <v>23.68323333333333</v>
      </c>
      <c r="DV481">
        <v>22.87951851851852</v>
      </c>
      <c r="DW481">
        <v>1267.004814814815</v>
      </c>
      <c r="DX481">
        <v>23.54914074074074</v>
      </c>
      <c r="DY481">
        <v>499.9992592592592</v>
      </c>
      <c r="DZ481">
        <v>90.21363333333332</v>
      </c>
      <c r="EA481">
        <v>0.05560408518518519</v>
      </c>
      <c r="EB481">
        <v>29.98547407407408</v>
      </c>
      <c r="EC481">
        <v>29.97602222222222</v>
      </c>
      <c r="ED481">
        <v>999.9000000000001</v>
      </c>
      <c r="EE481">
        <v>0</v>
      </c>
      <c r="EF481">
        <v>0</v>
      </c>
      <c r="EG481">
        <v>10001.08740740741</v>
      </c>
      <c r="EH481">
        <v>0</v>
      </c>
      <c r="EI481">
        <v>10.43422592592593</v>
      </c>
      <c r="EJ481">
        <v>-45.06612592592593</v>
      </c>
      <c r="EK481">
        <v>1296.822962962963</v>
      </c>
      <c r="EL481">
        <v>1341.877407407407</v>
      </c>
      <c r="EM481">
        <v>0.8037284074074074</v>
      </c>
      <c r="EN481">
        <v>1311.176296296296</v>
      </c>
      <c r="EO481">
        <v>22.87951851851852</v>
      </c>
      <c r="EP481">
        <v>2.136551481481481</v>
      </c>
      <c r="EQ481">
        <v>2.064042962962963</v>
      </c>
      <c r="ER481">
        <v>18.49433703703704</v>
      </c>
      <c r="ES481">
        <v>17.94437037037037</v>
      </c>
      <c r="ET481">
        <v>1999.990370370371</v>
      </c>
      <c r="EU481">
        <v>0.9799930370370369</v>
      </c>
      <c r="EV481">
        <v>0.02000664074074075</v>
      </c>
      <c r="EW481">
        <v>0</v>
      </c>
      <c r="EX481">
        <v>675.3591111111111</v>
      </c>
      <c r="EY481">
        <v>5.00097</v>
      </c>
      <c r="EZ481">
        <v>13459.11481481482</v>
      </c>
      <c r="FA481">
        <v>16707.47037037037</v>
      </c>
      <c r="FB481">
        <v>40.17551851851852</v>
      </c>
      <c r="FC481">
        <v>40.56199999999999</v>
      </c>
      <c r="FD481">
        <v>40.09</v>
      </c>
      <c r="FE481">
        <v>40.125</v>
      </c>
      <c r="FF481">
        <v>40.75459259259259</v>
      </c>
      <c r="FG481">
        <v>1955.071851851852</v>
      </c>
      <c r="FH481">
        <v>39.90888888888889</v>
      </c>
      <c r="FI481">
        <v>0</v>
      </c>
      <c r="FJ481">
        <v>1758482743.4</v>
      </c>
      <c r="FK481">
        <v>0</v>
      </c>
      <c r="FL481">
        <v>675.3727692307692</v>
      </c>
      <c r="FM481">
        <v>15.35241027692649</v>
      </c>
      <c r="FN481">
        <v>274.5162393783486</v>
      </c>
      <c r="FO481">
        <v>13459.83076923077</v>
      </c>
      <c r="FP481">
        <v>15</v>
      </c>
      <c r="FQ481">
        <v>0</v>
      </c>
      <c r="FR481" t="s">
        <v>441</v>
      </c>
      <c r="FS481">
        <v>1747247426.5</v>
      </c>
      <c r="FT481">
        <v>1747247420.5</v>
      </c>
      <c r="FU481">
        <v>0</v>
      </c>
      <c r="FV481">
        <v>1.027</v>
      </c>
      <c r="FW481">
        <v>0.031</v>
      </c>
      <c r="FX481">
        <v>0.02</v>
      </c>
      <c r="FY481">
        <v>0.05</v>
      </c>
      <c r="FZ481">
        <v>420</v>
      </c>
      <c r="GA481">
        <v>16</v>
      </c>
      <c r="GB481">
        <v>0.01</v>
      </c>
      <c r="GC481">
        <v>0.1</v>
      </c>
      <c r="GD481">
        <v>-45.0035775</v>
      </c>
      <c r="GE481">
        <v>-2.412721575984848</v>
      </c>
      <c r="GF481">
        <v>0.2830631594604819</v>
      </c>
      <c r="GG481">
        <v>0</v>
      </c>
      <c r="GH481">
        <v>674.6258235294117</v>
      </c>
      <c r="GI481">
        <v>15.17851796283067</v>
      </c>
      <c r="GJ481">
        <v>1.507489936959647</v>
      </c>
      <c r="GK481">
        <v>-1</v>
      </c>
      <c r="GL481">
        <v>0.8046611499999999</v>
      </c>
      <c r="GM481">
        <v>0.1212330281425879</v>
      </c>
      <c r="GN481">
        <v>0.0252211933753639</v>
      </c>
      <c r="GO481">
        <v>0</v>
      </c>
      <c r="GP481">
        <v>0</v>
      </c>
      <c r="GQ481">
        <v>2</v>
      </c>
      <c r="GR481" t="s">
        <v>452</v>
      </c>
      <c r="GS481">
        <v>3.13629</v>
      </c>
      <c r="GT481">
        <v>2.71629</v>
      </c>
      <c r="GU481">
        <v>0.201701</v>
      </c>
      <c r="GV481">
        <v>0.204114</v>
      </c>
      <c r="GW481">
        <v>0.105065</v>
      </c>
      <c r="GX481">
        <v>0.101149</v>
      </c>
      <c r="GY481">
        <v>25402.3</v>
      </c>
      <c r="GZ481">
        <v>25359.2</v>
      </c>
      <c r="HA481">
        <v>29580.5</v>
      </c>
      <c r="HB481">
        <v>29445.9</v>
      </c>
      <c r="HC481">
        <v>34982</v>
      </c>
      <c r="HD481">
        <v>35059.8</v>
      </c>
      <c r="HE481">
        <v>41632.1</v>
      </c>
      <c r="HF481">
        <v>41837.8</v>
      </c>
      <c r="HG481">
        <v>1.9262</v>
      </c>
      <c r="HH481">
        <v>1.8761</v>
      </c>
      <c r="HI481">
        <v>0.108171</v>
      </c>
      <c r="HJ481">
        <v>0</v>
      </c>
      <c r="HK481">
        <v>28.2124</v>
      </c>
      <c r="HL481">
        <v>999.9</v>
      </c>
      <c r="HM481">
        <v>52.9</v>
      </c>
      <c r="HN481">
        <v>31.2</v>
      </c>
      <c r="HO481">
        <v>26.7576</v>
      </c>
      <c r="HP481">
        <v>62.0678</v>
      </c>
      <c r="HQ481">
        <v>27.7965</v>
      </c>
      <c r="HR481">
        <v>1</v>
      </c>
      <c r="HS481">
        <v>0.06960619999999999</v>
      </c>
      <c r="HT481">
        <v>-0.697247</v>
      </c>
      <c r="HU481">
        <v>20.338</v>
      </c>
      <c r="HV481">
        <v>5.21594</v>
      </c>
      <c r="HW481">
        <v>12.0108</v>
      </c>
      <c r="HX481">
        <v>4.989</v>
      </c>
      <c r="HY481">
        <v>3.2877</v>
      </c>
      <c r="HZ481">
        <v>9999</v>
      </c>
      <c r="IA481">
        <v>9999</v>
      </c>
      <c r="IB481">
        <v>9999</v>
      </c>
      <c r="IC481">
        <v>999.9</v>
      </c>
      <c r="ID481">
        <v>1.86756</v>
      </c>
      <c r="IE481">
        <v>1.86674</v>
      </c>
      <c r="IF481">
        <v>1.86602</v>
      </c>
      <c r="IG481">
        <v>1.866</v>
      </c>
      <c r="IH481">
        <v>1.86785</v>
      </c>
      <c r="II481">
        <v>1.87028</v>
      </c>
      <c r="IJ481">
        <v>1.86895</v>
      </c>
      <c r="IK481">
        <v>1.87042</v>
      </c>
      <c r="IL481">
        <v>0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-0.92</v>
      </c>
      <c r="IZ481">
        <v>0.1338</v>
      </c>
      <c r="JA481">
        <v>-0.08705980112953694</v>
      </c>
      <c r="JB481">
        <v>-0.0002224285535733669</v>
      </c>
      <c r="JC481">
        <v>-3.124052291438484E-07</v>
      </c>
      <c r="JD481">
        <v>-1.20421793702977E-11</v>
      </c>
      <c r="JE481">
        <v>-0.06546867123436634</v>
      </c>
      <c r="JF481">
        <v>-0.004605065362839568</v>
      </c>
      <c r="JG481">
        <v>0.0008613744513886047</v>
      </c>
      <c r="JH481">
        <v>-1.299212498533341E-05</v>
      </c>
      <c r="JI481">
        <v>3</v>
      </c>
      <c r="JJ481">
        <v>2327</v>
      </c>
      <c r="JK481">
        <v>1</v>
      </c>
      <c r="JL481">
        <v>27</v>
      </c>
      <c r="JM481">
        <v>187255.3</v>
      </c>
      <c r="JN481">
        <v>187255.4</v>
      </c>
      <c r="JO481">
        <v>2.64282</v>
      </c>
      <c r="JP481">
        <v>2.24854</v>
      </c>
      <c r="JQ481">
        <v>1.39648</v>
      </c>
      <c r="JR481">
        <v>2.35352</v>
      </c>
      <c r="JS481">
        <v>1.49536</v>
      </c>
      <c r="JT481">
        <v>2.61719</v>
      </c>
      <c r="JU481">
        <v>36.3871</v>
      </c>
      <c r="JV481">
        <v>24.07</v>
      </c>
      <c r="JW481">
        <v>18</v>
      </c>
      <c r="JX481">
        <v>489.642</v>
      </c>
      <c r="JY481">
        <v>448.146</v>
      </c>
      <c r="JZ481">
        <v>28.5276</v>
      </c>
      <c r="KA481">
        <v>28.4803</v>
      </c>
      <c r="KB481">
        <v>30.0002</v>
      </c>
      <c r="KC481">
        <v>28.3419</v>
      </c>
      <c r="KD481">
        <v>28.2723</v>
      </c>
      <c r="KE481">
        <v>52.9721</v>
      </c>
      <c r="KF481">
        <v>22.2046</v>
      </c>
      <c r="KG481">
        <v>69.87430000000001</v>
      </c>
      <c r="KH481">
        <v>28.5394</v>
      </c>
      <c r="KI481">
        <v>1356.53</v>
      </c>
      <c r="KJ481">
        <v>22.7519</v>
      </c>
      <c r="KK481">
        <v>101.107</v>
      </c>
      <c r="KL481">
        <v>100.602</v>
      </c>
    </row>
    <row r="482" spans="1:298">
      <c r="A482">
        <v>466</v>
      </c>
      <c r="B482">
        <v>1758482748</v>
      </c>
      <c r="C482">
        <v>13872.5</v>
      </c>
      <c r="D482" t="s">
        <v>1380</v>
      </c>
      <c r="E482" t="s">
        <v>1381</v>
      </c>
      <c r="F482">
        <v>5</v>
      </c>
      <c r="G482" t="s">
        <v>1219</v>
      </c>
      <c r="H482" t="s">
        <v>437</v>
      </c>
      <c r="I482" t="s">
        <v>438</v>
      </c>
      <c r="J482">
        <v>1758482740.214286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1374.539612657425</v>
      </c>
      <c r="AL482">
        <v>1337.621151515151</v>
      </c>
      <c r="AM482">
        <v>3.407056070887638</v>
      </c>
      <c r="AN482">
        <v>65.29159027850937</v>
      </c>
      <c r="AO482">
        <f>(AQ482 - AP482 + DZ482*1E3/(8.314*(EB482+273.15)) * AS482/DY482 * AR482) * DY482/(100*DM482) * 1000/(1000 - AQ482)</f>
        <v>0</v>
      </c>
      <c r="AP482">
        <v>22.75229775785459</v>
      </c>
      <c r="AQ482">
        <v>23.6230612121212</v>
      </c>
      <c r="AR482">
        <v>-0.01083928751845547</v>
      </c>
      <c r="AS482">
        <v>110.9873725194434</v>
      </c>
      <c r="AT482">
        <v>2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4.8</v>
      </c>
      <c r="DN482">
        <v>0.5</v>
      </c>
      <c r="DO482" t="s">
        <v>440</v>
      </c>
      <c r="DP482">
        <v>2</v>
      </c>
      <c r="DQ482" t="b">
        <v>1</v>
      </c>
      <c r="DR482">
        <v>1758482740.214286</v>
      </c>
      <c r="DS482">
        <v>1281.755357142857</v>
      </c>
      <c r="DT482">
        <v>1327.11</v>
      </c>
      <c r="DU482">
        <v>23.672575</v>
      </c>
      <c r="DV482">
        <v>22.83610000000001</v>
      </c>
      <c r="DW482">
        <v>1282.668214285714</v>
      </c>
      <c r="DX482">
        <v>23.53863214285715</v>
      </c>
      <c r="DY482">
        <v>499.9960357142857</v>
      </c>
      <c r="DZ482">
        <v>90.21318214285715</v>
      </c>
      <c r="EA482">
        <v>0.05565193928571429</v>
      </c>
      <c r="EB482">
        <v>29.9843392857143</v>
      </c>
      <c r="EC482">
        <v>29.97570714285714</v>
      </c>
      <c r="ED482">
        <v>999.9000000000002</v>
      </c>
      <c r="EE482">
        <v>0</v>
      </c>
      <c r="EF482">
        <v>0</v>
      </c>
      <c r="EG482">
        <v>10003.34285714286</v>
      </c>
      <c r="EH482">
        <v>0</v>
      </c>
      <c r="EI482">
        <v>10.43395</v>
      </c>
      <c r="EJ482">
        <v>-45.35426428571429</v>
      </c>
      <c r="EK482">
        <v>1312.833928571429</v>
      </c>
      <c r="EL482">
        <v>1358.123214285715</v>
      </c>
      <c r="EM482">
        <v>0.8364917142857141</v>
      </c>
      <c r="EN482">
        <v>1327.11</v>
      </c>
      <c r="EO482">
        <v>22.83610000000001</v>
      </c>
      <c r="EP482">
        <v>2.135579285714286</v>
      </c>
      <c r="EQ482">
        <v>2.060116428571428</v>
      </c>
      <c r="ER482">
        <v>18.48707142857143</v>
      </c>
      <c r="ES482">
        <v>17.91406785714286</v>
      </c>
      <c r="ET482">
        <v>2000.004285714286</v>
      </c>
      <c r="EU482">
        <v>0.9799930714285715</v>
      </c>
      <c r="EV482">
        <v>0.02000660714285715</v>
      </c>
      <c r="EW482">
        <v>0</v>
      </c>
      <c r="EX482">
        <v>676.4431071428571</v>
      </c>
      <c r="EY482">
        <v>5.00097</v>
      </c>
      <c r="EZ482">
        <v>13480.25357142858</v>
      </c>
      <c r="FA482">
        <v>16707.575</v>
      </c>
      <c r="FB482">
        <v>40.16707142857143</v>
      </c>
      <c r="FC482">
        <v>40.56199999999999</v>
      </c>
      <c r="FD482">
        <v>40.08674999999999</v>
      </c>
      <c r="FE482">
        <v>40.125</v>
      </c>
      <c r="FF482">
        <v>40.75442857142857</v>
      </c>
      <c r="FG482">
        <v>1955.085714285714</v>
      </c>
      <c r="FH482">
        <v>39.90892857142858</v>
      </c>
      <c r="FI482">
        <v>0</v>
      </c>
      <c r="FJ482">
        <v>1758482748.2</v>
      </c>
      <c r="FK482">
        <v>0</v>
      </c>
      <c r="FL482">
        <v>676.4876153846154</v>
      </c>
      <c r="FM482">
        <v>13.55644444777846</v>
      </c>
      <c r="FN482">
        <v>263.6717950994816</v>
      </c>
      <c r="FO482">
        <v>13481.31538461539</v>
      </c>
      <c r="FP482">
        <v>15</v>
      </c>
      <c r="FQ482">
        <v>0</v>
      </c>
      <c r="FR482" t="s">
        <v>441</v>
      </c>
      <c r="FS482">
        <v>1747247426.5</v>
      </c>
      <c r="FT482">
        <v>1747247420.5</v>
      </c>
      <c r="FU482">
        <v>0</v>
      </c>
      <c r="FV482">
        <v>1.027</v>
      </c>
      <c r="FW482">
        <v>0.031</v>
      </c>
      <c r="FX482">
        <v>0.02</v>
      </c>
      <c r="FY482">
        <v>0.05</v>
      </c>
      <c r="FZ482">
        <v>420</v>
      </c>
      <c r="GA482">
        <v>16</v>
      </c>
      <c r="GB482">
        <v>0.01</v>
      </c>
      <c r="GC482">
        <v>0.1</v>
      </c>
      <c r="GD482">
        <v>-45.160205</v>
      </c>
      <c r="GE482">
        <v>-3.441359099437065</v>
      </c>
      <c r="GF482">
        <v>0.3520605806888927</v>
      </c>
      <c r="GG482">
        <v>0</v>
      </c>
      <c r="GH482">
        <v>675.6287941176471</v>
      </c>
      <c r="GI482">
        <v>14.36307105237284</v>
      </c>
      <c r="GJ482">
        <v>1.429498220878495</v>
      </c>
      <c r="GK482">
        <v>-1</v>
      </c>
      <c r="GL482">
        <v>0.815766625</v>
      </c>
      <c r="GM482">
        <v>0.3674385028142568</v>
      </c>
      <c r="GN482">
        <v>0.03737595440499646</v>
      </c>
      <c r="GO482">
        <v>0</v>
      </c>
      <c r="GP482">
        <v>0</v>
      </c>
      <c r="GQ482">
        <v>2</v>
      </c>
      <c r="GR482" t="s">
        <v>452</v>
      </c>
      <c r="GS482">
        <v>3.13641</v>
      </c>
      <c r="GT482">
        <v>2.71619</v>
      </c>
      <c r="GU482">
        <v>0.203312</v>
      </c>
      <c r="GV482">
        <v>0.205658</v>
      </c>
      <c r="GW482">
        <v>0.104918</v>
      </c>
      <c r="GX482">
        <v>0.100868</v>
      </c>
      <c r="GY482">
        <v>25351.3</v>
      </c>
      <c r="GZ482">
        <v>25310.2</v>
      </c>
      <c r="HA482">
        <v>29580.8</v>
      </c>
      <c r="HB482">
        <v>29446.1</v>
      </c>
      <c r="HC482">
        <v>34988.4</v>
      </c>
      <c r="HD482">
        <v>35071.2</v>
      </c>
      <c r="HE482">
        <v>41632.8</v>
      </c>
      <c r="HF482">
        <v>41838.1</v>
      </c>
      <c r="HG482">
        <v>1.92615</v>
      </c>
      <c r="HH482">
        <v>1.87612</v>
      </c>
      <c r="HI482">
        <v>0.108577</v>
      </c>
      <c r="HJ482">
        <v>0</v>
      </c>
      <c r="HK482">
        <v>28.2075</v>
      </c>
      <c r="HL482">
        <v>999.9</v>
      </c>
      <c r="HM482">
        <v>52.9</v>
      </c>
      <c r="HN482">
        <v>31.2</v>
      </c>
      <c r="HO482">
        <v>26.7577</v>
      </c>
      <c r="HP482">
        <v>61.9879</v>
      </c>
      <c r="HQ482">
        <v>27.5881</v>
      </c>
      <c r="HR482">
        <v>1</v>
      </c>
      <c r="HS482">
        <v>0.0690701</v>
      </c>
      <c r="HT482">
        <v>-0.700926</v>
      </c>
      <c r="HU482">
        <v>20.338</v>
      </c>
      <c r="HV482">
        <v>5.21624</v>
      </c>
      <c r="HW482">
        <v>12.0107</v>
      </c>
      <c r="HX482">
        <v>4.98925</v>
      </c>
      <c r="HY482">
        <v>3.2878</v>
      </c>
      <c r="HZ482">
        <v>9999</v>
      </c>
      <c r="IA482">
        <v>9999</v>
      </c>
      <c r="IB482">
        <v>9999</v>
      </c>
      <c r="IC482">
        <v>999.9</v>
      </c>
      <c r="ID482">
        <v>1.86755</v>
      </c>
      <c r="IE482">
        <v>1.86673</v>
      </c>
      <c r="IF482">
        <v>1.86602</v>
      </c>
      <c r="IG482">
        <v>1.866</v>
      </c>
      <c r="IH482">
        <v>1.86785</v>
      </c>
      <c r="II482">
        <v>1.87027</v>
      </c>
      <c r="IJ482">
        <v>1.86895</v>
      </c>
      <c r="IK482">
        <v>1.87042</v>
      </c>
      <c r="IL482">
        <v>0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-0.9399999999999999</v>
      </c>
      <c r="IZ482">
        <v>0.1332</v>
      </c>
      <c r="JA482">
        <v>-0.08705980112953694</v>
      </c>
      <c r="JB482">
        <v>-0.0002224285535733669</v>
      </c>
      <c r="JC482">
        <v>-3.124052291438484E-07</v>
      </c>
      <c r="JD482">
        <v>-1.20421793702977E-11</v>
      </c>
      <c r="JE482">
        <v>-0.06546867123436634</v>
      </c>
      <c r="JF482">
        <v>-0.004605065362839568</v>
      </c>
      <c r="JG482">
        <v>0.0008613744513886047</v>
      </c>
      <c r="JH482">
        <v>-1.299212498533341E-05</v>
      </c>
      <c r="JI482">
        <v>3</v>
      </c>
      <c r="JJ482">
        <v>2327</v>
      </c>
      <c r="JK482">
        <v>1</v>
      </c>
      <c r="JL482">
        <v>27</v>
      </c>
      <c r="JM482">
        <v>187255.4</v>
      </c>
      <c r="JN482">
        <v>187255.5</v>
      </c>
      <c r="JO482">
        <v>2.66968</v>
      </c>
      <c r="JP482">
        <v>2.229</v>
      </c>
      <c r="JQ482">
        <v>1.39648</v>
      </c>
      <c r="JR482">
        <v>2.35229</v>
      </c>
      <c r="JS482">
        <v>1.49536</v>
      </c>
      <c r="JT482">
        <v>2.64648</v>
      </c>
      <c r="JU482">
        <v>36.3871</v>
      </c>
      <c r="JV482">
        <v>24.0875</v>
      </c>
      <c r="JW482">
        <v>18</v>
      </c>
      <c r="JX482">
        <v>489.601</v>
      </c>
      <c r="JY482">
        <v>448.16</v>
      </c>
      <c r="JZ482">
        <v>28.5456</v>
      </c>
      <c r="KA482">
        <v>28.4803</v>
      </c>
      <c r="KB482">
        <v>30</v>
      </c>
      <c r="KC482">
        <v>28.3407</v>
      </c>
      <c r="KD482">
        <v>28.2723</v>
      </c>
      <c r="KE482">
        <v>53.4711</v>
      </c>
      <c r="KF482">
        <v>22.2046</v>
      </c>
      <c r="KG482">
        <v>69.87430000000001</v>
      </c>
      <c r="KH482">
        <v>28.5561</v>
      </c>
      <c r="KI482">
        <v>1369.89</v>
      </c>
      <c r="KJ482">
        <v>22.7807</v>
      </c>
      <c r="KK482">
        <v>101.108</v>
      </c>
      <c r="KL482">
        <v>100.603</v>
      </c>
    </row>
    <row r="483" spans="1:298">
      <c r="A483">
        <v>467</v>
      </c>
      <c r="B483">
        <v>1758482753</v>
      </c>
      <c r="C483">
        <v>13877.5</v>
      </c>
      <c r="D483" t="s">
        <v>1382</v>
      </c>
      <c r="E483" t="s">
        <v>1383</v>
      </c>
      <c r="F483">
        <v>5</v>
      </c>
      <c r="G483" t="s">
        <v>1219</v>
      </c>
      <c r="H483" t="s">
        <v>437</v>
      </c>
      <c r="I483" t="s">
        <v>438</v>
      </c>
      <c r="J483">
        <v>1758482745.5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1391.166284549983</v>
      </c>
      <c r="AL483">
        <v>1354.497515151516</v>
      </c>
      <c r="AM483">
        <v>3.392894486955411</v>
      </c>
      <c r="AN483">
        <v>65.29159027850937</v>
      </c>
      <c r="AO483">
        <f>(AQ483 - AP483 + DZ483*1E3/(8.314*(EB483+273.15)) * AS483/DY483 * AR483) * DY483/(100*DM483) * 1000/(1000 - AQ483)</f>
        <v>0</v>
      </c>
      <c r="AP483">
        <v>22.71960342169332</v>
      </c>
      <c r="AQ483">
        <v>23.57307696969697</v>
      </c>
      <c r="AR483">
        <v>-0.009526467454639136</v>
      </c>
      <c r="AS483">
        <v>110.9873725194434</v>
      </c>
      <c r="AT483">
        <v>2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4.8</v>
      </c>
      <c r="DN483">
        <v>0.5</v>
      </c>
      <c r="DO483" t="s">
        <v>440</v>
      </c>
      <c r="DP483">
        <v>2</v>
      </c>
      <c r="DQ483" t="b">
        <v>1</v>
      </c>
      <c r="DR483">
        <v>1758482745.5</v>
      </c>
      <c r="DS483">
        <v>1299.319259259259</v>
      </c>
      <c r="DT483">
        <v>1344.794444444444</v>
      </c>
      <c r="DU483">
        <v>23.63875185185186</v>
      </c>
      <c r="DV483">
        <v>22.77714444444444</v>
      </c>
      <c r="DW483">
        <v>1300.251851851852</v>
      </c>
      <c r="DX483">
        <v>23.50527407407407</v>
      </c>
      <c r="DY483">
        <v>499.9855185185185</v>
      </c>
      <c r="DZ483">
        <v>90.21302592592592</v>
      </c>
      <c r="EA483">
        <v>0.05586055925925926</v>
      </c>
      <c r="EB483">
        <v>29.98382592592593</v>
      </c>
      <c r="EC483">
        <v>29.97191851851851</v>
      </c>
      <c r="ED483">
        <v>999.9000000000001</v>
      </c>
      <c r="EE483">
        <v>0</v>
      </c>
      <c r="EF483">
        <v>0</v>
      </c>
      <c r="EG483">
        <v>10002.26037037037</v>
      </c>
      <c r="EH483">
        <v>0</v>
      </c>
      <c r="EI483">
        <v>10.43059629629629</v>
      </c>
      <c r="EJ483">
        <v>-45.47473333333333</v>
      </c>
      <c r="EK483">
        <v>1330.776666666667</v>
      </c>
      <c r="EL483">
        <v>1376.137777777778</v>
      </c>
      <c r="EM483">
        <v>0.8616067777777778</v>
      </c>
      <c r="EN483">
        <v>1344.794444444444</v>
      </c>
      <c r="EO483">
        <v>22.77714444444444</v>
      </c>
      <c r="EP483">
        <v>2.132522592592593</v>
      </c>
      <c r="EQ483">
        <v>2.054795185185185</v>
      </c>
      <c r="ER483">
        <v>18.4641962962963</v>
      </c>
      <c r="ES483">
        <v>17.87297037037037</v>
      </c>
      <c r="ET483">
        <v>2000.013703703704</v>
      </c>
      <c r="EU483">
        <v>0.9799943333333334</v>
      </c>
      <c r="EV483">
        <v>0.0200054</v>
      </c>
      <c r="EW483">
        <v>0</v>
      </c>
      <c r="EX483">
        <v>677.6212592592593</v>
      </c>
      <c r="EY483">
        <v>5.00097</v>
      </c>
      <c r="EZ483">
        <v>13503.37407407407</v>
      </c>
      <c r="FA483">
        <v>16707.66666666667</v>
      </c>
      <c r="FB483">
        <v>40.15714814814815</v>
      </c>
      <c r="FC483">
        <v>40.56199999999999</v>
      </c>
      <c r="FD483">
        <v>40.08299999999999</v>
      </c>
      <c r="FE483">
        <v>40.125</v>
      </c>
      <c r="FF483">
        <v>40.75459259259259</v>
      </c>
      <c r="FG483">
        <v>1955.098148148148</v>
      </c>
      <c r="FH483">
        <v>39.90666666666667</v>
      </c>
      <c r="FI483">
        <v>0</v>
      </c>
      <c r="FJ483">
        <v>1758482753</v>
      </c>
      <c r="FK483">
        <v>0</v>
      </c>
      <c r="FL483">
        <v>677.5558461538462</v>
      </c>
      <c r="FM483">
        <v>12.0207862995548</v>
      </c>
      <c r="FN483">
        <v>248.1128202201982</v>
      </c>
      <c r="FO483">
        <v>13502.13461538461</v>
      </c>
      <c r="FP483">
        <v>15</v>
      </c>
      <c r="FQ483">
        <v>0</v>
      </c>
      <c r="FR483" t="s">
        <v>441</v>
      </c>
      <c r="FS483">
        <v>1747247426.5</v>
      </c>
      <c r="FT483">
        <v>1747247420.5</v>
      </c>
      <c r="FU483">
        <v>0</v>
      </c>
      <c r="FV483">
        <v>1.027</v>
      </c>
      <c r="FW483">
        <v>0.031</v>
      </c>
      <c r="FX483">
        <v>0.02</v>
      </c>
      <c r="FY483">
        <v>0.05</v>
      </c>
      <c r="FZ483">
        <v>420</v>
      </c>
      <c r="GA483">
        <v>16</v>
      </c>
      <c r="GB483">
        <v>0.01</v>
      </c>
      <c r="GC483">
        <v>0.1</v>
      </c>
      <c r="GD483">
        <v>-45.36687073170732</v>
      </c>
      <c r="GE483">
        <v>-1.720714285714299</v>
      </c>
      <c r="GF483">
        <v>0.2124894410506118</v>
      </c>
      <c r="GG483">
        <v>0</v>
      </c>
      <c r="GH483">
        <v>676.8593529411764</v>
      </c>
      <c r="GI483">
        <v>13.32944230821869</v>
      </c>
      <c r="GJ483">
        <v>1.333461349102457</v>
      </c>
      <c r="GK483">
        <v>-1</v>
      </c>
      <c r="GL483">
        <v>0.8418481707317075</v>
      </c>
      <c r="GM483">
        <v>0.3337143763066222</v>
      </c>
      <c r="GN483">
        <v>0.036160811087859</v>
      </c>
      <c r="GO483">
        <v>0</v>
      </c>
      <c r="GP483">
        <v>0</v>
      </c>
      <c r="GQ483">
        <v>2</v>
      </c>
      <c r="GR483" t="s">
        <v>452</v>
      </c>
      <c r="GS483">
        <v>3.13631</v>
      </c>
      <c r="GT483">
        <v>2.71631</v>
      </c>
      <c r="GU483">
        <v>0.20491</v>
      </c>
      <c r="GV483">
        <v>0.207239</v>
      </c>
      <c r="GW483">
        <v>0.104769</v>
      </c>
      <c r="GX483">
        <v>0.100824</v>
      </c>
      <c r="GY483">
        <v>25300.1</v>
      </c>
      <c r="GZ483">
        <v>25259.6</v>
      </c>
      <c r="HA483">
        <v>29580.5</v>
      </c>
      <c r="HB483">
        <v>29446</v>
      </c>
      <c r="HC483">
        <v>34993.9</v>
      </c>
      <c r="HD483">
        <v>35072.8</v>
      </c>
      <c r="HE483">
        <v>41632.3</v>
      </c>
      <c r="HF483">
        <v>41838</v>
      </c>
      <c r="HG483">
        <v>1.92625</v>
      </c>
      <c r="HH483">
        <v>1.87625</v>
      </c>
      <c r="HI483">
        <v>0.108015</v>
      </c>
      <c r="HJ483">
        <v>0</v>
      </c>
      <c r="HK483">
        <v>28.2015</v>
      </c>
      <c r="HL483">
        <v>999.9</v>
      </c>
      <c r="HM483">
        <v>52.9</v>
      </c>
      <c r="HN483">
        <v>31.2</v>
      </c>
      <c r="HO483">
        <v>26.7565</v>
      </c>
      <c r="HP483">
        <v>61.9079</v>
      </c>
      <c r="HQ483">
        <v>27.8005</v>
      </c>
      <c r="HR483">
        <v>1</v>
      </c>
      <c r="HS483">
        <v>0.0692937</v>
      </c>
      <c r="HT483">
        <v>-0.716751</v>
      </c>
      <c r="HU483">
        <v>20.3377</v>
      </c>
      <c r="HV483">
        <v>5.21594</v>
      </c>
      <c r="HW483">
        <v>12.0104</v>
      </c>
      <c r="HX483">
        <v>4.98855</v>
      </c>
      <c r="HY483">
        <v>3.2875</v>
      </c>
      <c r="HZ483">
        <v>9999</v>
      </c>
      <c r="IA483">
        <v>9999</v>
      </c>
      <c r="IB483">
        <v>9999</v>
      </c>
      <c r="IC483">
        <v>999.9</v>
      </c>
      <c r="ID483">
        <v>1.86755</v>
      </c>
      <c r="IE483">
        <v>1.86672</v>
      </c>
      <c r="IF483">
        <v>1.866</v>
      </c>
      <c r="IG483">
        <v>1.866</v>
      </c>
      <c r="IH483">
        <v>1.86783</v>
      </c>
      <c r="II483">
        <v>1.87027</v>
      </c>
      <c r="IJ483">
        <v>1.86893</v>
      </c>
      <c r="IK483">
        <v>1.87042</v>
      </c>
      <c r="IL483">
        <v>0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-0.95</v>
      </c>
      <c r="IZ483">
        <v>0.1324</v>
      </c>
      <c r="JA483">
        <v>-0.08705980112953694</v>
      </c>
      <c r="JB483">
        <v>-0.0002224285535733669</v>
      </c>
      <c r="JC483">
        <v>-3.124052291438484E-07</v>
      </c>
      <c r="JD483">
        <v>-1.20421793702977E-11</v>
      </c>
      <c r="JE483">
        <v>-0.06546867123436634</v>
      </c>
      <c r="JF483">
        <v>-0.004605065362839568</v>
      </c>
      <c r="JG483">
        <v>0.0008613744513886047</v>
      </c>
      <c r="JH483">
        <v>-1.299212498533341E-05</v>
      </c>
      <c r="JI483">
        <v>3</v>
      </c>
      <c r="JJ483">
        <v>2327</v>
      </c>
      <c r="JK483">
        <v>1</v>
      </c>
      <c r="JL483">
        <v>27</v>
      </c>
      <c r="JM483">
        <v>187255.4</v>
      </c>
      <c r="JN483">
        <v>187255.5</v>
      </c>
      <c r="JO483">
        <v>2.69409</v>
      </c>
      <c r="JP483">
        <v>2.24365</v>
      </c>
      <c r="JQ483">
        <v>1.39771</v>
      </c>
      <c r="JR483">
        <v>2.35229</v>
      </c>
      <c r="JS483">
        <v>1.49536</v>
      </c>
      <c r="JT483">
        <v>2.52197</v>
      </c>
      <c r="JU483">
        <v>36.4107</v>
      </c>
      <c r="JV483">
        <v>24.07</v>
      </c>
      <c r="JW483">
        <v>18</v>
      </c>
      <c r="JX483">
        <v>489.654</v>
      </c>
      <c r="JY483">
        <v>448.225</v>
      </c>
      <c r="JZ483">
        <v>28.5599</v>
      </c>
      <c r="KA483">
        <v>28.479</v>
      </c>
      <c r="KB483">
        <v>30</v>
      </c>
      <c r="KC483">
        <v>28.3395</v>
      </c>
      <c r="KD483">
        <v>28.2705</v>
      </c>
      <c r="KE483">
        <v>54.0165</v>
      </c>
      <c r="KF483">
        <v>22.2046</v>
      </c>
      <c r="KG483">
        <v>70.2513</v>
      </c>
      <c r="KH483">
        <v>28.5762</v>
      </c>
      <c r="KI483">
        <v>1389.93</v>
      </c>
      <c r="KJ483">
        <v>22.7807</v>
      </c>
      <c r="KK483">
        <v>101.107</v>
      </c>
      <c r="KL483">
        <v>100.603</v>
      </c>
    </row>
    <row r="484" spans="1:298">
      <c r="A484">
        <v>468</v>
      </c>
      <c r="B484">
        <v>1758482758</v>
      </c>
      <c r="C484">
        <v>13882.5</v>
      </c>
      <c r="D484" t="s">
        <v>1384</v>
      </c>
      <c r="E484" t="s">
        <v>1385</v>
      </c>
      <c r="F484">
        <v>5</v>
      </c>
      <c r="G484" t="s">
        <v>1219</v>
      </c>
      <c r="H484" t="s">
        <v>437</v>
      </c>
      <c r="I484" t="s">
        <v>438</v>
      </c>
      <c r="J484">
        <v>1758482750.214286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1408.390936527616</v>
      </c>
      <c r="AL484">
        <v>1371.653515151515</v>
      </c>
      <c r="AM484">
        <v>3.427269141321921</v>
      </c>
      <c r="AN484">
        <v>65.29159027850937</v>
      </c>
      <c r="AO484">
        <f>(AQ484 - AP484 + DZ484*1E3/(8.314*(EB484+273.15)) * AS484/DY484 * AR484) * DY484/(100*DM484) * 1000/(1000 - AQ484)</f>
        <v>0</v>
      </c>
      <c r="AP484">
        <v>22.72937655613714</v>
      </c>
      <c r="AQ484">
        <v>23.54531939393938</v>
      </c>
      <c r="AR484">
        <v>-0.003011707342815476</v>
      </c>
      <c r="AS484">
        <v>110.9873725194434</v>
      </c>
      <c r="AT484">
        <v>2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4.8</v>
      </c>
      <c r="DN484">
        <v>0.5</v>
      </c>
      <c r="DO484" t="s">
        <v>440</v>
      </c>
      <c r="DP484">
        <v>2</v>
      </c>
      <c r="DQ484" t="b">
        <v>1</v>
      </c>
      <c r="DR484">
        <v>1758482750.214286</v>
      </c>
      <c r="DS484">
        <v>1315.0275</v>
      </c>
      <c r="DT484">
        <v>1360.548928571428</v>
      </c>
      <c r="DU484">
        <v>23.59969285714285</v>
      </c>
      <c r="DV484">
        <v>22.74204285714286</v>
      </c>
      <c r="DW484">
        <v>1315.976071428571</v>
      </c>
      <c r="DX484">
        <v>23.46676428571428</v>
      </c>
      <c r="DY484">
        <v>500.005</v>
      </c>
      <c r="DZ484">
        <v>90.21375357142858</v>
      </c>
      <c r="EA484">
        <v>0.05591479999999999</v>
      </c>
      <c r="EB484">
        <v>29.98155</v>
      </c>
      <c r="EC484">
        <v>29.97239642857143</v>
      </c>
      <c r="ED484">
        <v>999.9000000000002</v>
      </c>
      <c r="EE484">
        <v>0</v>
      </c>
      <c r="EF484">
        <v>0</v>
      </c>
      <c r="EG484">
        <v>9996.956785714287</v>
      </c>
      <c r="EH484">
        <v>0</v>
      </c>
      <c r="EI484">
        <v>10.4269</v>
      </c>
      <c r="EJ484">
        <v>-45.52271071428571</v>
      </c>
      <c r="EK484">
        <v>1346.810357142857</v>
      </c>
      <c r="EL484">
        <v>1392.210357142857</v>
      </c>
      <c r="EM484">
        <v>0.8576526428571427</v>
      </c>
      <c r="EN484">
        <v>1360.548928571428</v>
      </c>
      <c r="EO484">
        <v>22.74204285714286</v>
      </c>
      <c r="EP484">
        <v>2.129016071428572</v>
      </c>
      <c r="EQ484">
        <v>2.051645357142857</v>
      </c>
      <c r="ER484">
        <v>18.43793928571429</v>
      </c>
      <c r="ES484">
        <v>17.848625</v>
      </c>
      <c r="ET484">
        <v>2000.0075</v>
      </c>
      <c r="EU484">
        <v>0.9799970357142859</v>
      </c>
      <c r="EV484">
        <v>0.02000280357142858</v>
      </c>
      <c r="EW484">
        <v>0</v>
      </c>
      <c r="EX484">
        <v>678.6782142857143</v>
      </c>
      <c r="EY484">
        <v>5.00097</v>
      </c>
      <c r="EZ484">
        <v>13523.10714285714</v>
      </c>
      <c r="FA484">
        <v>16707.63571428572</v>
      </c>
      <c r="FB484">
        <v>40.15378571428571</v>
      </c>
      <c r="FC484">
        <v>40.56199999999999</v>
      </c>
      <c r="FD484">
        <v>40.07549999999999</v>
      </c>
      <c r="FE484">
        <v>40.125</v>
      </c>
      <c r="FF484">
        <v>40.75221428571428</v>
      </c>
      <c r="FG484">
        <v>1955.098571428571</v>
      </c>
      <c r="FH484">
        <v>39.90142857142857</v>
      </c>
      <c r="FI484">
        <v>0</v>
      </c>
      <c r="FJ484">
        <v>1758482758.4</v>
      </c>
      <c r="FK484">
        <v>0</v>
      </c>
      <c r="FL484">
        <v>678.7924800000001</v>
      </c>
      <c r="FM484">
        <v>13.89169226038995</v>
      </c>
      <c r="FN484">
        <v>249.5076917480538</v>
      </c>
      <c r="FO484">
        <v>13526.016</v>
      </c>
      <c r="FP484">
        <v>15</v>
      </c>
      <c r="FQ484">
        <v>0</v>
      </c>
      <c r="FR484" t="s">
        <v>441</v>
      </c>
      <c r="FS484">
        <v>1747247426.5</v>
      </c>
      <c r="FT484">
        <v>1747247420.5</v>
      </c>
      <c r="FU484">
        <v>0</v>
      </c>
      <c r="FV484">
        <v>1.027</v>
      </c>
      <c r="FW484">
        <v>0.031</v>
      </c>
      <c r="FX484">
        <v>0.02</v>
      </c>
      <c r="FY484">
        <v>0.05</v>
      </c>
      <c r="FZ484">
        <v>420</v>
      </c>
      <c r="GA484">
        <v>16</v>
      </c>
      <c r="GB484">
        <v>0.01</v>
      </c>
      <c r="GC484">
        <v>0.1</v>
      </c>
      <c r="GD484">
        <v>-45.47481749999999</v>
      </c>
      <c r="GE484">
        <v>-0.4694262664165724</v>
      </c>
      <c r="GF484">
        <v>0.1425661633900209</v>
      </c>
      <c r="GG484">
        <v>0</v>
      </c>
      <c r="GH484">
        <v>678.1124411764705</v>
      </c>
      <c r="GI484">
        <v>13.08310159971716</v>
      </c>
      <c r="GJ484">
        <v>1.307681450488445</v>
      </c>
      <c r="GK484">
        <v>-1</v>
      </c>
      <c r="GL484">
        <v>0.8530629749999999</v>
      </c>
      <c r="GM484">
        <v>-0.03444095684803176</v>
      </c>
      <c r="GN484">
        <v>0.02455428158945757</v>
      </c>
      <c r="GO484">
        <v>1</v>
      </c>
      <c r="GP484">
        <v>1</v>
      </c>
      <c r="GQ484">
        <v>2</v>
      </c>
      <c r="GR484" t="s">
        <v>442</v>
      </c>
      <c r="GS484">
        <v>3.1365</v>
      </c>
      <c r="GT484">
        <v>2.71605</v>
      </c>
      <c r="GU484">
        <v>0.206499</v>
      </c>
      <c r="GV484">
        <v>0.208764</v>
      </c>
      <c r="GW484">
        <v>0.104692</v>
      </c>
      <c r="GX484">
        <v>0.100954</v>
      </c>
      <c r="GY484">
        <v>25250</v>
      </c>
      <c r="GZ484">
        <v>25210.8</v>
      </c>
      <c r="HA484">
        <v>29581</v>
      </c>
      <c r="HB484">
        <v>29445.7</v>
      </c>
      <c r="HC484">
        <v>34997.5</v>
      </c>
      <c r="HD484">
        <v>35067.6</v>
      </c>
      <c r="HE484">
        <v>41633</v>
      </c>
      <c r="HF484">
        <v>41837.8</v>
      </c>
      <c r="HG484">
        <v>1.92635</v>
      </c>
      <c r="HH484">
        <v>1.87665</v>
      </c>
      <c r="HI484">
        <v>0.10908</v>
      </c>
      <c r="HJ484">
        <v>0</v>
      </c>
      <c r="HK484">
        <v>28.1955</v>
      </c>
      <c r="HL484">
        <v>999.9</v>
      </c>
      <c r="HM484">
        <v>52.9</v>
      </c>
      <c r="HN484">
        <v>31.2</v>
      </c>
      <c r="HO484">
        <v>26.7572</v>
      </c>
      <c r="HP484">
        <v>62.0379</v>
      </c>
      <c r="HQ484">
        <v>27.7364</v>
      </c>
      <c r="HR484">
        <v>1</v>
      </c>
      <c r="HS484">
        <v>0.06915399999999999</v>
      </c>
      <c r="HT484">
        <v>-0.735158</v>
      </c>
      <c r="HU484">
        <v>20.3377</v>
      </c>
      <c r="HV484">
        <v>5.21609</v>
      </c>
      <c r="HW484">
        <v>12.0111</v>
      </c>
      <c r="HX484">
        <v>4.98855</v>
      </c>
      <c r="HY484">
        <v>3.28765</v>
      </c>
      <c r="HZ484">
        <v>9999</v>
      </c>
      <c r="IA484">
        <v>9999</v>
      </c>
      <c r="IB484">
        <v>9999</v>
      </c>
      <c r="IC484">
        <v>999.9</v>
      </c>
      <c r="ID484">
        <v>1.86754</v>
      </c>
      <c r="IE484">
        <v>1.86675</v>
      </c>
      <c r="IF484">
        <v>1.866</v>
      </c>
      <c r="IG484">
        <v>1.866</v>
      </c>
      <c r="IH484">
        <v>1.86784</v>
      </c>
      <c r="II484">
        <v>1.87027</v>
      </c>
      <c r="IJ484">
        <v>1.86893</v>
      </c>
      <c r="IK484">
        <v>1.87042</v>
      </c>
      <c r="IL484">
        <v>0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-0.97</v>
      </c>
      <c r="IZ484">
        <v>0.1322</v>
      </c>
      <c r="JA484">
        <v>-0.08705980112953694</v>
      </c>
      <c r="JB484">
        <v>-0.0002224285535733669</v>
      </c>
      <c r="JC484">
        <v>-3.124052291438484E-07</v>
      </c>
      <c r="JD484">
        <v>-1.20421793702977E-11</v>
      </c>
      <c r="JE484">
        <v>-0.06546867123436634</v>
      </c>
      <c r="JF484">
        <v>-0.004605065362839568</v>
      </c>
      <c r="JG484">
        <v>0.0008613744513886047</v>
      </c>
      <c r="JH484">
        <v>-1.299212498533341E-05</v>
      </c>
      <c r="JI484">
        <v>3</v>
      </c>
      <c r="JJ484">
        <v>2327</v>
      </c>
      <c r="JK484">
        <v>1</v>
      </c>
      <c r="JL484">
        <v>27</v>
      </c>
      <c r="JM484">
        <v>187255.5</v>
      </c>
      <c r="JN484">
        <v>187255.6</v>
      </c>
      <c r="JO484">
        <v>2.72217</v>
      </c>
      <c r="JP484">
        <v>2.22412</v>
      </c>
      <c r="JQ484">
        <v>1.39771</v>
      </c>
      <c r="JR484">
        <v>2.35229</v>
      </c>
      <c r="JS484">
        <v>1.49536</v>
      </c>
      <c r="JT484">
        <v>2.68311</v>
      </c>
      <c r="JU484">
        <v>36.3871</v>
      </c>
      <c r="JV484">
        <v>24.0875</v>
      </c>
      <c r="JW484">
        <v>18</v>
      </c>
      <c r="JX484">
        <v>489.718</v>
      </c>
      <c r="JY484">
        <v>448.467</v>
      </c>
      <c r="JZ484">
        <v>28.5793</v>
      </c>
      <c r="KA484">
        <v>28.4778</v>
      </c>
      <c r="KB484">
        <v>30.0001</v>
      </c>
      <c r="KC484">
        <v>28.3395</v>
      </c>
      <c r="KD484">
        <v>28.2698</v>
      </c>
      <c r="KE484">
        <v>54.5165</v>
      </c>
      <c r="KF484">
        <v>22.2046</v>
      </c>
      <c r="KG484">
        <v>70.2513</v>
      </c>
      <c r="KH484">
        <v>28.5979</v>
      </c>
      <c r="KI484">
        <v>1403.28</v>
      </c>
      <c r="KJ484">
        <v>22.7848</v>
      </c>
      <c r="KK484">
        <v>101.109</v>
      </c>
      <c r="KL484">
        <v>100.602</v>
      </c>
    </row>
    <row r="485" spans="1:298">
      <c r="A485">
        <v>469</v>
      </c>
      <c r="B485">
        <v>1758482763</v>
      </c>
      <c r="C485">
        <v>13887.5</v>
      </c>
      <c r="D485" t="s">
        <v>1386</v>
      </c>
      <c r="E485" t="s">
        <v>1387</v>
      </c>
      <c r="F485">
        <v>5</v>
      </c>
      <c r="G485" t="s">
        <v>1219</v>
      </c>
      <c r="H485" t="s">
        <v>437</v>
      </c>
      <c r="I485" t="s">
        <v>438</v>
      </c>
      <c r="J485">
        <v>1758482755.5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1425.424435203755</v>
      </c>
      <c r="AL485">
        <v>1388.581454545454</v>
      </c>
      <c r="AM485">
        <v>3.389848801255794</v>
      </c>
      <c r="AN485">
        <v>65.29159027850937</v>
      </c>
      <c r="AO485">
        <f>(AQ485 - AP485 + DZ485*1E3/(8.314*(EB485+273.15)) * AS485/DY485 * AR485) * DY485/(100*DM485) * 1000/(1000 - AQ485)</f>
        <v>0</v>
      </c>
      <c r="AP485">
        <v>22.78211279198992</v>
      </c>
      <c r="AQ485">
        <v>23.54799212121211</v>
      </c>
      <c r="AR485">
        <v>0.0003543730565352407</v>
      </c>
      <c r="AS485">
        <v>110.9873725194434</v>
      </c>
      <c r="AT485">
        <v>2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4.8</v>
      </c>
      <c r="DN485">
        <v>0.5</v>
      </c>
      <c r="DO485" t="s">
        <v>440</v>
      </c>
      <c r="DP485">
        <v>2</v>
      </c>
      <c r="DQ485" t="b">
        <v>1</v>
      </c>
      <c r="DR485">
        <v>1758482755.5</v>
      </c>
      <c r="DS485">
        <v>1332.614814814815</v>
      </c>
      <c r="DT485">
        <v>1378.114814814815</v>
      </c>
      <c r="DU485">
        <v>23.56355925925926</v>
      </c>
      <c r="DV485">
        <v>22.74216666666667</v>
      </c>
      <c r="DW485">
        <v>1333.583333333333</v>
      </c>
      <c r="DX485">
        <v>23.43113333333334</v>
      </c>
      <c r="DY485">
        <v>500.0019259259258</v>
      </c>
      <c r="DZ485">
        <v>90.21393703703704</v>
      </c>
      <c r="EA485">
        <v>0.05589989259259259</v>
      </c>
      <c r="EB485">
        <v>29.97902962962963</v>
      </c>
      <c r="EC485">
        <v>29.96917407407408</v>
      </c>
      <c r="ED485">
        <v>999.9000000000001</v>
      </c>
      <c r="EE485">
        <v>0</v>
      </c>
      <c r="EF485">
        <v>0</v>
      </c>
      <c r="EG485">
        <v>9992.801481481481</v>
      </c>
      <c r="EH485">
        <v>0</v>
      </c>
      <c r="EI485">
        <v>10.4265</v>
      </c>
      <c r="EJ485">
        <v>-45.50073333333334</v>
      </c>
      <c r="EK485">
        <v>1364.771851851852</v>
      </c>
      <c r="EL485">
        <v>1410.185555555556</v>
      </c>
      <c r="EM485">
        <v>0.8213881111111111</v>
      </c>
      <c r="EN485">
        <v>1378.114814814815</v>
      </c>
      <c r="EO485">
        <v>22.74216666666667</v>
      </c>
      <c r="EP485">
        <v>2.12576</v>
      </c>
      <c r="EQ485">
        <v>2.05166037037037</v>
      </c>
      <c r="ER485">
        <v>18.41352592592592</v>
      </c>
      <c r="ES485">
        <v>17.84875925925926</v>
      </c>
      <c r="ET485">
        <v>1999.992592592593</v>
      </c>
      <c r="EU485">
        <v>0.9799994074074077</v>
      </c>
      <c r="EV485">
        <v>0.02000055925925926</v>
      </c>
      <c r="EW485">
        <v>0</v>
      </c>
      <c r="EX485">
        <v>679.6909999999999</v>
      </c>
      <c r="EY485">
        <v>5.00097</v>
      </c>
      <c r="EZ485">
        <v>13544.07037037037</v>
      </c>
      <c r="FA485">
        <v>16707.52962962963</v>
      </c>
      <c r="FB485">
        <v>40.15255555555556</v>
      </c>
      <c r="FC485">
        <v>40.56199999999999</v>
      </c>
      <c r="FD485">
        <v>40.06666666666666</v>
      </c>
      <c r="FE485">
        <v>40.125</v>
      </c>
      <c r="FF485">
        <v>40.75</v>
      </c>
      <c r="FG485">
        <v>1955.09</v>
      </c>
      <c r="FH485">
        <v>39.89740740740741</v>
      </c>
      <c r="FI485">
        <v>0</v>
      </c>
      <c r="FJ485">
        <v>1758482763.2</v>
      </c>
      <c r="FK485">
        <v>0</v>
      </c>
      <c r="FL485">
        <v>679.76716</v>
      </c>
      <c r="FM485">
        <v>12.26315384485886</v>
      </c>
      <c r="FN485">
        <v>226.6923074936504</v>
      </c>
      <c r="FO485">
        <v>13544.832</v>
      </c>
      <c r="FP485">
        <v>15</v>
      </c>
      <c r="FQ485">
        <v>0</v>
      </c>
      <c r="FR485" t="s">
        <v>441</v>
      </c>
      <c r="FS485">
        <v>1747247426.5</v>
      </c>
      <c r="FT485">
        <v>1747247420.5</v>
      </c>
      <c r="FU485">
        <v>0</v>
      </c>
      <c r="FV485">
        <v>1.027</v>
      </c>
      <c r="FW485">
        <v>0.031</v>
      </c>
      <c r="FX485">
        <v>0.02</v>
      </c>
      <c r="FY485">
        <v>0.05</v>
      </c>
      <c r="FZ485">
        <v>420</v>
      </c>
      <c r="GA485">
        <v>16</v>
      </c>
      <c r="GB485">
        <v>0.01</v>
      </c>
      <c r="GC485">
        <v>0.1</v>
      </c>
      <c r="GD485">
        <v>-45.520335</v>
      </c>
      <c r="GE485">
        <v>0.3100390243903433</v>
      </c>
      <c r="GF485">
        <v>0.111621621001489</v>
      </c>
      <c r="GG485">
        <v>0</v>
      </c>
      <c r="GH485">
        <v>679.068705882353</v>
      </c>
      <c r="GI485">
        <v>12.44345301437784</v>
      </c>
      <c r="GJ485">
        <v>1.254105857465833</v>
      </c>
      <c r="GK485">
        <v>-1</v>
      </c>
      <c r="GL485">
        <v>0.836221175</v>
      </c>
      <c r="GM485">
        <v>-0.416597437148221</v>
      </c>
      <c r="GN485">
        <v>0.04506485171000095</v>
      </c>
      <c r="GO485">
        <v>0</v>
      </c>
      <c r="GP485">
        <v>0</v>
      </c>
      <c r="GQ485">
        <v>2</v>
      </c>
      <c r="GR485" t="s">
        <v>452</v>
      </c>
      <c r="GS485">
        <v>3.13629</v>
      </c>
      <c r="GT485">
        <v>2.7162</v>
      </c>
      <c r="GU485">
        <v>0.208064</v>
      </c>
      <c r="GV485">
        <v>0.210306</v>
      </c>
      <c r="GW485">
        <v>0.104704</v>
      </c>
      <c r="GX485">
        <v>0.101033</v>
      </c>
      <c r="GY485">
        <v>25199.8</v>
      </c>
      <c r="GZ485">
        <v>25161.6</v>
      </c>
      <c r="HA485">
        <v>29580.5</v>
      </c>
      <c r="HB485">
        <v>29445.7</v>
      </c>
      <c r="HC485">
        <v>34996.7</v>
      </c>
      <c r="HD485">
        <v>35064.6</v>
      </c>
      <c r="HE485">
        <v>41632.5</v>
      </c>
      <c r="HF485">
        <v>41838</v>
      </c>
      <c r="HG485">
        <v>1.9261</v>
      </c>
      <c r="HH485">
        <v>1.87672</v>
      </c>
      <c r="HI485">
        <v>0.108585</v>
      </c>
      <c r="HJ485">
        <v>0</v>
      </c>
      <c r="HK485">
        <v>28.1895</v>
      </c>
      <c r="HL485">
        <v>999.9</v>
      </c>
      <c r="HM485">
        <v>52.9</v>
      </c>
      <c r="HN485">
        <v>31.2</v>
      </c>
      <c r="HO485">
        <v>26.7566</v>
      </c>
      <c r="HP485">
        <v>61.9879</v>
      </c>
      <c r="HQ485">
        <v>27.7163</v>
      </c>
      <c r="HR485">
        <v>1</v>
      </c>
      <c r="HS485">
        <v>0.0690625</v>
      </c>
      <c r="HT485">
        <v>-0.756062</v>
      </c>
      <c r="HU485">
        <v>20.3376</v>
      </c>
      <c r="HV485">
        <v>5.21744</v>
      </c>
      <c r="HW485">
        <v>12.0105</v>
      </c>
      <c r="HX485">
        <v>4.9889</v>
      </c>
      <c r="HY485">
        <v>3.28785</v>
      </c>
      <c r="HZ485">
        <v>9999</v>
      </c>
      <c r="IA485">
        <v>9999</v>
      </c>
      <c r="IB485">
        <v>9999</v>
      </c>
      <c r="IC485">
        <v>999.9</v>
      </c>
      <c r="ID485">
        <v>1.86758</v>
      </c>
      <c r="IE485">
        <v>1.86674</v>
      </c>
      <c r="IF485">
        <v>1.86601</v>
      </c>
      <c r="IG485">
        <v>1.866</v>
      </c>
      <c r="IH485">
        <v>1.86786</v>
      </c>
      <c r="II485">
        <v>1.87028</v>
      </c>
      <c r="IJ485">
        <v>1.86897</v>
      </c>
      <c r="IK485">
        <v>1.87042</v>
      </c>
      <c r="IL485">
        <v>0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-0.99</v>
      </c>
      <c r="IZ485">
        <v>0.1322</v>
      </c>
      <c r="JA485">
        <v>-0.08705980112953694</v>
      </c>
      <c r="JB485">
        <v>-0.0002224285535733669</v>
      </c>
      <c r="JC485">
        <v>-3.124052291438484E-07</v>
      </c>
      <c r="JD485">
        <v>-1.20421793702977E-11</v>
      </c>
      <c r="JE485">
        <v>-0.06546867123436634</v>
      </c>
      <c r="JF485">
        <v>-0.004605065362839568</v>
      </c>
      <c r="JG485">
        <v>0.0008613744513886047</v>
      </c>
      <c r="JH485">
        <v>-1.299212498533341E-05</v>
      </c>
      <c r="JI485">
        <v>3</v>
      </c>
      <c r="JJ485">
        <v>2327</v>
      </c>
      <c r="JK485">
        <v>1</v>
      </c>
      <c r="JL485">
        <v>27</v>
      </c>
      <c r="JM485">
        <v>187255.6</v>
      </c>
      <c r="JN485">
        <v>187255.7</v>
      </c>
      <c r="JO485">
        <v>2.74658</v>
      </c>
      <c r="JP485">
        <v>2.24365</v>
      </c>
      <c r="JQ485">
        <v>1.39648</v>
      </c>
      <c r="JR485">
        <v>2.35107</v>
      </c>
      <c r="JS485">
        <v>1.49536</v>
      </c>
      <c r="JT485">
        <v>2.51953</v>
      </c>
      <c r="JU485">
        <v>36.3871</v>
      </c>
      <c r="JV485">
        <v>24.0787</v>
      </c>
      <c r="JW485">
        <v>18</v>
      </c>
      <c r="JX485">
        <v>489.541</v>
      </c>
      <c r="JY485">
        <v>448.51</v>
      </c>
      <c r="JZ485">
        <v>28.6004</v>
      </c>
      <c r="KA485">
        <v>28.4778</v>
      </c>
      <c r="KB485">
        <v>30</v>
      </c>
      <c r="KC485">
        <v>28.3371</v>
      </c>
      <c r="KD485">
        <v>28.2693</v>
      </c>
      <c r="KE485">
        <v>55.0682</v>
      </c>
      <c r="KF485">
        <v>22.2046</v>
      </c>
      <c r="KG485">
        <v>70.2513</v>
      </c>
      <c r="KH485">
        <v>28.6194</v>
      </c>
      <c r="KI485">
        <v>1423.32</v>
      </c>
      <c r="KJ485">
        <v>22.7838</v>
      </c>
      <c r="KK485">
        <v>101.107</v>
      </c>
      <c r="KL485">
        <v>100.602</v>
      </c>
    </row>
    <row r="486" spans="1:298">
      <c r="A486">
        <v>470</v>
      </c>
      <c r="B486">
        <v>1758482768</v>
      </c>
      <c r="C486">
        <v>13892.5</v>
      </c>
      <c r="D486" t="s">
        <v>1388</v>
      </c>
      <c r="E486" t="s">
        <v>1389</v>
      </c>
      <c r="F486">
        <v>5</v>
      </c>
      <c r="G486" t="s">
        <v>1219</v>
      </c>
      <c r="H486" t="s">
        <v>437</v>
      </c>
      <c r="I486" t="s">
        <v>438</v>
      </c>
      <c r="J486">
        <v>1758482760.214286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1442.788839804832</v>
      </c>
      <c r="AL486">
        <v>1405.746969696969</v>
      </c>
      <c r="AM486">
        <v>3.439358192399729</v>
      </c>
      <c r="AN486">
        <v>65.29159027850937</v>
      </c>
      <c r="AO486">
        <f>(AQ486 - AP486 + DZ486*1E3/(8.314*(EB486+273.15)) * AS486/DY486 * AR486) * DY486/(100*DM486) * 1000/(1000 - AQ486)</f>
        <v>0</v>
      </c>
      <c r="AP486">
        <v>22.78340697581753</v>
      </c>
      <c r="AQ486">
        <v>23.54932787878788</v>
      </c>
      <c r="AR486">
        <v>-1.259410712878003E-06</v>
      </c>
      <c r="AS486">
        <v>110.9873725194434</v>
      </c>
      <c r="AT486">
        <v>2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4.8</v>
      </c>
      <c r="DN486">
        <v>0.5</v>
      </c>
      <c r="DO486" t="s">
        <v>440</v>
      </c>
      <c r="DP486">
        <v>2</v>
      </c>
      <c r="DQ486" t="b">
        <v>1</v>
      </c>
      <c r="DR486">
        <v>1758482760.214286</v>
      </c>
      <c r="DS486">
        <v>1348.337142857143</v>
      </c>
      <c r="DT486">
        <v>1393.936071428571</v>
      </c>
      <c r="DU486">
        <v>23.55021785714286</v>
      </c>
      <c r="DV486">
        <v>22.76116785714286</v>
      </c>
      <c r="DW486">
        <v>1349.323214285714</v>
      </c>
      <c r="DX486">
        <v>23.41798928571429</v>
      </c>
      <c r="DY486">
        <v>500.0131785714285</v>
      </c>
      <c r="DZ486">
        <v>90.21354999999997</v>
      </c>
      <c r="EA486">
        <v>0.05586531785714287</v>
      </c>
      <c r="EB486">
        <v>29.97654642857142</v>
      </c>
      <c r="EC486">
        <v>29.96733214285715</v>
      </c>
      <c r="ED486">
        <v>999.9000000000002</v>
      </c>
      <c r="EE486">
        <v>0</v>
      </c>
      <c r="EF486">
        <v>0</v>
      </c>
      <c r="EG486">
        <v>9997.865357142857</v>
      </c>
      <c r="EH486">
        <v>0</v>
      </c>
      <c r="EI486">
        <v>10.42433928571429</v>
      </c>
      <c r="EJ486">
        <v>-45.59925714285715</v>
      </c>
      <c r="EK486">
        <v>1380.855</v>
      </c>
      <c r="EL486">
        <v>1426.403214285714</v>
      </c>
      <c r="EM486">
        <v>0.7890531071428571</v>
      </c>
      <c r="EN486">
        <v>1393.936071428571</v>
      </c>
      <c r="EO486">
        <v>22.76116785714286</v>
      </c>
      <c r="EP486">
        <v>2.124548214285714</v>
      </c>
      <c r="EQ486">
        <v>2.053364642857143</v>
      </c>
      <c r="ER486">
        <v>18.40443928571429</v>
      </c>
      <c r="ES486">
        <v>17.86195714285714</v>
      </c>
      <c r="ET486">
        <v>2000.016785714286</v>
      </c>
      <c r="EU486">
        <v>0.9799993214285715</v>
      </c>
      <c r="EV486">
        <v>0.02000063571428571</v>
      </c>
      <c r="EW486">
        <v>0</v>
      </c>
      <c r="EX486">
        <v>680.6768928571429</v>
      </c>
      <c r="EY486">
        <v>5.00097</v>
      </c>
      <c r="EZ486">
        <v>13562.325</v>
      </c>
      <c r="FA486">
        <v>16707.725</v>
      </c>
      <c r="FB486">
        <v>40.14714285714285</v>
      </c>
      <c r="FC486">
        <v>40.56199999999999</v>
      </c>
      <c r="FD486">
        <v>40.06424999999999</v>
      </c>
      <c r="FE486">
        <v>40.12049999999999</v>
      </c>
      <c r="FF486">
        <v>40.75</v>
      </c>
      <c r="FG486">
        <v>1955.113571428571</v>
      </c>
      <c r="FH486">
        <v>39.89857142857143</v>
      </c>
      <c r="FI486">
        <v>0</v>
      </c>
      <c r="FJ486">
        <v>1758482768</v>
      </c>
      <c r="FK486">
        <v>0</v>
      </c>
      <c r="FL486">
        <v>680.7708</v>
      </c>
      <c r="FM486">
        <v>11.09653845271443</v>
      </c>
      <c r="FN486">
        <v>219.3999995396086</v>
      </c>
      <c r="FO486">
        <v>13563.468</v>
      </c>
      <c r="FP486">
        <v>15</v>
      </c>
      <c r="FQ486">
        <v>0</v>
      </c>
      <c r="FR486" t="s">
        <v>441</v>
      </c>
      <c r="FS486">
        <v>1747247426.5</v>
      </c>
      <c r="FT486">
        <v>1747247420.5</v>
      </c>
      <c r="FU486">
        <v>0</v>
      </c>
      <c r="FV486">
        <v>1.027</v>
      </c>
      <c r="FW486">
        <v>0.031</v>
      </c>
      <c r="FX486">
        <v>0.02</v>
      </c>
      <c r="FY486">
        <v>0.05</v>
      </c>
      <c r="FZ486">
        <v>420</v>
      </c>
      <c r="GA486">
        <v>16</v>
      </c>
      <c r="GB486">
        <v>0.01</v>
      </c>
      <c r="GC486">
        <v>0.1</v>
      </c>
      <c r="GD486">
        <v>-45.5449975</v>
      </c>
      <c r="GE486">
        <v>-0.8109264540336584</v>
      </c>
      <c r="GF486">
        <v>0.1450621065052832</v>
      </c>
      <c r="GG486">
        <v>0</v>
      </c>
      <c r="GH486">
        <v>679.9617647058824</v>
      </c>
      <c r="GI486">
        <v>12.53252864532056</v>
      </c>
      <c r="GJ486">
        <v>1.266093971487378</v>
      </c>
      <c r="GK486">
        <v>-1</v>
      </c>
      <c r="GL486">
        <v>0.8151961</v>
      </c>
      <c r="GM486">
        <v>-0.4783356022514077</v>
      </c>
      <c r="GN486">
        <v>0.04791351522785613</v>
      </c>
      <c r="GO486">
        <v>0</v>
      </c>
      <c r="GP486">
        <v>0</v>
      </c>
      <c r="GQ486">
        <v>2</v>
      </c>
      <c r="GR486" t="s">
        <v>452</v>
      </c>
      <c r="GS486">
        <v>3.13638</v>
      </c>
      <c r="GT486">
        <v>2.716</v>
      </c>
      <c r="GU486">
        <v>0.209637</v>
      </c>
      <c r="GV486">
        <v>0.211872</v>
      </c>
      <c r="GW486">
        <v>0.104707</v>
      </c>
      <c r="GX486">
        <v>0.10103</v>
      </c>
      <c r="GY486">
        <v>25150</v>
      </c>
      <c r="GZ486">
        <v>25111.7</v>
      </c>
      <c r="HA486">
        <v>29580.9</v>
      </c>
      <c r="HB486">
        <v>29445.7</v>
      </c>
      <c r="HC486">
        <v>34996.7</v>
      </c>
      <c r="HD486">
        <v>35064.6</v>
      </c>
      <c r="HE486">
        <v>41632.6</v>
      </c>
      <c r="HF486">
        <v>41837.8</v>
      </c>
      <c r="HG486">
        <v>1.9264</v>
      </c>
      <c r="HH486">
        <v>1.87637</v>
      </c>
      <c r="HI486">
        <v>0.109263</v>
      </c>
      <c r="HJ486">
        <v>0</v>
      </c>
      <c r="HK486">
        <v>28.1841</v>
      </c>
      <c r="HL486">
        <v>999.9</v>
      </c>
      <c r="HM486">
        <v>52.9</v>
      </c>
      <c r="HN486">
        <v>31.2</v>
      </c>
      <c r="HO486">
        <v>26.7597</v>
      </c>
      <c r="HP486">
        <v>61.9679</v>
      </c>
      <c r="HQ486">
        <v>27.5761</v>
      </c>
      <c r="HR486">
        <v>1</v>
      </c>
      <c r="HS486">
        <v>0.06901930000000001</v>
      </c>
      <c r="HT486">
        <v>-0.780259</v>
      </c>
      <c r="HU486">
        <v>20.3375</v>
      </c>
      <c r="HV486">
        <v>5.21759</v>
      </c>
      <c r="HW486">
        <v>12.0114</v>
      </c>
      <c r="HX486">
        <v>4.9885</v>
      </c>
      <c r="HY486">
        <v>3.28772</v>
      </c>
      <c r="HZ486">
        <v>9999</v>
      </c>
      <c r="IA486">
        <v>9999</v>
      </c>
      <c r="IB486">
        <v>9999</v>
      </c>
      <c r="IC486">
        <v>999.9</v>
      </c>
      <c r="ID486">
        <v>1.86756</v>
      </c>
      <c r="IE486">
        <v>1.86674</v>
      </c>
      <c r="IF486">
        <v>1.86601</v>
      </c>
      <c r="IG486">
        <v>1.866</v>
      </c>
      <c r="IH486">
        <v>1.86784</v>
      </c>
      <c r="II486">
        <v>1.87027</v>
      </c>
      <c r="IJ486">
        <v>1.86897</v>
      </c>
      <c r="IK486">
        <v>1.87042</v>
      </c>
      <c r="IL486">
        <v>0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-1.01</v>
      </c>
      <c r="IZ486">
        <v>0.1322</v>
      </c>
      <c r="JA486">
        <v>-0.08705980112953694</v>
      </c>
      <c r="JB486">
        <v>-0.0002224285535733669</v>
      </c>
      <c r="JC486">
        <v>-3.124052291438484E-07</v>
      </c>
      <c r="JD486">
        <v>-1.20421793702977E-11</v>
      </c>
      <c r="JE486">
        <v>-0.06546867123436634</v>
      </c>
      <c r="JF486">
        <v>-0.004605065362839568</v>
      </c>
      <c r="JG486">
        <v>0.0008613744513886047</v>
      </c>
      <c r="JH486">
        <v>-1.299212498533341E-05</v>
      </c>
      <c r="JI486">
        <v>3</v>
      </c>
      <c r="JJ486">
        <v>2327</v>
      </c>
      <c r="JK486">
        <v>1</v>
      </c>
      <c r="JL486">
        <v>27</v>
      </c>
      <c r="JM486">
        <v>187255.7</v>
      </c>
      <c r="JN486">
        <v>187255.8</v>
      </c>
      <c r="JO486">
        <v>2.77466</v>
      </c>
      <c r="JP486">
        <v>2.22656</v>
      </c>
      <c r="JQ486">
        <v>1.39648</v>
      </c>
      <c r="JR486">
        <v>2.34985</v>
      </c>
      <c r="JS486">
        <v>1.49536</v>
      </c>
      <c r="JT486">
        <v>2.68555</v>
      </c>
      <c r="JU486">
        <v>36.3871</v>
      </c>
      <c r="JV486">
        <v>24.0787</v>
      </c>
      <c r="JW486">
        <v>18</v>
      </c>
      <c r="JX486">
        <v>489.73</v>
      </c>
      <c r="JY486">
        <v>448.279</v>
      </c>
      <c r="JZ486">
        <v>28.622</v>
      </c>
      <c r="KA486">
        <v>28.4754</v>
      </c>
      <c r="KB486">
        <v>30</v>
      </c>
      <c r="KC486">
        <v>28.3371</v>
      </c>
      <c r="KD486">
        <v>28.2675</v>
      </c>
      <c r="KE486">
        <v>55.5486</v>
      </c>
      <c r="KF486">
        <v>22.2046</v>
      </c>
      <c r="KG486">
        <v>70.2513</v>
      </c>
      <c r="KH486">
        <v>28.6451</v>
      </c>
      <c r="KI486">
        <v>1436.68</v>
      </c>
      <c r="KJ486">
        <v>22.7843</v>
      </c>
      <c r="KK486">
        <v>101.108</v>
      </c>
      <c r="KL486">
        <v>100.602</v>
      </c>
    </row>
    <row r="487" spans="1:298">
      <c r="A487">
        <v>471</v>
      </c>
      <c r="B487">
        <v>1758482773</v>
      </c>
      <c r="C487">
        <v>13897.5</v>
      </c>
      <c r="D487" t="s">
        <v>1390</v>
      </c>
      <c r="E487" t="s">
        <v>1391</v>
      </c>
      <c r="F487">
        <v>5</v>
      </c>
      <c r="G487" t="s">
        <v>1219</v>
      </c>
      <c r="H487" t="s">
        <v>437</v>
      </c>
      <c r="I487" t="s">
        <v>438</v>
      </c>
      <c r="J487">
        <v>1758482765.5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1459.965669344553</v>
      </c>
      <c r="AL487">
        <v>1422.805272727272</v>
      </c>
      <c r="AM487">
        <v>3.410954314300707</v>
      </c>
      <c r="AN487">
        <v>65.29159027850937</v>
      </c>
      <c r="AO487">
        <f>(AQ487 - AP487 + DZ487*1E3/(8.314*(EB487+273.15)) * AS487/DY487 * AR487) * DY487/(100*DM487) * 1000/(1000 - AQ487)</f>
        <v>0</v>
      </c>
      <c r="AP487">
        <v>22.78122155666054</v>
      </c>
      <c r="AQ487">
        <v>23.54853636363636</v>
      </c>
      <c r="AR487">
        <v>-3.907560292632434E-05</v>
      </c>
      <c r="AS487">
        <v>110.9873725194434</v>
      </c>
      <c r="AT487">
        <v>2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4.8</v>
      </c>
      <c r="DN487">
        <v>0.5</v>
      </c>
      <c r="DO487" t="s">
        <v>440</v>
      </c>
      <c r="DP487">
        <v>2</v>
      </c>
      <c r="DQ487" t="b">
        <v>1</v>
      </c>
      <c r="DR487">
        <v>1758482765.5</v>
      </c>
      <c r="DS487">
        <v>1365.95</v>
      </c>
      <c r="DT487">
        <v>1411.657777777778</v>
      </c>
      <c r="DU487">
        <v>23.54784814814815</v>
      </c>
      <c r="DV487">
        <v>22.78104074074074</v>
      </c>
      <c r="DW487">
        <v>1366.957037037037</v>
      </c>
      <c r="DX487">
        <v>23.41564814814815</v>
      </c>
      <c r="DY487">
        <v>500.0101111111111</v>
      </c>
      <c r="DZ487">
        <v>90.21295555555554</v>
      </c>
      <c r="EA487">
        <v>0.05577170370370371</v>
      </c>
      <c r="EB487">
        <v>29.97483333333334</v>
      </c>
      <c r="EC487">
        <v>29.96515555555556</v>
      </c>
      <c r="ED487">
        <v>999.9000000000001</v>
      </c>
      <c r="EE487">
        <v>0</v>
      </c>
      <c r="EF487">
        <v>0</v>
      </c>
      <c r="EG487">
        <v>10000.35148148148</v>
      </c>
      <c r="EH487">
        <v>0</v>
      </c>
      <c r="EI487">
        <v>10.41955925925926</v>
      </c>
      <c r="EJ487">
        <v>-45.70788888888888</v>
      </c>
      <c r="EK487">
        <v>1398.89037037037</v>
      </c>
      <c r="EL487">
        <v>1444.567037037037</v>
      </c>
      <c r="EM487">
        <v>0.7668008148148147</v>
      </c>
      <c r="EN487">
        <v>1411.657777777778</v>
      </c>
      <c r="EO487">
        <v>22.78104074074074</v>
      </c>
      <c r="EP487">
        <v>2.12431962962963</v>
      </c>
      <c r="EQ487">
        <v>2.055143703703703</v>
      </c>
      <c r="ER487">
        <v>18.40272222222222</v>
      </c>
      <c r="ES487">
        <v>17.87572222222222</v>
      </c>
      <c r="ET487">
        <v>1999.999259259259</v>
      </c>
      <c r="EU487">
        <v>0.9799993333333334</v>
      </c>
      <c r="EV487">
        <v>0.02000067407407408</v>
      </c>
      <c r="EW487">
        <v>0</v>
      </c>
      <c r="EX487">
        <v>681.5875555555555</v>
      </c>
      <c r="EY487">
        <v>5.00097</v>
      </c>
      <c r="EZ487">
        <v>13581.08518518518</v>
      </c>
      <c r="FA487">
        <v>16707.57037037037</v>
      </c>
      <c r="FB487">
        <v>40.13877777777778</v>
      </c>
      <c r="FC487">
        <v>40.56199999999999</v>
      </c>
      <c r="FD487">
        <v>40.06666666666666</v>
      </c>
      <c r="FE487">
        <v>40.12033333333333</v>
      </c>
      <c r="FF487">
        <v>40.75</v>
      </c>
      <c r="FG487">
        <v>1955.097037037037</v>
      </c>
      <c r="FH487">
        <v>39.89888888888889</v>
      </c>
      <c r="FI487">
        <v>0</v>
      </c>
      <c r="FJ487">
        <v>1758482773.4</v>
      </c>
      <c r="FK487">
        <v>0</v>
      </c>
      <c r="FL487">
        <v>681.6506923076923</v>
      </c>
      <c r="FM487">
        <v>11.41982907324963</v>
      </c>
      <c r="FN487">
        <v>209.449572637995</v>
      </c>
      <c r="FO487">
        <v>13581.41538461538</v>
      </c>
      <c r="FP487">
        <v>15</v>
      </c>
      <c r="FQ487">
        <v>0</v>
      </c>
      <c r="FR487" t="s">
        <v>441</v>
      </c>
      <c r="FS487">
        <v>1747247426.5</v>
      </c>
      <c r="FT487">
        <v>1747247420.5</v>
      </c>
      <c r="FU487">
        <v>0</v>
      </c>
      <c r="FV487">
        <v>1.027</v>
      </c>
      <c r="FW487">
        <v>0.031</v>
      </c>
      <c r="FX487">
        <v>0.02</v>
      </c>
      <c r="FY487">
        <v>0.05</v>
      </c>
      <c r="FZ487">
        <v>420</v>
      </c>
      <c r="GA487">
        <v>16</v>
      </c>
      <c r="GB487">
        <v>0.01</v>
      </c>
      <c r="GC487">
        <v>0.1</v>
      </c>
      <c r="GD487">
        <v>-45.64607804878049</v>
      </c>
      <c r="GE487">
        <v>-1.213394425087153</v>
      </c>
      <c r="GF487">
        <v>0.176866257191071</v>
      </c>
      <c r="GG487">
        <v>0</v>
      </c>
      <c r="GH487">
        <v>681.0197941176471</v>
      </c>
      <c r="GI487">
        <v>11.01388847453769</v>
      </c>
      <c r="GJ487">
        <v>1.115967313969253</v>
      </c>
      <c r="GK487">
        <v>-1</v>
      </c>
      <c r="GL487">
        <v>0.7869183902439025</v>
      </c>
      <c r="GM487">
        <v>-0.2669974076655062</v>
      </c>
      <c r="GN487">
        <v>0.03263274389536364</v>
      </c>
      <c r="GO487">
        <v>0</v>
      </c>
      <c r="GP487">
        <v>0</v>
      </c>
      <c r="GQ487">
        <v>2</v>
      </c>
      <c r="GR487" t="s">
        <v>452</v>
      </c>
      <c r="GS487">
        <v>3.13634</v>
      </c>
      <c r="GT487">
        <v>2.71591</v>
      </c>
      <c r="GU487">
        <v>0.211188</v>
      </c>
      <c r="GV487">
        <v>0.213367</v>
      </c>
      <c r="GW487">
        <v>0.104705</v>
      </c>
      <c r="GX487">
        <v>0.101023</v>
      </c>
      <c r="GY487">
        <v>25100.4</v>
      </c>
      <c r="GZ487">
        <v>25064.4</v>
      </c>
      <c r="HA487">
        <v>29580.6</v>
      </c>
      <c r="HB487">
        <v>29446.1</v>
      </c>
      <c r="HC487">
        <v>34996.7</v>
      </c>
      <c r="HD487">
        <v>35065.7</v>
      </c>
      <c r="HE487">
        <v>41632.6</v>
      </c>
      <c r="HF487">
        <v>41838.7</v>
      </c>
      <c r="HG487">
        <v>1.92635</v>
      </c>
      <c r="HH487">
        <v>1.87687</v>
      </c>
      <c r="HI487">
        <v>0.109527</v>
      </c>
      <c r="HJ487">
        <v>0</v>
      </c>
      <c r="HK487">
        <v>28.1787</v>
      </c>
      <c r="HL487">
        <v>999.9</v>
      </c>
      <c r="HM487">
        <v>53</v>
      </c>
      <c r="HN487">
        <v>31.2</v>
      </c>
      <c r="HO487">
        <v>26.8059</v>
      </c>
      <c r="HP487">
        <v>62.1279</v>
      </c>
      <c r="HQ487">
        <v>27.7404</v>
      </c>
      <c r="HR487">
        <v>1</v>
      </c>
      <c r="HS487">
        <v>0.0690041</v>
      </c>
      <c r="HT487">
        <v>-0.8123010000000001</v>
      </c>
      <c r="HU487">
        <v>20.3374</v>
      </c>
      <c r="HV487">
        <v>5.21774</v>
      </c>
      <c r="HW487">
        <v>12.011</v>
      </c>
      <c r="HX487">
        <v>4.98825</v>
      </c>
      <c r="HY487">
        <v>3.28772</v>
      </c>
      <c r="HZ487">
        <v>9999</v>
      </c>
      <c r="IA487">
        <v>9999</v>
      </c>
      <c r="IB487">
        <v>9999</v>
      </c>
      <c r="IC487">
        <v>999.9</v>
      </c>
      <c r="ID487">
        <v>1.86757</v>
      </c>
      <c r="IE487">
        <v>1.86674</v>
      </c>
      <c r="IF487">
        <v>1.86601</v>
      </c>
      <c r="IG487">
        <v>1.866</v>
      </c>
      <c r="IH487">
        <v>1.86785</v>
      </c>
      <c r="II487">
        <v>1.87027</v>
      </c>
      <c r="IJ487">
        <v>1.86894</v>
      </c>
      <c r="IK487">
        <v>1.87042</v>
      </c>
      <c r="IL487">
        <v>0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-1.04</v>
      </c>
      <c r="IZ487">
        <v>0.1322</v>
      </c>
      <c r="JA487">
        <v>-0.08705980112953694</v>
      </c>
      <c r="JB487">
        <v>-0.0002224285535733669</v>
      </c>
      <c r="JC487">
        <v>-3.124052291438484E-07</v>
      </c>
      <c r="JD487">
        <v>-1.20421793702977E-11</v>
      </c>
      <c r="JE487">
        <v>-0.06546867123436634</v>
      </c>
      <c r="JF487">
        <v>-0.004605065362839568</v>
      </c>
      <c r="JG487">
        <v>0.0008613744513886047</v>
      </c>
      <c r="JH487">
        <v>-1.299212498533341E-05</v>
      </c>
      <c r="JI487">
        <v>3</v>
      </c>
      <c r="JJ487">
        <v>2327</v>
      </c>
      <c r="JK487">
        <v>1</v>
      </c>
      <c r="JL487">
        <v>27</v>
      </c>
      <c r="JM487">
        <v>187255.8</v>
      </c>
      <c r="JN487">
        <v>187255.9</v>
      </c>
      <c r="JO487">
        <v>2.79907</v>
      </c>
      <c r="JP487">
        <v>2.24243</v>
      </c>
      <c r="JQ487">
        <v>1.39648</v>
      </c>
      <c r="JR487">
        <v>2.34741</v>
      </c>
      <c r="JS487">
        <v>1.49536</v>
      </c>
      <c r="JT487">
        <v>2.67578</v>
      </c>
      <c r="JU487">
        <v>36.3871</v>
      </c>
      <c r="JV487">
        <v>24.0787</v>
      </c>
      <c r="JW487">
        <v>18</v>
      </c>
      <c r="JX487">
        <v>489.684</v>
      </c>
      <c r="JY487">
        <v>448.585</v>
      </c>
      <c r="JZ487">
        <v>28.6466</v>
      </c>
      <c r="KA487">
        <v>28.4753</v>
      </c>
      <c r="KB487">
        <v>30</v>
      </c>
      <c r="KC487">
        <v>28.3353</v>
      </c>
      <c r="KD487">
        <v>28.2669</v>
      </c>
      <c r="KE487">
        <v>56.1016</v>
      </c>
      <c r="KF487">
        <v>22.2046</v>
      </c>
      <c r="KG487">
        <v>70.2513</v>
      </c>
      <c r="KH487">
        <v>28.6699</v>
      </c>
      <c r="KI487">
        <v>1456.72</v>
      </c>
      <c r="KJ487">
        <v>22.7844</v>
      </c>
      <c r="KK487">
        <v>101.108</v>
      </c>
      <c r="KL487">
        <v>100.604</v>
      </c>
    </row>
    <row r="488" spans="1:298">
      <c r="A488">
        <v>472</v>
      </c>
      <c r="B488">
        <v>1758482778</v>
      </c>
      <c r="C488">
        <v>13902.5</v>
      </c>
      <c r="D488" t="s">
        <v>1392</v>
      </c>
      <c r="E488" t="s">
        <v>1393</v>
      </c>
      <c r="F488">
        <v>5</v>
      </c>
      <c r="G488" t="s">
        <v>1219</v>
      </c>
      <c r="H488" t="s">
        <v>437</v>
      </c>
      <c r="I488" t="s">
        <v>438</v>
      </c>
      <c r="J488">
        <v>1758482770.214286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1476.748659923506</v>
      </c>
      <c r="AL488">
        <v>1439.613878787878</v>
      </c>
      <c r="AM488">
        <v>3.371392608726203</v>
      </c>
      <c r="AN488">
        <v>65.29159027850937</v>
      </c>
      <c r="AO488">
        <f>(AQ488 - AP488 + DZ488*1E3/(8.314*(EB488+273.15)) * AS488/DY488 * AR488) * DY488/(100*DM488) * 1000/(1000 - AQ488)</f>
        <v>0</v>
      </c>
      <c r="AP488">
        <v>22.77849212824948</v>
      </c>
      <c r="AQ488">
        <v>23.54177636363636</v>
      </c>
      <c r="AR488">
        <v>-0.0001354621451212328</v>
      </c>
      <c r="AS488">
        <v>110.9873725194434</v>
      </c>
      <c r="AT488">
        <v>2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4.8</v>
      </c>
      <c r="DN488">
        <v>0.5</v>
      </c>
      <c r="DO488" t="s">
        <v>440</v>
      </c>
      <c r="DP488">
        <v>2</v>
      </c>
      <c r="DQ488" t="b">
        <v>1</v>
      </c>
      <c r="DR488">
        <v>1758482770.214286</v>
      </c>
      <c r="DS488">
        <v>1381.613928571428</v>
      </c>
      <c r="DT488">
        <v>1427.438571428571</v>
      </c>
      <c r="DU488">
        <v>23.54786071428572</v>
      </c>
      <c r="DV488">
        <v>22.78148214285714</v>
      </c>
      <c r="DW488">
        <v>1382.638928571429</v>
      </c>
      <c r="DX488">
        <v>23.41566785714286</v>
      </c>
      <c r="DY488">
        <v>499.9963571428571</v>
      </c>
      <c r="DZ488">
        <v>90.21326428571426</v>
      </c>
      <c r="EA488">
        <v>0.05575866071428572</v>
      </c>
      <c r="EB488">
        <v>29.97426428571429</v>
      </c>
      <c r="EC488">
        <v>29.96446071428571</v>
      </c>
      <c r="ED488">
        <v>999.9000000000002</v>
      </c>
      <c r="EE488">
        <v>0</v>
      </c>
      <c r="EF488">
        <v>0</v>
      </c>
      <c r="EG488">
        <v>10006.83357142857</v>
      </c>
      <c r="EH488">
        <v>0</v>
      </c>
      <c r="EI488">
        <v>10.41945714285714</v>
      </c>
      <c r="EJ488">
        <v>-45.82495714285714</v>
      </c>
      <c r="EK488">
        <v>1414.932142857143</v>
      </c>
      <c r="EL488">
        <v>1460.716785714286</v>
      </c>
      <c r="EM488">
        <v>0.7663750714285714</v>
      </c>
      <c r="EN488">
        <v>1427.438571428571</v>
      </c>
      <c r="EO488">
        <v>22.78148214285714</v>
      </c>
      <c r="EP488">
        <v>2.124328571428572</v>
      </c>
      <c r="EQ488">
        <v>2.055190357142857</v>
      </c>
      <c r="ER488">
        <v>18.40278928571428</v>
      </c>
      <c r="ES488">
        <v>17.87607857142857</v>
      </c>
      <c r="ET488">
        <v>2000.0025</v>
      </c>
      <c r="EU488">
        <v>0.9799985357142856</v>
      </c>
      <c r="EV488">
        <v>0.02000149285714286</v>
      </c>
      <c r="EW488">
        <v>0</v>
      </c>
      <c r="EX488">
        <v>682.5095714285713</v>
      </c>
      <c r="EY488">
        <v>5.00097</v>
      </c>
      <c r="EZ488">
        <v>13597.21428571428</v>
      </c>
      <c r="FA488">
        <v>16707.59642857143</v>
      </c>
      <c r="FB488">
        <v>40.12942857142857</v>
      </c>
      <c r="FC488">
        <v>40.56199999999999</v>
      </c>
      <c r="FD488">
        <v>40.0665</v>
      </c>
      <c r="FE488">
        <v>40.1115</v>
      </c>
      <c r="FF488">
        <v>40.75</v>
      </c>
      <c r="FG488">
        <v>1955.098928571428</v>
      </c>
      <c r="FH488">
        <v>39.90107142857143</v>
      </c>
      <c r="FI488">
        <v>0</v>
      </c>
      <c r="FJ488">
        <v>1758482778.2</v>
      </c>
      <c r="FK488">
        <v>0</v>
      </c>
      <c r="FL488">
        <v>682.5406538461539</v>
      </c>
      <c r="FM488">
        <v>9.48940173186333</v>
      </c>
      <c r="FN488">
        <v>194.9743590649183</v>
      </c>
      <c r="FO488">
        <v>13597.87692307692</v>
      </c>
      <c r="FP488">
        <v>15</v>
      </c>
      <c r="FQ488">
        <v>0</v>
      </c>
      <c r="FR488" t="s">
        <v>441</v>
      </c>
      <c r="FS488">
        <v>1747247426.5</v>
      </c>
      <c r="FT488">
        <v>1747247420.5</v>
      </c>
      <c r="FU488">
        <v>0</v>
      </c>
      <c r="FV488">
        <v>1.027</v>
      </c>
      <c r="FW488">
        <v>0.031</v>
      </c>
      <c r="FX488">
        <v>0.02</v>
      </c>
      <c r="FY488">
        <v>0.05</v>
      </c>
      <c r="FZ488">
        <v>420</v>
      </c>
      <c r="GA488">
        <v>16</v>
      </c>
      <c r="GB488">
        <v>0.01</v>
      </c>
      <c r="GC488">
        <v>0.1</v>
      </c>
      <c r="GD488">
        <v>-45.71049512195121</v>
      </c>
      <c r="GE488">
        <v>-1.44146132404176</v>
      </c>
      <c r="GF488">
        <v>0.1820885484823242</v>
      </c>
      <c r="GG488">
        <v>0</v>
      </c>
      <c r="GH488">
        <v>681.8778235294118</v>
      </c>
      <c r="GI488">
        <v>10.82872422351004</v>
      </c>
      <c r="GJ488">
        <v>1.097654704910008</v>
      </c>
      <c r="GK488">
        <v>-1</v>
      </c>
      <c r="GL488">
        <v>0.768709487804878</v>
      </c>
      <c r="GM488">
        <v>-0.03553024390244014</v>
      </c>
      <c r="GN488">
        <v>0.00801900004143194</v>
      </c>
      <c r="GO488">
        <v>1</v>
      </c>
      <c r="GP488">
        <v>1</v>
      </c>
      <c r="GQ488">
        <v>2</v>
      </c>
      <c r="GR488" t="s">
        <v>442</v>
      </c>
      <c r="GS488">
        <v>3.13636</v>
      </c>
      <c r="GT488">
        <v>2.71627</v>
      </c>
      <c r="GU488">
        <v>0.212721</v>
      </c>
      <c r="GV488">
        <v>0.214915</v>
      </c>
      <c r="GW488">
        <v>0.104688</v>
      </c>
      <c r="GX488">
        <v>0.101016</v>
      </c>
      <c r="GY488">
        <v>25052.4</v>
      </c>
      <c r="GZ488">
        <v>25014.7</v>
      </c>
      <c r="HA488">
        <v>29581.5</v>
      </c>
      <c r="HB488">
        <v>29445.7</v>
      </c>
      <c r="HC488">
        <v>34998.6</v>
      </c>
      <c r="HD488">
        <v>35065.6</v>
      </c>
      <c r="HE488">
        <v>41634</v>
      </c>
      <c r="HF488">
        <v>41838.3</v>
      </c>
      <c r="HG488">
        <v>1.92638</v>
      </c>
      <c r="HH488">
        <v>1.87687</v>
      </c>
      <c r="HI488">
        <v>0.11028</v>
      </c>
      <c r="HJ488">
        <v>0</v>
      </c>
      <c r="HK488">
        <v>28.1738</v>
      </c>
      <c r="HL488">
        <v>999.9</v>
      </c>
      <c r="HM488">
        <v>53</v>
      </c>
      <c r="HN488">
        <v>31.2</v>
      </c>
      <c r="HO488">
        <v>26.8089</v>
      </c>
      <c r="HP488">
        <v>61.9279</v>
      </c>
      <c r="HQ488">
        <v>27.6603</v>
      </c>
      <c r="HR488">
        <v>1</v>
      </c>
      <c r="HS488">
        <v>0.06892529999999999</v>
      </c>
      <c r="HT488">
        <v>-0.829499</v>
      </c>
      <c r="HU488">
        <v>20.3375</v>
      </c>
      <c r="HV488">
        <v>5.21759</v>
      </c>
      <c r="HW488">
        <v>12.012</v>
      </c>
      <c r="HX488">
        <v>4.98845</v>
      </c>
      <c r="HY488">
        <v>3.28768</v>
      </c>
      <c r="HZ488">
        <v>9999</v>
      </c>
      <c r="IA488">
        <v>9999</v>
      </c>
      <c r="IB488">
        <v>9999</v>
      </c>
      <c r="IC488">
        <v>999.9</v>
      </c>
      <c r="ID488">
        <v>1.86757</v>
      </c>
      <c r="IE488">
        <v>1.86675</v>
      </c>
      <c r="IF488">
        <v>1.86601</v>
      </c>
      <c r="IG488">
        <v>1.86601</v>
      </c>
      <c r="IH488">
        <v>1.86783</v>
      </c>
      <c r="II488">
        <v>1.87029</v>
      </c>
      <c r="IJ488">
        <v>1.86893</v>
      </c>
      <c r="IK488">
        <v>1.87042</v>
      </c>
      <c r="IL488">
        <v>0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-1.06</v>
      </c>
      <c r="IZ488">
        <v>0.1321</v>
      </c>
      <c r="JA488">
        <v>-0.08705980112953694</v>
      </c>
      <c r="JB488">
        <v>-0.0002224285535733669</v>
      </c>
      <c r="JC488">
        <v>-3.124052291438484E-07</v>
      </c>
      <c r="JD488">
        <v>-1.20421793702977E-11</v>
      </c>
      <c r="JE488">
        <v>-0.06546867123436634</v>
      </c>
      <c r="JF488">
        <v>-0.004605065362839568</v>
      </c>
      <c r="JG488">
        <v>0.0008613744513886047</v>
      </c>
      <c r="JH488">
        <v>-1.299212498533341E-05</v>
      </c>
      <c r="JI488">
        <v>3</v>
      </c>
      <c r="JJ488">
        <v>2327</v>
      </c>
      <c r="JK488">
        <v>1</v>
      </c>
      <c r="JL488">
        <v>27</v>
      </c>
      <c r="JM488">
        <v>187255.9</v>
      </c>
      <c r="JN488">
        <v>187256</v>
      </c>
      <c r="JO488">
        <v>2.82593</v>
      </c>
      <c r="JP488">
        <v>2.23633</v>
      </c>
      <c r="JQ488">
        <v>1.39648</v>
      </c>
      <c r="JR488">
        <v>2.34619</v>
      </c>
      <c r="JS488">
        <v>1.49536</v>
      </c>
      <c r="JT488">
        <v>2.61475</v>
      </c>
      <c r="JU488">
        <v>36.3871</v>
      </c>
      <c r="JV488">
        <v>24.0875</v>
      </c>
      <c r="JW488">
        <v>18</v>
      </c>
      <c r="JX488">
        <v>489.694</v>
      </c>
      <c r="JY488">
        <v>448.57</v>
      </c>
      <c r="JZ488">
        <v>28.673</v>
      </c>
      <c r="KA488">
        <v>28.473</v>
      </c>
      <c r="KB488">
        <v>29.9999</v>
      </c>
      <c r="KC488">
        <v>28.3347</v>
      </c>
      <c r="KD488">
        <v>28.2651</v>
      </c>
      <c r="KE488">
        <v>56.5805</v>
      </c>
      <c r="KF488">
        <v>22.2046</v>
      </c>
      <c r="KG488">
        <v>70.2513</v>
      </c>
      <c r="KH488">
        <v>28.6947</v>
      </c>
      <c r="KI488">
        <v>1470.08</v>
      </c>
      <c r="KJ488">
        <v>22.7937</v>
      </c>
      <c r="KK488">
        <v>101.111</v>
      </c>
      <c r="KL488">
        <v>100.603</v>
      </c>
    </row>
    <row r="489" spans="1:298">
      <c r="A489">
        <v>473</v>
      </c>
      <c r="B489">
        <v>1758482783</v>
      </c>
      <c r="C489">
        <v>13907.5</v>
      </c>
      <c r="D489" t="s">
        <v>1394</v>
      </c>
      <c r="E489" t="s">
        <v>1395</v>
      </c>
      <c r="F489">
        <v>5</v>
      </c>
      <c r="G489" t="s">
        <v>1219</v>
      </c>
      <c r="H489" t="s">
        <v>437</v>
      </c>
      <c r="I489" t="s">
        <v>438</v>
      </c>
      <c r="J489">
        <v>1758482775.5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1494.167773947793</v>
      </c>
      <c r="AL489">
        <v>1456.806909090908</v>
      </c>
      <c r="AM489">
        <v>3.43503093584483</v>
      </c>
      <c r="AN489">
        <v>65.29159027850937</v>
      </c>
      <c r="AO489">
        <f>(AQ489 - AP489 + DZ489*1E3/(8.314*(EB489+273.15)) * AS489/DY489 * AR489) * DY489/(100*DM489) * 1000/(1000 - AQ489)</f>
        <v>0</v>
      </c>
      <c r="AP489">
        <v>22.77506935514025</v>
      </c>
      <c r="AQ489">
        <v>23.53475393939393</v>
      </c>
      <c r="AR489">
        <v>-0.000138653001539354</v>
      </c>
      <c r="AS489">
        <v>110.9873725194434</v>
      </c>
      <c r="AT489">
        <v>2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4.8</v>
      </c>
      <c r="DN489">
        <v>0.5</v>
      </c>
      <c r="DO489" t="s">
        <v>440</v>
      </c>
      <c r="DP489">
        <v>2</v>
      </c>
      <c r="DQ489" t="b">
        <v>1</v>
      </c>
      <c r="DR489">
        <v>1758482775.5</v>
      </c>
      <c r="DS489">
        <v>1399.19</v>
      </c>
      <c r="DT489">
        <v>1445.137037037037</v>
      </c>
      <c r="DU489">
        <v>23.54434074074074</v>
      </c>
      <c r="DV489">
        <v>22.77871111111111</v>
      </c>
      <c r="DW489">
        <v>1400.235555555555</v>
      </c>
      <c r="DX489">
        <v>23.41220000000001</v>
      </c>
      <c r="DY489">
        <v>499.9928888888889</v>
      </c>
      <c r="DZ489">
        <v>90.21323333333332</v>
      </c>
      <c r="EA489">
        <v>0.05580157407407407</v>
      </c>
      <c r="EB489">
        <v>29.97461851851852</v>
      </c>
      <c r="EC489">
        <v>29.96592222222223</v>
      </c>
      <c r="ED489">
        <v>999.9000000000001</v>
      </c>
      <c r="EE489">
        <v>0</v>
      </c>
      <c r="EF489">
        <v>0</v>
      </c>
      <c r="EG489">
        <v>10002.77407407408</v>
      </c>
      <c r="EH489">
        <v>0</v>
      </c>
      <c r="EI489">
        <v>10.42367037037037</v>
      </c>
      <c r="EJ489">
        <v>-45.94739259259259</v>
      </c>
      <c r="EK489">
        <v>1432.928148148148</v>
      </c>
      <c r="EL489">
        <v>1478.823333333333</v>
      </c>
      <c r="EM489">
        <v>0.7656301851851851</v>
      </c>
      <c r="EN489">
        <v>1445.137037037037</v>
      </c>
      <c r="EO489">
        <v>22.77871111111111</v>
      </c>
      <c r="EP489">
        <v>2.12401074074074</v>
      </c>
      <c r="EQ489">
        <v>2.054940740740741</v>
      </c>
      <c r="ER489">
        <v>18.4004</v>
      </c>
      <c r="ES489">
        <v>17.87413333333333</v>
      </c>
      <c r="ET489">
        <v>1999.961851851852</v>
      </c>
      <c r="EU489">
        <v>0.9799977407407405</v>
      </c>
      <c r="EV489">
        <v>0.02000231111111112</v>
      </c>
      <c r="EW489">
        <v>0</v>
      </c>
      <c r="EX489">
        <v>683.3805925925927</v>
      </c>
      <c r="EY489">
        <v>5.00097</v>
      </c>
      <c r="EZ489">
        <v>13614.11851851852</v>
      </c>
      <c r="FA489">
        <v>16707.26296296297</v>
      </c>
      <c r="FB489">
        <v>40.125</v>
      </c>
      <c r="FC489">
        <v>40.56199999999999</v>
      </c>
      <c r="FD489">
        <v>40.06666666666666</v>
      </c>
      <c r="FE489">
        <v>40.111</v>
      </c>
      <c r="FF489">
        <v>40.75</v>
      </c>
      <c r="FG489">
        <v>1955.057407407407</v>
      </c>
      <c r="FH489">
        <v>39.90333333333334</v>
      </c>
      <c r="FI489">
        <v>0</v>
      </c>
      <c r="FJ489">
        <v>1758482783</v>
      </c>
      <c r="FK489">
        <v>0</v>
      </c>
      <c r="FL489">
        <v>683.3140769230769</v>
      </c>
      <c r="FM489">
        <v>10.58222221480017</v>
      </c>
      <c r="FN489">
        <v>186.3999997153269</v>
      </c>
      <c r="FO489">
        <v>13613.24615384615</v>
      </c>
      <c r="FP489">
        <v>15</v>
      </c>
      <c r="FQ489">
        <v>0</v>
      </c>
      <c r="FR489" t="s">
        <v>441</v>
      </c>
      <c r="FS489">
        <v>1747247426.5</v>
      </c>
      <c r="FT489">
        <v>1747247420.5</v>
      </c>
      <c r="FU489">
        <v>0</v>
      </c>
      <c r="FV489">
        <v>1.027</v>
      </c>
      <c r="FW489">
        <v>0.031</v>
      </c>
      <c r="FX489">
        <v>0.02</v>
      </c>
      <c r="FY489">
        <v>0.05</v>
      </c>
      <c r="FZ489">
        <v>420</v>
      </c>
      <c r="GA489">
        <v>16</v>
      </c>
      <c r="GB489">
        <v>0.01</v>
      </c>
      <c r="GC489">
        <v>0.1</v>
      </c>
      <c r="GD489">
        <v>-45.88909756097561</v>
      </c>
      <c r="GE489">
        <v>-1.451885017421702</v>
      </c>
      <c r="GF489">
        <v>0.194419602153096</v>
      </c>
      <c r="GG489">
        <v>0</v>
      </c>
      <c r="GH489">
        <v>682.853205882353</v>
      </c>
      <c r="GI489">
        <v>9.994606566881616</v>
      </c>
      <c r="GJ489">
        <v>1.009807692216439</v>
      </c>
      <c r="GK489">
        <v>-1</v>
      </c>
      <c r="GL489">
        <v>0.7656996829268292</v>
      </c>
      <c r="GM489">
        <v>-0.005008494773517346</v>
      </c>
      <c r="GN489">
        <v>0.001624730468288995</v>
      </c>
      <c r="GO489">
        <v>1</v>
      </c>
      <c r="GP489">
        <v>1</v>
      </c>
      <c r="GQ489">
        <v>2</v>
      </c>
      <c r="GR489" t="s">
        <v>442</v>
      </c>
      <c r="GS489">
        <v>3.1365</v>
      </c>
      <c r="GT489">
        <v>2.71619</v>
      </c>
      <c r="GU489">
        <v>0.214266</v>
      </c>
      <c r="GV489">
        <v>0.216417</v>
      </c>
      <c r="GW489">
        <v>0.104661</v>
      </c>
      <c r="GX489">
        <v>0.101015</v>
      </c>
      <c r="GY489">
        <v>25003.4</v>
      </c>
      <c r="GZ489">
        <v>24966.8</v>
      </c>
      <c r="HA489">
        <v>29581.8</v>
      </c>
      <c r="HB489">
        <v>29445.7</v>
      </c>
      <c r="HC489">
        <v>35000.1</v>
      </c>
      <c r="HD489">
        <v>35065.4</v>
      </c>
      <c r="HE489">
        <v>41634.5</v>
      </c>
      <c r="HF489">
        <v>41838</v>
      </c>
      <c r="HG489">
        <v>1.9267</v>
      </c>
      <c r="HH489">
        <v>1.87675</v>
      </c>
      <c r="HI489">
        <v>0.109747</v>
      </c>
      <c r="HJ489">
        <v>0</v>
      </c>
      <c r="HK489">
        <v>28.1679</v>
      </c>
      <c r="HL489">
        <v>999.9</v>
      </c>
      <c r="HM489">
        <v>53</v>
      </c>
      <c r="HN489">
        <v>31.2</v>
      </c>
      <c r="HO489">
        <v>26.8077</v>
      </c>
      <c r="HP489">
        <v>62.1779</v>
      </c>
      <c r="HQ489">
        <v>27.6803</v>
      </c>
      <c r="HR489">
        <v>1</v>
      </c>
      <c r="HS489">
        <v>0.0688923</v>
      </c>
      <c r="HT489">
        <v>-0.84762</v>
      </c>
      <c r="HU489">
        <v>20.3374</v>
      </c>
      <c r="HV489">
        <v>5.21729</v>
      </c>
      <c r="HW489">
        <v>12.0107</v>
      </c>
      <c r="HX489">
        <v>4.98805</v>
      </c>
      <c r="HY489">
        <v>3.28768</v>
      </c>
      <c r="HZ489">
        <v>9999</v>
      </c>
      <c r="IA489">
        <v>9999</v>
      </c>
      <c r="IB489">
        <v>9999</v>
      </c>
      <c r="IC489">
        <v>999.9</v>
      </c>
      <c r="ID489">
        <v>1.86756</v>
      </c>
      <c r="IE489">
        <v>1.86673</v>
      </c>
      <c r="IF489">
        <v>1.866</v>
      </c>
      <c r="IG489">
        <v>1.866</v>
      </c>
      <c r="IH489">
        <v>1.86783</v>
      </c>
      <c r="II489">
        <v>1.87028</v>
      </c>
      <c r="IJ489">
        <v>1.86893</v>
      </c>
      <c r="IK489">
        <v>1.87043</v>
      </c>
      <c r="IL489">
        <v>0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-1.07</v>
      </c>
      <c r="IZ489">
        <v>0.132</v>
      </c>
      <c r="JA489">
        <v>-0.08705980112953694</v>
      </c>
      <c r="JB489">
        <v>-0.0002224285535733669</v>
      </c>
      <c r="JC489">
        <v>-3.124052291438484E-07</v>
      </c>
      <c r="JD489">
        <v>-1.20421793702977E-11</v>
      </c>
      <c r="JE489">
        <v>-0.06546867123436634</v>
      </c>
      <c r="JF489">
        <v>-0.004605065362839568</v>
      </c>
      <c r="JG489">
        <v>0.0008613744513886047</v>
      </c>
      <c r="JH489">
        <v>-1.299212498533341E-05</v>
      </c>
      <c r="JI489">
        <v>3</v>
      </c>
      <c r="JJ489">
        <v>2327</v>
      </c>
      <c r="JK489">
        <v>1</v>
      </c>
      <c r="JL489">
        <v>27</v>
      </c>
      <c r="JM489">
        <v>187255.9</v>
      </c>
      <c r="JN489">
        <v>187256</v>
      </c>
      <c r="JO489">
        <v>2.85034</v>
      </c>
      <c r="JP489">
        <v>2.24365</v>
      </c>
      <c r="JQ489">
        <v>1.39648</v>
      </c>
      <c r="JR489">
        <v>2.35474</v>
      </c>
      <c r="JS489">
        <v>1.49536</v>
      </c>
      <c r="JT489">
        <v>2.54272</v>
      </c>
      <c r="JU489">
        <v>36.3871</v>
      </c>
      <c r="JV489">
        <v>24.07</v>
      </c>
      <c r="JW489">
        <v>18</v>
      </c>
      <c r="JX489">
        <v>489.885</v>
      </c>
      <c r="JY489">
        <v>448.485</v>
      </c>
      <c r="JZ489">
        <v>28.6977</v>
      </c>
      <c r="KA489">
        <v>28.4729</v>
      </c>
      <c r="KB489">
        <v>29.9999</v>
      </c>
      <c r="KC489">
        <v>28.3329</v>
      </c>
      <c r="KD489">
        <v>28.264</v>
      </c>
      <c r="KE489">
        <v>57.1228</v>
      </c>
      <c r="KF489">
        <v>22.2046</v>
      </c>
      <c r="KG489">
        <v>70.62649999999999</v>
      </c>
      <c r="KH489">
        <v>28.7162</v>
      </c>
      <c r="KI489">
        <v>1490.11</v>
      </c>
      <c r="KJ489">
        <v>22.8046</v>
      </c>
      <c r="KK489">
        <v>101.112</v>
      </c>
      <c r="KL489">
        <v>100.602</v>
      </c>
    </row>
    <row r="490" spans="1:298">
      <c r="A490">
        <v>474</v>
      </c>
      <c r="B490">
        <v>1758482788</v>
      </c>
      <c r="C490">
        <v>13912.5</v>
      </c>
      <c r="D490" t="s">
        <v>1396</v>
      </c>
      <c r="E490" t="s">
        <v>1397</v>
      </c>
      <c r="F490">
        <v>5</v>
      </c>
      <c r="G490" t="s">
        <v>1219</v>
      </c>
      <c r="H490" t="s">
        <v>437</v>
      </c>
      <c r="I490" t="s">
        <v>438</v>
      </c>
      <c r="J490">
        <v>1758482780.214286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1511.173078776606</v>
      </c>
      <c r="AL490">
        <v>1473.737151515152</v>
      </c>
      <c r="AM490">
        <v>3.370196276235168</v>
      </c>
      <c r="AN490">
        <v>65.29159027850937</v>
      </c>
      <c r="AO490">
        <f>(AQ490 - AP490 + DZ490*1E3/(8.314*(EB490+273.15)) * AS490/DY490 * AR490) * DY490/(100*DM490) * 1000/(1000 - AQ490)</f>
        <v>0</v>
      </c>
      <c r="AP490">
        <v>22.81540001607123</v>
      </c>
      <c r="AQ490">
        <v>23.53457272727273</v>
      </c>
      <c r="AR490">
        <v>6.107724801113908E-05</v>
      </c>
      <c r="AS490">
        <v>110.9873725194434</v>
      </c>
      <c r="AT490">
        <v>2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4.8</v>
      </c>
      <c r="DN490">
        <v>0.5</v>
      </c>
      <c r="DO490" t="s">
        <v>440</v>
      </c>
      <c r="DP490">
        <v>2</v>
      </c>
      <c r="DQ490" t="b">
        <v>1</v>
      </c>
      <c r="DR490">
        <v>1758482780.214286</v>
      </c>
      <c r="DS490">
        <v>1414.863571428572</v>
      </c>
      <c r="DT490">
        <v>1460.858214285714</v>
      </c>
      <c r="DU490">
        <v>23.53895357142857</v>
      </c>
      <c r="DV490">
        <v>22.78690714285714</v>
      </c>
      <c r="DW490">
        <v>1415.9275</v>
      </c>
      <c r="DX490">
        <v>23.40689642857143</v>
      </c>
      <c r="DY490">
        <v>499.9800357142857</v>
      </c>
      <c r="DZ490">
        <v>90.21355000000001</v>
      </c>
      <c r="EA490">
        <v>0.055917475</v>
      </c>
      <c r="EB490">
        <v>29.97571071428571</v>
      </c>
      <c r="EC490">
        <v>29.96538571428571</v>
      </c>
      <c r="ED490">
        <v>999.9000000000002</v>
      </c>
      <c r="EE490">
        <v>0</v>
      </c>
      <c r="EF490">
        <v>0</v>
      </c>
      <c r="EG490">
        <v>10002.87785714286</v>
      </c>
      <c r="EH490">
        <v>0</v>
      </c>
      <c r="EI490">
        <v>10.43376428571428</v>
      </c>
      <c r="EJ490">
        <v>-45.99412857142857</v>
      </c>
      <c r="EK490">
        <v>1448.972142857143</v>
      </c>
      <c r="EL490">
        <v>1494.923214285714</v>
      </c>
      <c r="EM490">
        <v>0.7520475714285714</v>
      </c>
      <c r="EN490">
        <v>1460.858214285714</v>
      </c>
      <c r="EO490">
        <v>22.78690714285714</v>
      </c>
      <c r="EP490">
        <v>2.123532857142858</v>
      </c>
      <c r="EQ490">
        <v>2.055687857142857</v>
      </c>
      <c r="ER490">
        <v>18.39680714285714</v>
      </c>
      <c r="ES490">
        <v>17.8799</v>
      </c>
      <c r="ET490">
        <v>1999.977857142857</v>
      </c>
      <c r="EU490">
        <v>0.9799976071428571</v>
      </c>
      <c r="EV490">
        <v>0.02000243214285715</v>
      </c>
      <c r="EW490">
        <v>0</v>
      </c>
      <c r="EX490">
        <v>684.1085357142858</v>
      </c>
      <c r="EY490">
        <v>5.00097</v>
      </c>
      <c r="EZ490">
        <v>13627.66785714286</v>
      </c>
      <c r="FA490">
        <v>16707.39285714286</v>
      </c>
      <c r="FB490">
        <v>40.125</v>
      </c>
      <c r="FC490">
        <v>40.56199999999999</v>
      </c>
      <c r="FD490">
        <v>40.06199999999999</v>
      </c>
      <c r="FE490">
        <v>40.09575</v>
      </c>
      <c r="FF490">
        <v>40.75</v>
      </c>
      <c r="FG490">
        <v>1955.072857142857</v>
      </c>
      <c r="FH490">
        <v>39.90500000000001</v>
      </c>
      <c r="FI490">
        <v>0</v>
      </c>
      <c r="FJ490">
        <v>1758482788.4</v>
      </c>
      <c r="FK490">
        <v>0</v>
      </c>
      <c r="FL490">
        <v>684.18764</v>
      </c>
      <c r="FM490">
        <v>7.92915382276338</v>
      </c>
      <c r="FN490">
        <v>155.5615381364583</v>
      </c>
      <c r="FO490">
        <v>13629.668</v>
      </c>
      <c r="FP490">
        <v>15</v>
      </c>
      <c r="FQ490">
        <v>0</v>
      </c>
      <c r="FR490" t="s">
        <v>441</v>
      </c>
      <c r="FS490">
        <v>1747247426.5</v>
      </c>
      <c r="FT490">
        <v>1747247420.5</v>
      </c>
      <c r="FU490">
        <v>0</v>
      </c>
      <c r="FV490">
        <v>1.027</v>
      </c>
      <c r="FW490">
        <v>0.031</v>
      </c>
      <c r="FX490">
        <v>0.02</v>
      </c>
      <c r="FY490">
        <v>0.05</v>
      </c>
      <c r="FZ490">
        <v>420</v>
      </c>
      <c r="GA490">
        <v>16</v>
      </c>
      <c r="GB490">
        <v>0.01</v>
      </c>
      <c r="GC490">
        <v>0.1</v>
      </c>
      <c r="GD490">
        <v>-45.9669325</v>
      </c>
      <c r="GE490">
        <v>-0.9187711069416753</v>
      </c>
      <c r="GF490">
        <v>0.1951687902656312</v>
      </c>
      <c r="GG490">
        <v>0</v>
      </c>
      <c r="GH490">
        <v>683.6678823529413</v>
      </c>
      <c r="GI490">
        <v>9.622612682530288</v>
      </c>
      <c r="GJ490">
        <v>0.9709469533188551</v>
      </c>
      <c r="GK490">
        <v>-1</v>
      </c>
      <c r="GL490">
        <v>0.7563348249999999</v>
      </c>
      <c r="GM490">
        <v>-0.1481438611632281</v>
      </c>
      <c r="GN490">
        <v>0.01853819760641187</v>
      </c>
      <c r="GO490">
        <v>0</v>
      </c>
      <c r="GP490">
        <v>0</v>
      </c>
      <c r="GQ490">
        <v>2</v>
      </c>
      <c r="GR490" t="s">
        <v>452</v>
      </c>
      <c r="GS490">
        <v>3.13636</v>
      </c>
      <c r="GT490">
        <v>2.71642</v>
      </c>
      <c r="GU490">
        <v>0.215779</v>
      </c>
      <c r="GV490">
        <v>0.217868</v>
      </c>
      <c r="GW490">
        <v>0.104669</v>
      </c>
      <c r="GX490">
        <v>0.101182</v>
      </c>
      <c r="GY490">
        <v>24956.2</v>
      </c>
      <c r="GZ490">
        <v>24921</v>
      </c>
      <c r="HA490">
        <v>29582.9</v>
      </c>
      <c r="HB490">
        <v>29446.2</v>
      </c>
      <c r="HC490">
        <v>35000.8</v>
      </c>
      <c r="HD490">
        <v>35059.5</v>
      </c>
      <c r="HE490">
        <v>41635.6</v>
      </c>
      <c r="HF490">
        <v>41838.9</v>
      </c>
      <c r="HG490">
        <v>1.92642</v>
      </c>
      <c r="HH490">
        <v>1.87715</v>
      </c>
      <c r="HI490">
        <v>0.111189</v>
      </c>
      <c r="HJ490">
        <v>0</v>
      </c>
      <c r="HK490">
        <v>28.1618</v>
      </c>
      <c r="HL490">
        <v>999.9</v>
      </c>
      <c r="HM490">
        <v>53</v>
      </c>
      <c r="HN490">
        <v>31.2</v>
      </c>
      <c r="HO490">
        <v>26.8074</v>
      </c>
      <c r="HP490">
        <v>62.0079</v>
      </c>
      <c r="HQ490">
        <v>27.7163</v>
      </c>
      <c r="HR490">
        <v>1</v>
      </c>
      <c r="HS490">
        <v>0.0683689</v>
      </c>
      <c r="HT490">
        <v>-0.858853</v>
      </c>
      <c r="HU490">
        <v>20.3371</v>
      </c>
      <c r="HV490">
        <v>5.21684</v>
      </c>
      <c r="HW490">
        <v>12.011</v>
      </c>
      <c r="HX490">
        <v>4.9883</v>
      </c>
      <c r="HY490">
        <v>3.28765</v>
      </c>
      <c r="HZ490">
        <v>9999</v>
      </c>
      <c r="IA490">
        <v>9999</v>
      </c>
      <c r="IB490">
        <v>9999</v>
      </c>
      <c r="IC490">
        <v>999.9</v>
      </c>
      <c r="ID490">
        <v>1.86755</v>
      </c>
      <c r="IE490">
        <v>1.86674</v>
      </c>
      <c r="IF490">
        <v>1.866</v>
      </c>
      <c r="IG490">
        <v>1.866</v>
      </c>
      <c r="IH490">
        <v>1.86785</v>
      </c>
      <c r="II490">
        <v>1.87028</v>
      </c>
      <c r="IJ490">
        <v>1.86894</v>
      </c>
      <c r="IK490">
        <v>1.87042</v>
      </c>
      <c r="IL490">
        <v>0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-1.09</v>
      </c>
      <c r="IZ490">
        <v>0.132</v>
      </c>
      <c r="JA490">
        <v>-0.08705980112953694</v>
      </c>
      <c r="JB490">
        <v>-0.0002224285535733669</v>
      </c>
      <c r="JC490">
        <v>-3.124052291438484E-07</v>
      </c>
      <c r="JD490">
        <v>-1.20421793702977E-11</v>
      </c>
      <c r="JE490">
        <v>-0.06546867123436634</v>
      </c>
      <c r="JF490">
        <v>-0.004605065362839568</v>
      </c>
      <c r="JG490">
        <v>0.0008613744513886047</v>
      </c>
      <c r="JH490">
        <v>-1.299212498533341E-05</v>
      </c>
      <c r="JI490">
        <v>3</v>
      </c>
      <c r="JJ490">
        <v>2327</v>
      </c>
      <c r="JK490">
        <v>1</v>
      </c>
      <c r="JL490">
        <v>27</v>
      </c>
      <c r="JM490">
        <v>187256</v>
      </c>
      <c r="JN490">
        <v>187256.1</v>
      </c>
      <c r="JO490">
        <v>2.87842</v>
      </c>
      <c r="JP490">
        <v>2.23999</v>
      </c>
      <c r="JQ490">
        <v>1.39771</v>
      </c>
      <c r="JR490">
        <v>2.34863</v>
      </c>
      <c r="JS490">
        <v>1.49536</v>
      </c>
      <c r="JT490">
        <v>2.64282</v>
      </c>
      <c r="JU490">
        <v>36.4107</v>
      </c>
      <c r="JV490">
        <v>24.07</v>
      </c>
      <c r="JW490">
        <v>18</v>
      </c>
      <c r="JX490">
        <v>489.707</v>
      </c>
      <c r="JY490">
        <v>448.723</v>
      </c>
      <c r="JZ490">
        <v>28.7208</v>
      </c>
      <c r="KA490">
        <v>28.4705</v>
      </c>
      <c r="KB490">
        <v>30</v>
      </c>
      <c r="KC490">
        <v>28.3323</v>
      </c>
      <c r="KD490">
        <v>28.2627</v>
      </c>
      <c r="KE490">
        <v>57.6149</v>
      </c>
      <c r="KF490">
        <v>22.2046</v>
      </c>
      <c r="KG490">
        <v>70.62649999999999</v>
      </c>
      <c r="KH490">
        <v>28.7435</v>
      </c>
      <c r="KI490">
        <v>1503.47</v>
      </c>
      <c r="KJ490">
        <v>22.8041</v>
      </c>
      <c r="KK490">
        <v>101.115</v>
      </c>
      <c r="KL490">
        <v>100.604</v>
      </c>
    </row>
    <row r="491" spans="1:298">
      <c r="A491">
        <v>475</v>
      </c>
      <c r="B491">
        <v>1758482793</v>
      </c>
      <c r="C491">
        <v>13917.5</v>
      </c>
      <c r="D491" t="s">
        <v>1398</v>
      </c>
      <c r="E491" t="s">
        <v>1399</v>
      </c>
      <c r="F491">
        <v>5</v>
      </c>
      <c r="G491" t="s">
        <v>1219</v>
      </c>
      <c r="H491" t="s">
        <v>437</v>
      </c>
      <c r="I491" t="s">
        <v>438</v>
      </c>
      <c r="J491">
        <v>1758482785.5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1528.414775656499</v>
      </c>
      <c r="AL491">
        <v>1490.772181818181</v>
      </c>
      <c r="AM491">
        <v>3.407702519129819</v>
      </c>
      <c r="AN491">
        <v>65.29159027850937</v>
      </c>
      <c r="AO491">
        <f>(AQ491 - AP491 + DZ491*1E3/(8.314*(EB491+273.15)) * AS491/DY491 * AR491) * DY491/(100*DM491) * 1000/(1000 - AQ491)</f>
        <v>0</v>
      </c>
      <c r="AP491">
        <v>22.83748530184194</v>
      </c>
      <c r="AQ491">
        <v>23.5528103030303</v>
      </c>
      <c r="AR491">
        <v>0.0001876475106527822</v>
      </c>
      <c r="AS491">
        <v>110.9873725194434</v>
      </c>
      <c r="AT491">
        <v>2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4.8</v>
      </c>
      <c r="DN491">
        <v>0.5</v>
      </c>
      <c r="DO491" t="s">
        <v>440</v>
      </c>
      <c r="DP491">
        <v>2</v>
      </c>
      <c r="DQ491" t="b">
        <v>1</v>
      </c>
      <c r="DR491">
        <v>1758482785.5</v>
      </c>
      <c r="DS491">
        <v>1432.44</v>
      </c>
      <c r="DT491">
        <v>1478.57962962963</v>
      </c>
      <c r="DU491">
        <v>23.53891111111111</v>
      </c>
      <c r="DV491">
        <v>22.80632222222222</v>
      </c>
      <c r="DW491">
        <v>1433.524444444444</v>
      </c>
      <c r="DX491">
        <v>23.40685555555555</v>
      </c>
      <c r="DY491">
        <v>500.0013333333333</v>
      </c>
      <c r="DZ491">
        <v>90.21347777777777</v>
      </c>
      <c r="EA491">
        <v>0.05601803333333333</v>
      </c>
      <c r="EB491">
        <v>29.97728888888889</v>
      </c>
      <c r="EC491">
        <v>29.9683</v>
      </c>
      <c r="ED491">
        <v>999.9000000000001</v>
      </c>
      <c r="EE491">
        <v>0</v>
      </c>
      <c r="EF491">
        <v>0</v>
      </c>
      <c r="EG491">
        <v>10000.90296296296</v>
      </c>
      <c r="EH491">
        <v>0</v>
      </c>
      <c r="EI491">
        <v>10.44152592592593</v>
      </c>
      <c r="EJ491">
        <v>-46.13930740740742</v>
      </c>
      <c r="EK491">
        <v>1466.973333333334</v>
      </c>
      <c r="EL491">
        <v>1513.088148148148</v>
      </c>
      <c r="EM491">
        <v>0.7325878888888888</v>
      </c>
      <c r="EN491">
        <v>1478.57962962963</v>
      </c>
      <c r="EO491">
        <v>22.80632222222222</v>
      </c>
      <c r="EP491">
        <v>2.123527407407408</v>
      </c>
      <c r="EQ491">
        <v>2.057438888888889</v>
      </c>
      <c r="ER491">
        <v>18.39677037037037</v>
      </c>
      <c r="ES491">
        <v>17.89341851851852</v>
      </c>
      <c r="ET491">
        <v>1999.96</v>
      </c>
      <c r="EU491">
        <v>0.9799998888888889</v>
      </c>
      <c r="EV491">
        <v>0.0200001888888889</v>
      </c>
      <c r="EW491">
        <v>0</v>
      </c>
      <c r="EX491">
        <v>684.8513703703704</v>
      </c>
      <c r="EY491">
        <v>5.00097</v>
      </c>
      <c r="EZ491">
        <v>13641.46296296297</v>
      </c>
      <c r="FA491">
        <v>16707.25185185185</v>
      </c>
      <c r="FB491">
        <v>40.125</v>
      </c>
      <c r="FC491">
        <v>40.56199999999999</v>
      </c>
      <c r="FD491">
        <v>40.06199999999999</v>
      </c>
      <c r="FE491">
        <v>40.09</v>
      </c>
      <c r="FF491">
        <v>40.75</v>
      </c>
      <c r="FG491">
        <v>1955.06037037037</v>
      </c>
      <c r="FH491">
        <v>39.89962962962964</v>
      </c>
      <c r="FI491">
        <v>0</v>
      </c>
      <c r="FJ491">
        <v>1758482793.2</v>
      </c>
      <c r="FK491">
        <v>0</v>
      </c>
      <c r="FL491">
        <v>684.82692</v>
      </c>
      <c r="FM491">
        <v>6.399076896845413</v>
      </c>
      <c r="FN491">
        <v>139.384615256246</v>
      </c>
      <c r="FO491">
        <v>13642.056</v>
      </c>
      <c r="FP491">
        <v>15</v>
      </c>
      <c r="FQ491">
        <v>0</v>
      </c>
      <c r="FR491" t="s">
        <v>441</v>
      </c>
      <c r="FS491">
        <v>1747247426.5</v>
      </c>
      <c r="FT491">
        <v>1747247420.5</v>
      </c>
      <c r="FU491">
        <v>0</v>
      </c>
      <c r="FV491">
        <v>1.027</v>
      </c>
      <c r="FW491">
        <v>0.031</v>
      </c>
      <c r="FX491">
        <v>0.02</v>
      </c>
      <c r="FY491">
        <v>0.05</v>
      </c>
      <c r="FZ491">
        <v>420</v>
      </c>
      <c r="GA491">
        <v>16</v>
      </c>
      <c r="GB491">
        <v>0.01</v>
      </c>
      <c r="GC491">
        <v>0.1</v>
      </c>
      <c r="GD491">
        <v>-46.08038000000001</v>
      </c>
      <c r="GE491">
        <v>-1.20225140712948</v>
      </c>
      <c r="GF491">
        <v>0.2105674110587867</v>
      </c>
      <c r="GG491">
        <v>0</v>
      </c>
      <c r="GH491">
        <v>684.3789411764707</v>
      </c>
      <c r="GI491">
        <v>8.074255154673633</v>
      </c>
      <c r="GJ491">
        <v>0.8306942504413219</v>
      </c>
      <c r="GK491">
        <v>-1</v>
      </c>
      <c r="GL491">
        <v>0.741681075</v>
      </c>
      <c r="GM491">
        <v>-0.2439649643527191</v>
      </c>
      <c r="GN491">
        <v>0.02577226198298037</v>
      </c>
      <c r="GO491">
        <v>0</v>
      </c>
      <c r="GP491">
        <v>0</v>
      </c>
      <c r="GQ491">
        <v>2</v>
      </c>
      <c r="GR491" t="s">
        <v>452</v>
      </c>
      <c r="GS491">
        <v>3.13648</v>
      </c>
      <c r="GT491">
        <v>2.71636</v>
      </c>
      <c r="GU491">
        <v>0.217291</v>
      </c>
      <c r="GV491">
        <v>0.219384</v>
      </c>
      <c r="GW491">
        <v>0.104723</v>
      </c>
      <c r="GX491">
        <v>0.101206</v>
      </c>
      <c r="GY491">
        <v>24908</v>
      </c>
      <c r="GZ491">
        <v>24872.7</v>
      </c>
      <c r="HA491">
        <v>29582.8</v>
      </c>
      <c r="HB491">
        <v>29446.3</v>
      </c>
      <c r="HC491">
        <v>34998.9</v>
      </c>
      <c r="HD491">
        <v>35058.8</v>
      </c>
      <c r="HE491">
        <v>41635.8</v>
      </c>
      <c r="HF491">
        <v>41839</v>
      </c>
      <c r="HG491">
        <v>1.92663</v>
      </c>
      <c r="HH491">
        <v>1.8772</v>
      </c>
      <c r="HI491">
        <v>0.111524</v>
      </c>
      <c r="HJ491">
        <v>0</v>
      </c>
      <c r="HK491">
        <v>28.157</v>
      </c>
      <c r="HL491">
        <v>999.9</v>
      </c>
      <c r="HM491">
        <v>53</v>
      </c>
      <c r="HN491">
        <v>31.2</v>
      </c>
      <c r="HO491">
        <v>26.8094</v>
      </c>
      <c r="HP491">
        <v>61.9879</v>
      </c>
      <c r="HQ491">
        <v>27.5881</v>
      </c>
      <c r="HR491">
        <v>1</v>
      </c>
      <c r="HS491">
        <v>0.06849089999999999</v>
      </c>
      <c r="HT491">
        <v>-0.88119</v>
      </c>
      <c r="HU491">
        <v>20.3371</v>
      </c>
      <c r="HV491">
        <v>5.21744</v>
      </c>
      <c r="HW491">
        <v>12.011</v>
      </c>
      <c r="HX491">
        <v>4.98855</v>
      </c>
      <c r="HY491">
        <v>3.28768</v>
      </c>
      <c r="HZ491">
        <v>9999</v>
      </c>
      <c r="IA491">
        <v>9999</v>
      </c>
      <c r="IB491">
        <v>9999</v>
      </c>
      <c r="IC491">
        <v>999.9</v>
      </c>
      <c r="ID491">
        <v>1.86758</v>
      </c>
      <c r="IE491">
        <v>1.86674</v>
      </c>
      <c r="IF491">
        <v>1.866</v>
      </c>
      <c r="IG491">
        <v>1.866</v>
      </c>
      <c r="IH491">
        <v>1.86787</v>
      </c>
      <c r="II491">
        <v>1.87028</v>
      </c>
      <c r="IJ491">
        <v>1.869</v>
      </c>
      <c r="IK491">
        <v>1.87043</v>
      </c>
      <c r="IL491">
        <v>0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-1.11</v>
      </c>
      <c r="IZ491">
        <v>0.1323</v>
      </c>
      <c r="JA491">
        <v>-0.08705980112953694</v>
      </c>
      <c r="JB491">
        <v>-0.0002224285535733669</v>
      </c>
      <c r="JC491">
        <v>-3.124052291438484E-07</v>
      </c>
      <c r="JD491">
        <v>-1.20421793702977E-11</v>
      </c>
      <c r="JE491">
        <v>-0.06546867123436634</v>
      </c>
      <c r="JF491">
        <v>-0.004605065362839568</v>
      </c>
      <c r="JG491">
        <v>0.0008613744513886047</v>
      </c>
      <c r="JH491">
        <v>-1.299212498533341E-05</v>
      </c>
      <c r="JI491">
        <v>3</v>
      </c>
      <c r="JJ491">
        <v>2327</v>
      </c>
      <c r="JK491">
        <v>1</v>
      </c>
      <c r="JL491">
        <v>27</v>
      </c>
      <c r="JM491">
        <v>187256.1</v>
      </c>
      <c r="JN491">
        <v>187256.2</v>
      </c>
      <c r="JO491">
        <v>2.90161</v>
      </c>
      <c r="JP491">
        <v>2.23511</v>
      </c>
      <c r="JQ491">
        <v>1.39771</v>
      </c>
      <c r="JR491">
        <v>2.35474</v>
      </c>
      <c r="JS491">
        <v>1.49536</v>
      </c>
      <c r="JT491">
        <v>2.69653</v>
      </c>
      <c r="JU491">
        <v>36.4107</v>
      </c>
      <c r="JV491">
        <v>24.0787</v>
      </c>
      <c r="JW491">
        <v>18</v>
      </c>
      <c r="JX491">
        <v>489.823</v>
      </c>
      <c r="JY491">
        <v>448.75</v>
      </c>
      <c r="JZ491">
        <v>28.746</v>
      </c>
      <c r="KA491">
        <v>28.4692</v>
      </c>
      <c r="KB491">
        <v>30.0001</v>
      </c>
      <c r="KC491">
        <v>28.331</v>
      </c>
      <c r="KD491">
        <v>28.2622</v>
      </c>
      <c r="KE491">
        <v>58.1567</v>
      </c>
      <c r="KF491">
        <v>22.2046</v>
      </c>
      <c r="KG491">
        <v>70.62649999999999</v>
      </c>
      <c r="KH491">
        <v>28.7619</v>
      </c>
      <c r="KI491">
        <v>1523.51</v>
      </c>
      <c r="KJ491">
        <v>22.7971</v>
      </c>
      <c r="KK491">
        <v>101.115</v>
      </c>
      <c r="KL491">
        <v>100.604</v>
      </c>
    </row>
    <row r="492" spans="1:298">
      <c r="A492">
        <v>476</v>
      </c>
      <c r="B492">
        <v>1758482798</v>
      </c>
      <c r="C492">
        <v>13922.5</v>
      </c>
      <c r="D492" t="s">
        <v>1400</v>
      </c>
      <c r="E492" t="s">
        <v>1401</v>
      </c>
      <c r="F492">
        <v>5</v>
      </c>
      <c r="G492" t="s">
        <v>1219</v>
      </c>
      <c r="H492" t="s">
        <v>437</v>
      </c>
      <c r="I492" t="s">
        <v>438</v>
      </c>
      <c r="J492">
        <v>1758482790.214286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1545.763569402585</v>
      </c>
      <c r="AL492">
        <v>1507.939454545454</v>
      </c>
      <c r="AM492">
        <v>3.447182134589269</v>
      </c>
      <c r="AN492">
        <v>65.29159027850937</v>
      </c>
      <c r="AO492">
        <f>(AQ492 - AP492 + DZ492*1E3/(8.314*(EB492+273.15)) * AS492/DY492 * AR492) * DY492/(100*DM492) * 1000/(1000 - AQ492)</f>
        <v>0</v>
      </c>
      <c r="AP492">
        <v>22.8366140465462</v>
      </c>
      <c r="AQ492">
        <v>23.55892909090909</v>
      </c>
      <c r="AR492">
        <v>5.765688905099862E-05</v>
      </c>
      <c r="AS492">
        <v>110.9873725194434</v>
      </c>
      <c r="AT492">
        <v>2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4.8</v>
      </c>
      <c r="DN492">
        <v>0.5</v>
      </c>
      <c r="DO492" t="s">
        <v>440</v>
      </c>
      <c r="DP492">
        <v>2</v>
      </c>
      <c r="DQ492" t="b">
        <v>1</v>
      </c>
      <c r="DR492">
        <v>1758482790.214286</v>
      </c>
      <c r="DS492">
        <v>1448.119642857143</v>
      </c>
      <c r="DT492">
        <v>1494.39</v>
      </c>
      <c r="DU492">
        <v>23.54446428571428</v>
      </c>
      <c r="DV492">
        <v>22.82501071428571</v>
      </c>
      <c r="DW492">
        <v>1449.221428571429</v>
      </c>
      <c r="DX492">
        <v>23.412325</v>
      </c>
      <c r="DY492">
        <v>500.0067857142857</v>
      </c>
      <c r="DZ492">
        <v>90.21391785714286</v>
      </c>
      <c r="EA492">
        <v>0.05606982857142857</v>
      </c>
      <c r="EB492">
        <v>29.97908571428571</v>
      </c>
      <c r="EC492">
        <v>29.96955714285715</v>
      </c>
      <c r="ED492">
        <v>999.9000000000002</v>
      </c>
      <c r="EE492">
        <v>0</v>
      </c>
      <c r="EF492">
        <v>0</v>
      </c>
      <c r="EG492">
        <v>10000.17678571429</v>
      </c>
      <c r="EH492">
        <v>0</v>
      </c>
      <c r="EI492">
        <v>10.43943928571428</v>
      </c>
      <c r="EJ492">
        <v>-46.27071071428572</v>
      </c>
      <c r="EK492">
        <v>1483.038571428571</v>
      </c>
      <c r="EL492">
        <v>1529.296428571428</v>
      </c>
      <c r="EM492">
        <v>0.7194595</v>
      </c>
      <c r="EN492">
        <v>1494.39</v>
      </c>
      <c r="EO492">
        <v>22.82501071428571</v>
      </c>
      <c r="EP492">
        <v>2.124038571428572</v>
      </c>
      <c r="EQ492">
        <v>2.059133571428572</v>
      </c>
      <c r="ER492">
        <v>18.40061071428571</v>
      </c>
      <c r="ES492">
        <v>17.90651428571428</v>
      </c>
      <c r="ET492">
        <v>1999.955</v>
      </c>
      <c r="EU492">
        <v>0.9800006428571427</v>
      </c>
      <c r="EV492">
        <v>0.01999942857142858</v>
      </c>
      <c r="EW492">
        <v>0</v>
      </c>
      <c r="EX492">
        <v>685.4465357142859</v>
      </c>
      <c r="EY492">
        <v>5.00097</v>
      </c>
      <c r="EZ492">
        <v>13652.46071428571</v>
      </c>
      <c r="FA492">
        <v>16707.21071428572</v>
      </c>
      <c r="FB492">
        <v>40.125</v>
      </c>
      <c r="FC492">
        <v>40.55535714285713</v>
      </c>
      <c r="FD492">
        <v>40.06199999999999</v>
      </c>
      <c r="FE492">
        <v>40.07549999999999</v>
      </c>
      <c r="FF492">
        <v>40.75</v>
      </c>
      <c r="FG492">
        <v>1955.0575</v>
      </c>
      <c r="FH492">
        <v>39.89785714285716</v>
      </c>
      <c r="FI492">
        <v>0</v>
      </c>
      <c r="FJ492">
        <v>1758482798</v>
      </c>
      <c r="FK492">
        <v>0</v>
      </c>
      <c r="FL492">
        <v>685.4324399999999</v>
      </c>
      <c r="FM492">
        <v>7.45807688501898</v>
      </c>
      <c r="FN492">
        <v>135.3153842194534</v>
      </c>
      <c r="FO492">
        <v>13653.096</v>
      </c>
      <c r="FP492">
        <v>15</v>
      </c>
      <c r="FQ492">
        <v>0</v>
      </c>
      <c r="FR492" t="s">
        <v>441</v>
      </c>
      <c r="FS492">
        <v>1747247426.5</v>
      </c>
      <c r="FT492">
        <v>1747247420.5</v>
      </c>
      <c r="FU492">
        <v>0</v>
      </c>
      <c r="FV492">
        <v>1.027</v>
      </c>
      <c r="FW492">
        <v>0.031</v>
      </c>
      <c r="FX492">
        <v>0.02</v>
      </c>
      <c r="FY492">
        <v>0.05</v>
      </c>
      <c r="FZ492">
        <v>420</v>
      </c>
      <c r="GA492">
        <v>16</v>
      </c>
      <c r="GB492">
        <v>0.01</v>
      </c>
      <c r="GC492">
        <v>0.1</v>
      </c>
      <c r="GD492">
        <v>-46.2344575</v>
      </c>
      <c r="GE492">
        <v>-1.297329455909901</v>
      </c>
      <c r="GF492">
        <v>0.222436080579905</v>
      </c>
      <c r="GG492">
        <v>0</v>
      </c>
      <c r="GH492">
        <v>684.9481764705882</v>
      </c>
      <c r="GI492">
        <v>7.752482801112563</v>
      </c>
      <c r="GJ492">
        <v>0.8076066482328563</v>
      </c>
      <c r="GK492">
        <v>-1</v>
      </c>
      <c r="GL492">
        <v>0.7318979999999999</v>
      </c>
      <c r="GM492">
        <v>-0.2036643827392145</v>
      </c>
      <c r="GN492">
        <v>0.02365934236934746</v>
      </c>
      <c r="GO492">
        <v>0</v>
      </c>
      <c r="GP492">
        <v>0</v>
      </c>
      <c r="GQ492">
        <v>2</v>
      </c>
      <c r="GR492" t="s">
        <v>452</v>
      </c>
      <c r="GS492">
        <v>3.13634</v>
      </c>
      <c r="GT492">
        <v>2.71631</v>
      </c>
      <c r="GU492">
        <v>0.218806</v>
      </c>
      <c r="GV492">
        <v>0.220853</v>
      </c>
      <c r="GW492">
        <v>0.104742</v>
      </c>
      <c r="GX492">
        <v>0.101194</v>
      </c>
      <c r="GY492">
        <v>24859.1</v>
      </c>
      <c r="GZ492">
        <v>24826</v>
      </c>
      <c r="HA492">
        <v>29582</v>
      </c>
      <c r="HB492">
        <v>29446.4</v>
      </c>
      <c r="HC492">
        <v>34997.1</v>
      </c>
      <c r="HD492">
        <v>35059.2</v>
      </c>
      <c r="HE492">
        <v>41634.6</v>
      </c>
      <c r="HF492">
        <v>41838.9</v>
      </c>
      <c r="HG492">
        <v>1.92635</v>
      </c>
      <c r="HH492">
        <v>1.87717</v>
      </c>
      <c r="HI492">
        <v>0.11158</v>
      </c>
      <c r="HJ492">
        <v>0</v>
      </c>
      <c r="HK492">
        <v>28.1528</v>
      </c>
      <c r="HL492">
        <v>999.9</v>
      </c>
      <c r="HM492">
        <v>53.1</v>
      </c>
      <c r="HN492">
        <v>31.2</v>
      </c>
      <c r="HO492">
        <v>26.8585</v>
      </c>
      <c r="HP492">
        <v>62.0879</v>
      </c>
      <c r="HQ492">
        <v>27.5721</v>
      </c>
      <c r="HR492">
        <v>1</v>
      </c>
      <c r="HS492">
        <v>0.0684858</v>
      </c>
      <c r="HT492">
        <v>-0.875038</v>
      </c>
      <c r="HU492">
        <v>20.3372</v>
      </c>
      <c r="HV492">
        <v>5.21714</v>
      </c>
      <c r="HW492">
        <v>12.0122</v>
      </c>
      <c r="HX492">
        <v>4.98855</v>
      </c>
      <c r="HY492">
        <v>3.2877</v>
      </c>
      <c r="HZ492">
        <v>9999</v>
      </c>
      <c r="IA492">
        <v>9999</v>
      </c>
      <c r="IB492">
        <v>9999</v>
      </c>
      <c r="IC492">
        <v>999.9</v>
      </c>
      <c r="ID492">
        <v>1.86757</v>
      </c>
      <c r="IE492">
        <v>1.86674</v>
      </c>
      <c r="IF492">
        <v>1.866</v>
      </c>
      <c r="IG492">
        <v>1.866</v>
      </c>
      <c r="IH492">
        <v>1.86786</v>
      </c>
      <c r="II492">
        <v>1.87027</v>
      </c>
      <c r="IJ492">
        <v>1.86896</v>
      </c>
      <c r="IK492">
        <v>1.87043</v>
      </c>
      <c r="IL492">
        <v>0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-1.13</v>
      </c>
      <c r="IZ492">
        <v>0.1323</v>
      </c>
      <c r="JA492">
        <v>-0.08705980112953694</v>
      </c>
      <c r="JB492">
        <v>-0.0002224285535733669</v>
      </c>
      <c r="JC492">
        <v>-3.124052291438484E-07</v>
      </c>
      <c r="JD492">
        <v>-1.20421793702977E-11</v>
      </c>
      <c r="JE492">
        <v>-0.06546867123436634</v>
      </c>
      <c r="JF492">
        <v>-0.004605065362839568</v>
      </c>
      <c r="JG492">
        <v>0.0008613744513886047</v>
      </c>
      <c r="JH492">
        <v>-1.299212498533341E-05</v>
      </c>
      <c r="JI492">
        <v>3</v>
      </c>
      <c r="JJ492">
        <v>2327</v>
      </c>
      <c r="JK492">
        <v>1</v>
      </c>
      <c r="JL492">
        <v>27</v>
      </c>
      <c r="JM492">
        <v>187256.2</v>
      </c>
      <c r="JN492">
        <v>187256.3</v>
      </c>
      <c r="JO492">
        <v>2.92847</v>
      </c>
      <c r="JP492">
        <v>2.22046</v>
      </c>
      <c r="JQ492">
        <v>1.39648</v>
      </c>
      <c r="JR492">
        <v>2.35352</v>
      </c>
      <c r="JS492">
        <v>1.49536</v>
      </c>
      <c r="JT492">
        <v>2.6709</v>
      </c>
      <c r="JU492">
        <v>36.3871</v>
      </c>
      <c r="JV492">
        <v>24.0787</v>
      </c>
      <c r="JW492">
        <v>18</v>
      </c>
      <c r="JX492">
        <v>489.639</v>
      </c>
      <c r="JY492">
        <v>448.719</v>
      </c>
      <c r="JZ492">
        <v>28.7671</v>
      </c>
      <c r="KA492">
        <v>28.4681</v>
      </c>
      <c r="KB492">
        <v>30.0001</v>
      </c>
      <c r="KC492">
        <v>28.3299</v>
      </c>
      <c r="KD492">
        <v>28.2603</v>
      </c>
      <c r="KE492">
        <v>58.6298</v>
      </c>
      <c r="KF492">
        <v>22.2046</v>
      </c>
      <c r="KG492">
        <v>70.62649999999999</v>
      </c>
      <c r="KH492">
        <v>28.7805</v>
      </c>
      <c r="KI492">
        <v>1536.86</v>
      </c>
      <c r="KJ492">
        <v>22.7971</v>
      </c>
      <c r="KK492">
        <v>101.113</v>
      </c>
      <c r="KL492">
        <v>100.604</v>
      </c>
    </row>
    <row r="493" spans="1:298">
      <c r="A493">
        <v>477</v>
      </c>
      <c r="B493">
        <v>1758482803</v>
      </c>
      <c r="C493">
        <v>13927.5</v>
      </c>
      <c r="D493" t="s">
        <v>1402</v>
      </c>
      <c r="E493" t="s">
        <v>1403</v>
      </c>
      <c r="F493">
        <v>5</v>
      </c>
      <c r="G493" t="s">
        <v>1219</v>
      </c>
      <c r="H493" t="s">
        <v>437</v>
      </c>
      <c r="I493" t="s">
        <v>438</v>
      </c>
      <c r="J493">
        <v>1758482795.5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1562.834294603881</v>
      </c>
      <c r="AL493">
        <v>1524.979575757576</v>
      </c>
      <c r="AM493">
        <v>3.406173461513587</v>
      </c>
      <c r="AN493">
        <v>65.29159027850937</v>
      </c>
      <c r="AO493">
        <f>(AQ493 - AP493 + DZ493*1E3/(8.314*(EB493+273.15)) * AS493/DY493 * AR493) * DY493/(100*DM493) * 1000/(1000 - AQ493)</f>
        <v>0</v>
      </c>
      <c r="AP493">
        <v>22.83482479412739</v>
      </c>
      <c r="AQ493">
        <v>23.5592806060606</v>
      </c>
      <c r="AR493">
        <v>-5.025399893601482E-06</v>
      </c>
      <c r="AS493">
        <v>110.9873725194434</v>
      </c>
      <c r="AT493">
        <v>2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4.8</v>
      </c>
      <c r="DN493">
        <v>0.5</v>
      </c>
      <c r="DO493" t="s">
        <v>440</v>
      </c>
      <c r="DP493">
        <v>2</v>
      </c>
      <c r="DQ493" t="b">
        <v>1</v>
      </c>
      <c r="DR493">
        <v>1758482795.5</v>
      </c>
      <c r="DS493">
        <v>1465.697037037037</v>
      </c>
      <c r="DT493">
        <v>1512.141111111111</v>
      </c>
      <c r="DU493">
        <v>23.55402592592593</v>
      </c>
      <c r="DV493">
        <v>22.83616296296297</v>
      </c>
      <c r="DW493">
        <v>1466.819259259259</v>
      </c>
      <c r="DX493">
        <v>23.42174814814814</v>
      </c>
      <c r="DY493">
        <v>500.0231111111111</v>
      </c>
      <c r="DZ493">
        <v>90.2139148148148</v>
      </c>
      <c r="EA493">
        <v>0.05607246296296297</v>
      </c>
      <c r="EB493">
        <v>29.98308888888889</v>
      </c>
      <c r="EC493">
        <v>29.97237777777778</v>
      </c>
      <c r="ED493">
        <v>999.9000000000001</v>
      </c>
      <c r="EE493">
        <v>0</v>
      </c>
      <c r="EF493">
        <v>0</v>
      </c>
      <c r="EG493">
        <v>10002.81962962963</v>
      </c>
      <c r="EH493">
        <v>0</v>
      </c>
      <c r="EI493">
        <v>10.43310740740741</v>
      </c>
      <c r="EJ493">
        <v>-46.44504074074074</v>
      </c>
      <c r="EK493">
        <v>1501.052962962963</v>
      </c>
      <c r="EL493">
        <v>1547.48037037037</v>
      </c>
      <c r="EM493">
        <v>0.7178692222222223</v>
      </c>
      <c r="EN493">
        <v>1512.141111111111</v>
      </c>
      <c r="EO493">
        <v>22.83616296296297</v>
      </c>
      <c r="EP493">
        <v>2.124900740740741</v>
      </c>
      <c r="EQ493">
        <v>2.060139259259259</v>
      </c>
      <c r="ER493">
        <v>18.40708888888889</v>
      </c>
      <c r="ES493">
        <v>17.91428518518519</v>
      </c>
      <c r="ET493">
        <v>1999.952222222222</v>
      </c>
      <c r="EU493">
        <v>0.9800009999999999</v>
      </c>
      <c r="EV493">
        <v>0.01999908148148149</v>
      </c>
      <c r="EW493">
        <v>0</v>
      </c>
      <c r="EX493">
        <v>686.0115925925927</v>
      </c>
      <c r="EY493">
        <v>5.00097</v>
      </c>
      <c r="EZ493">
        <v>13663.37037037037</v>
      </c>
      <c r="FA493">
        <v>16707.18888888889</v>
      </c>
      <c r="FB493">
        <v>40.125</v>
      </c>
      <c r="FC493">
        <v>40.54133333333333</v>
      </c>
      <c r="FD493">
        <v>40.06199999999999</v>
      </c>
      <c r="FE493">
        <v>40.069</v>
      </c>
      <c r="FF493">
        <v>40.75</v>
      </c>
      <c r="FG493">
        <v>1955.055555555556</v>
      </c>
      <c r="FH493">
        <v>39.89666666666667</v>
      </c>
      <c r="FI493">
        <v>0</v>
      </c>
      <c r="FJ493">
        <v>1758482803.4</v>
      </c>
      <c r="FK493">
        <v>0</v>
      </c>
      <c r="FL493">
        <v>685.9755384615385</v>
      </c>
      <c r="FM493">
        <v>6.107008536777354</v>
      </c>
      <c r="FN493">
        <v>121.2820512299888</v>
      </c>
      <c r="FO493">
        <v>13663.98846153846</v>
      </c>
      <c r="FP493">
        <v>15</v>
      </c>
      <c r="FQ493">
        <v>0</v>
      </c>
      <c r="FR493" t="s">
        <v>441</v>
      </c>
      <c r="FS493">
        <v>1747247426.5</v>
      </c>
      <c r="FT493">
        <v>1747247420.5</v>
      </c>
      <c r="FU493">
        <v>0</v>
      </c>
      <c r="FV493">
        <v>1.027</v>
      </c>
      <c r="FW493">
        <v>0.031</v>
      </c>
      <c r="FX493">
        <v>0.02</v>
      </c>
      <c r="FY493">
        <v>0.05</v>
      </c>
      <c r="FZ493">
        <v>420</v>
      </c>
      <c r="GA493">
        <v>16</v>
      </c>
      <c r="GB493">
        <v>0.01</v>
      </c>
      <c r="GC493">
        <v>0.1</v>
      </c>
      <c r="GD493">
        <v>-46.31548780487805</v>
      </c>
      <c r="GE493">
        <v>-1.811663414634234</v>
      </c>
      <c r="GF493">
        <v>0.2384693079347709</v>
      </c>
      <c r="GG493">
        <v>0</v>
      </c>
      <c r="GH493">
        <v>685.5624117647059</v>
      </c>
      <c r="GI493">
        <v>6.97014514271321</v>
      </c>
      <c r="GJ493">
        <v>0.7344807336458032</v>
      </c>
      <c r="GK493">
        <v>-1</v>
      </c>
      <c r="GL493">
        <v>0.7220579268292683</v>
      </c>
      <c r="GM493">
        <v>-0.04249304529616655</v>
      </c>
      <c r="GN493">
        <v>0.01455427199273631</v>
      </c>
      <c r="GO493">
        <v>1</v>
      </c>
      <c r="GP493">
        <v>1</v>
      </c>
      <c r="GQ493">
        <v>2</v>
      </c>
      <c r="GR493" t="s">
        <v>442</v>
      </c>
      <c r="GS493">
        <v>3.13648</v>
      </c>
      <c r="GT493">
        <v>2.71627</v>
      </c>
      <c r="GU493">
        <v>0.220301</v>
      </c>
      <c r="GV493">
        <v>0.222311</v>
      </c>
      <c r="GW493">
        <v>0.10474</v>
      </c>
      <c r="GX493">
        <v>0.101189</v>
      </c>
      <c r="GY493">
        <v>24811.9</v>
      </c>
      <c r="GZ493">
        <v>24779.6</v>
      </c>
      <c r="HA493">
        <v>29582.5</v>
      </c>
      <c r="HB493">
        <v>29446.4</v>
      </c>
      <c r="HC493">
        <v>34997.7</v>
      </c>
      <c r="HD493">
        <v>35059.7</v>
      </c>
      <c r="HE493">
        <v>41635.2</v>
      </c>
      <c r="HF493">
        <v>41839.3</v>
      </c>
      <c r="HG493">
        <v>1.92655</v>
      </c>
      <c r="HH493">
        <v>1.87722</v>
      </c>
      <c r="HI493">
        <v>0.111844</v>
      </c>
      <c r="HJ493">
        <v>0</v>
      </c>
      <c r="HK493">
        <v>28.1509</v>
      </c>
      <c r="HL493">
        <v>999.9</v>
      </c>
      <c r="HM493">
        <v>53.1</v>
      </c>
      <c r="HN493">
        <v>31.2</v>
      </c>
      <c r="HO493">
        <v>26.8603</v>
      </c>
      <c r="HP493">
        <v>62.0979</v>
      </c>
      <c r="HQ493">
        <v>27.6082</v>
      </c>
      <c r="HR493">
        <v>1</v>
      </c>
      <c r="HS493">
        <v>0.0683409</v>
      </c>
      <c r="HT493">
        <v>-0.887209</v>
      </c>
      <c r="HU493">
        <v>20.3372</v>
      </c>
      <c r="HV493">
        <v>5.21729</v>
      </c>
      <c r="HW493">
        <v>12.0111</v>
      </c>
      <c r="HX493">
        <v>4.9886</v>
      </c>
      <c r="HY493">
        <v>3.28763</v>
      </c>
      <c r="HZ493">
        <v>9999</v>
      </c>
      <c r="IA493">
        <v>9999</v>
      </c>
      <c r="IB493">
        <v>9999</v>
      </c>
      <c r="IC493">
        <v>999.9</v>
      </c>
      <c r="ID493">
        <v>1.86758</v>
      </c>
      <c r="IE493">
        <v>1.86673</v>
      </c>
      <c r="IF493">
        <v>1.866</v>
      </c>
      <c r="IG493">
        <v>1.866</v>
      </c>
      <c r="IH493">
        <v>1.86784</v>
      </c>
      <c r="II493">
        <v>1.87027</v>
      </c>
      <c r="IJ493">
        <v>1.86896</v>
      </c>
      <c r="IK493">
        <v>1.87042</v>
      </c>
      <c r="IL493">
        <v>0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-1.16</v>
      </c>
      <c r="IZ493">
        <v>0.1323</v>
      </c>
      <c r="JA493">
        <v>-0.08705980112953694</v>
      </c>
      <c r="JB493">
        <v>-0.0002224285535733669</v>
      </c>
      <c r="JC493">
        <v>-3.124052291438484E-07</v>
      </c>
      <c r="JD493">
        <v>-1.20421793702977E-11</v>
      </c>
      <c r="JE493">
        <v>-0.06546867123436634</v>
      </c>
      <c r="JF493">
        <v>-0.004605065362839568</v>
      </c>
      <c r="JG493">
        <v>0.0008613744513886047</v>
      </c>
      <c r="JH493">
        <v>-1.299212498533341E-05</v>
      </c>
      <c r="JI493">
        <v>3</v>
      </c>
      <c r="JJ493">
        <v>2327</v>
      </c>
      <c r="JK493">
        <v>1</v>
      </c>
      <c r="JL493">
        <v>27</v>
      </c>
      <c r="JM493">
        <v>187256.3</v>
      </c>
      <c r="JN493">
        <v>187256.4</v>
      </c>
      <c r="JO493">
        <v>2.95288</v>
      </c>
      <c r="JP493">
        <v>2.23389</v>
      </c>
      <c r="JQ493">
        <v>1.39648</v>
      </c>
      <c r="JR493">
        <v>2.35107</v>
      </c>
      <c r="JS493">
        <v>1.49536</v>
      </c>
      <c r="JT493">
        <v>2.74048</v>
      </c>
      <c r="JU493">
        <v>36.3871</v>
      </c>
      <c r="JV493">
        <v>24.0875</v>
      </c>
      <c r="JW493">
        <v>18</v>
      </c>
      <c r="JX493">
        <v>489.756</v>
      </c>
      <c r="JY493">
        <v>448.747</v>
      </c>
      <c r="JZ493">
        <v>28.7846</v>
      </c>
      <c r="KA493">
        <v>28.4662</v>
      </c>
      <c r="KB493">
        <v>29.9999</v>
      </c>
      <c r="KC493">
        <v>28.3286</v>
      </c>
      <c r="KD493">
        <v>28.2598</v>
      </c>
      <c r="KE493">
        <v>59.1701</v>
      </c>
      <c r="KF493">
        <v>22.2046</v>
      </c>
      <c r="KG493">
        <v>70.62649999999999</v>
      </c>
      <c r="KH493">
        <v>28.8013</v>
      </c>
      <c r="KI493">
        <v>1556.9</v>
      </c>
      <c r="KJ493">
        <v>22.7971</v>
      </c>
      <c r="KK493">
        <v>101.114</v>
      </c>
      <c r="KL493">
        <v>100.605</v>
      </c>
    </row>
    <row r="494" spans="1:298">
      <c r="A494">
        <v>478</v>
      </c>
      <c r="B494">
        <v>1758482808</v>
      </c>
      <c r="C494">
        <v>13932.5</v>
      </c>
      <c r="D494" t="s">
        <v>1404</v>
      </c>
      <c r="E494" t="s">
        <v>1405</v>
      </c>
      <c r="F494">
        <v>5</v>
      </c>
      <c r="G494" t="s">
        <v>1219</v>
      </c>
      <c r="H494" t="s">
        <v>437</v>
      </c>
      <c r="I494" t="s">
        <v>438</v>
      </c>
      <c r="J494">
        <v>1758482800.214286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1579.774951520696</v>
      </c>
      <c r="AL494">
        <v>1542.024424242423</v>
      </c>
      <c r="AM494">
        <v>3.405546127791422</v>
      </c>
      <c r="AN494">
        <v>65.29159027850937</v>
      </c>
      <c r="AO494">
        <f>(AQ494 - AP494 + DZ494*1E3/(8.314*(EB494+273.15)) * AS494/DY494 * AR494) * DY494/(100*DM494) * 1000/(1000 - AQ494)</f>
        <v>0</v>
      </c>
      <c r="AP494">
        <v>22.83070598451248</v>
      </c>
      <c r="AQ494">
        <v>23.55466424242424</v>
      </c>
      <c r="AR494">
        <v>-2.997311351698871E-05</v>
      </c>
      <c r="AS494">
        <v>110.9873725194434</v>
      </c>
      <c r="AT494">
        <v>2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4.8</v>
      </c>
      <c r="DN494">
        <v>0.5</v>
      </c>
      <c r="DO494" t="s">
        <v>440</v>
      </c>
      <c r="DP494">
        <v>2</v>
      </c>
      <c r="DQ494" t="b">
        <v>1</v>
      </c>
      <c r="DR494">
        <v>1758482800.214286</v>
      </c>
      <c r="DS494">
        <v>1481.414642857143</v>
      </c>
      <c r="DT494">
        <v>1527.9075</v>
      </c>
      <c r="DU494">
        <v>23.55729642857143</v>
      </c>
      <c r="DV494">
        <v>22.83456071428571</v>
      </c>
      <c r="DW494">
        <v>1482.555714285714</v>
      </c>
      <c r="DX494">
        <v>23.424975</v>
      </c>
      <c r="DY494">
        <v>500.0030714285714</v>
      </c>
      <c r="DZ494">
        <v>90.21374642857144</v>
      </c>
      <c r="EA494">
        <v>0.05605653928571429</v>
      </c>
      <c r="EB494">
        <v>29.98768571428571</v>
      </c>
      <c r="EC494">
        <v>29.97511428571428</v>
      </c>
      <c r="ED494">
        <v>999.9000000000002</v>
      </c>
      <c r="EE494">
        <v>0</v>
      </c>
      <c r="EF494">
        <v>0</v>
      </c>
      <c r="EG494">
        <v>10001.47607142857</v>
      </c>
      <c r="EH494">
        <v>0</v>
      </c>
      <c r="EI494">
        <v>10.42685</v>
      </c>
      <c r="EJ494">
        <v>-46.49349642857143</v>
      </c>
      <c r="EK494">
        <v>1517.153928571429</v>
      </c>
      <c r="EL494">
        <v>1563.611785714286</v>
      </c>
      <c r="EM494">
        <v>0.7227466428571429</v>
      </c>
      <c r="EN494">
        <v>1527.9075</v>
      </c>
      <c r="EO494">
        <v>22.83456071428571</v>
      </c>
      <c r="EP494">
        <v>2.125191785714286</v>
      </c>
      <c r="EQ494">
        <v>2.059990357142857</v>
      </c>
      <c r="ER494">
        <v>18.40927142857143</v>
      </c>
      <c r="ES494">
        <v>17.91313571428571</v>
      </c>
      <c r="ET494">
        <v>1999.988571428572</v>
      </c>
      <c r="EU494">
        <v>0.9799981428571429</v>
      </c>
      <c r="EV494">
        <v>0.02000180714285715</v>
      </c>
      <c r="EW494">
        <v>0</v>
      </c>
      <c r="EX494">
        <v>686.4534642857144</v>
      </c>
      <c r="EY494">
        <v>5.00097</v>
      </c>
      <c r="EZ494">
        <v>13672.08928571428</v>
      </c>
      <c r="FA494">
        <v>16707.48571428571</v>
      </c>
      <c r="FB494">
        <v>40.125</v>
      </c>
      <c r="FC494">
        <v>40.52435714285714</v>
      </c>
      <c r="FD494">
        <v>40.06199999999999</v>
      </c>
      <c r="FE494">
        <v>40.06199999999999</v>
      </c>
      <c r="FF494">
        <v>40.75</v>
      </c>
      <c r="FG494">
        <v>1955.084285714285</v>
      </c>
      <c r="FH494">
        <v>39.90428571428572</v>
      </c>
      <c r="FI494">
        <v>0</v>
      </c>
      <c r="FJ494">
        <v>1758482808.2</v>
      </c>
      <c r="FK494">
        <v>0</v>
      </c>
      <c r="FL494">
        <v>686.4631923076923</v>
      </c>
      <c r="FM494">
        <v>5.229230769080178</v>
      </c>
      <c r="FN494">
        <v>99.20683771595384</v>
      </c>
      <c r="FO494">
        <v>13672.72307692307</v>
      </c>
      <c r="FP494">
        <v>15</v>
      </c>
      <c r="FQ494">
        <v>0</v>
      </c>
      <c r="FR494" t="s">
        <v>441</v>
      </c>
      <c r="FS494">
        <v>1747247426.5</v>
      </c>
      <c r="FT494">
        <v>1747247420.5</v>
      </c>
      <c r="FU494">
        <v>0</v>
      </c>
      <c r="FV494">
        <v>1.027</v>
      </c>
      <c r="FW494">
        <v>0.031</v>
      </c>
      <c r="FX494">
        <v>0.02</v>
      </c>
      <c r="FY494">
        <v>0.05</v>
      </c>
      <c r="FZ494">
        <v>420</v>
      </c>
      <c r="GA494">
        <v>16</v>
      </c>
      <c r="GB494">
        <v>0.01</v>
      </c>
      <c r="GC494">
        <v>0.1</v>
      </c>
      <c r="GD494">
        <v>-46.4377525</v>
      </c>
      <c r="GE494">
        <v>-0.5531515947465887</v>
      </c>
      <c r="GF494">
        <v>0.1251133745598366</v>
      </c>
      <c r="GG494">
        <v>0</v>
      </c>
      <c r="GH494">
        <v>686.1491470588235</v>
      </c>
      <c r="GI494">
        <v>5.97208555875832</v>
      </c>
      <c r="GJ494">
        <v>0.6509447040920296</v>
      </c>
      <c r="GK494">
        <v>-1</v>
      </c>
      <c r="GL494">
        <v>0.7193681</v>
      </c>
      <c r="GM494">
        <v>0.06546526829268143</v>
      </c>
      <c r="GN494">
        <v>0.00695928799447186</v>
      </c>
      <c r="GO494">
        <v>1</v>
      </c>
      <c r="GP494">
        <v>1</v>
      </c>
      <c r="GQ494">
        <v>2</v>
      </c>
      <c r="GR494" t="s">
        <v>442</v>
      </c>
      <c r="GS494">
        <v>3.13629</v>
      </c>
      <c r="GT494">
        <v>2.71631</v>
      </c>
      <c r="GU494">
        <v>0.221778</v>
      </c>
      <c r="GV494">
        <v>0.223763</v>
      </c>
      <c r="GW494">
        <v>0.104724</v>
      </c>
      <c r="GX494">
        <v>0.101177</v>
      </c>
      <c r="GY494">
        <v>24765.3</v>
      </c>
      <c r="GZ494">
        <v>24733.5</v>
      </c>
      <c r="HA494">
        <v>29583</v>
      </c>
      <c r="HB494">
        <v>29446.7</v>
      </c>
      <c r="HC494">
        <v>34999.1</v>
      </c>
      <c r="HD494">
        <v>35060.4</v>
      </c>
      <c r="HE494">
        <v>41636.1</v>
      </c>
      <c r="HF494">
        <v>41839.5</v>
      </c>
      <c r="HG494">
        <v>1.92628</v>
      </c>
      <c r="HH494">
        <v>1.87738</v>
      </c>
      <c r="HI494">
        <v>0.11266</v>
      </c>
      <c r="HJ494">
        <v>0</v>
      </c>
      <c r="HK494">
        <v>28.1509</v>
      </c>
      <c r="HL494">
        <v>999.9</v>
      </c>
      <c r="HM494">
        <v>53.1</v>
      </c>
      <c r="HN494">
        <v>31.2</v>
      </c>
      <c r="HO494">
        <v>26.8571</v>
      </c>
      <c r="HP494">
        <v>61.8079</v>
      </c>
      <c r="HQ494">
        <v>27.6402</v>
      </c>
      <c r="HR494">
        <v>1</v>
      </c>
      <c r="HS494">
        <v>0.0682927</v>
      </c>
      <c r="HT494">
        <v>-0.891514</v>
      </c>
      <c r="HU494">
        <v>20.3371</v>
      </c>
      <c r="HV494">
        <v>5.21804</v>
      </c>
      <c r="HW494">
        <v>12.0111</v>
      </c>
      <c r="HX494">
        <v>4.98885</v>
      </c>
      <c r="HY494">
        <v>3.28753</v>
      </c>
      <c r="HZ494">
        <v>9999</v>
      </c>
      <c r="IA494">
        <v>9999</v>
      </c>
      <c r="IB494">
        <v>9999</v>
      </c>
      <c r="IC494">
        <v>999.9</v>
      </c>
      <c r="ID494">
        <v>1.86757</v>
      </c>
      <c r="IE494">
        <v>1.86671</v>
      </c>
      <c r="IF494">
        <v>1.866</v>
      </c>
      <c r="IG494">
        <v>1.866</v>
      </c>
      <c r="IH494">
        <v>1.86784</v>
      </c>
      <c r="II494">
        <v>1.87027</v>
      </c>
      <c r="IJ494">
        <v>1.86893</v>
      </c>
      <c r="IK494">
        <v>1.87042</v>
      </c>
      <c r="IL494">
        <v>0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-1.17</v>
      </c>
      <c r="IZ494">
        <v>0.1323</v>
      </c>
      <c r="JA494">
        <v>-0.08705980112953694</v>
      </c>
      <c r="JB494">
        <v>-0.0002224285535733669</v>
      </c>
      <c r="JC494">
        <v>-3.124052291438484E-07</v>
      </c>
      <c r="JD494">
        <v>-1.20421793702977E-11</v>
      </c>
      <c r="JE494">
        <v>-0.06546867123436634</v>
      </c>
      <c r="JF494">
        <v>-0.004605065362839568</v>
      </c>
      <c r="JG494">
        <v>0.0008613744513886047</v>
      </c>
      <c r="JH494">
        <v>-1.299212498533341E-05</v>
      </c>
      <c r="JI494">
        <v>3</v>
      </c>
      <c r="JJ494">
        <v>2327</v>
      </c>
      <c r="JK494">
        <v>1</v>
      </c>
      <c r="JL494">
        <v>27</v>
      </c>
      <c r="JM494">
        <v>187256.4</v>
      </c>
      <c r="JN494">
        <v>187256.5</v>
      </c>
      <c r="JO494">
        <v>2.97974</v>
      </c>
      <c r="JP494">
        <v>2.23267</v>
      </c>
      <c r="JQ494">
        <v>1.39648</v>
      </c>
      <c r="JR494">
        <v>2.35474</v>
      </c>
      <c r="JS494">
        <v>1.49536</v>
      </c>
      <c r="JT494">
        <v>2.62329</v>
      </c>
      <c r="JU494">
        <v>36.3871</v>
      </c>
      <c r="JV494">
        <v>24.0787</v>
      </c>
      <c r="JW494">
        <v>18</v>
      </c>
      <c r="JX494">
        <v>489.573</v>
      </c>
      <c r="JY494">
        <v>448.826</v>
      </c>
      <c r="JZ494">
        <v>28.8052</v>
      </c>
      <c r="KA494">
        <v>28.465</v>
      </c>
      <c r="KB494">
        <v>29.9999</v>
      </c>
      <c r="KC494">
        <v>28.3275</v>
      </c>
      <c r="KD494">
        <v>28.2579</v>
      </c>
      <c r="KE494">
        <v>59.648</v>
      </c>
      <c r="KF494">
        <v>22.2046</v>
      </c>
      <c r="KG494">
        <v>70.62649999999999</v>
      </c>
      <c r="KH494">
        <v>28.8151</v>
      </c>
      <c r="KI494">
        <v>1570.26</v>
      </c>
      <c r="KJ494">
        <v>22.7971</v>
      </c>
      <c r="KK494">
        <v>101.116</v>
      </c>
      <c r="KL494">
        <v>100.606</v>
      </c>
    </row>
    <row r="495" spans="1:298">
      <c r="A495">
        <v>479</v>
      </c>
      <c r="B495">
        <v>1758482813</v>
      </c>
      <c r="C495">
        <v>13937.5</v>
      </c>
      <c r="D495" t="s">
        <v>1406</v>
      </c>
      <c r="E495" t="s">
        <v>1407</v>
      </c>
      <c r="F495">
        <v>5</v>
      </c>
      <c r="G495" t="s">
        <v>1219</v>
      </c>
      <c r="H495" t="s">
        <v>437</v>
      </c>
      <c r="I495" t="s">
        <v>438</v>
      </c>
      <c r="J495">
        <v>1758482805.5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1597.092232206083</v>
      </c>
      <c r="AL495">
        <v>1559.140363636363</v>
      </c>
      <c r="AM495">
        <v>3.437501602252852</v>
      </c>
      <c r="AN495">
        <v>65.29159027850937</v>
      </c>
      <c r="AO495">
        <f>(AQ495 - AP495 + DZ495*1E3/(8.314*(EB495+273.15)) * AS495/DY495 * AR495) * DY495/(100*DM495) * 1000/(1000 - AQ495)</f>
        <v>0</v>
      </c>
      <c r="AP495">
        <v>22.82838237074075</v>
      </c>
      <c r="AQ495">
        <v>23.54478848484849</v>
      </c>
      <c r="AR495">
        <v>-7.115536627738748E-05</v>
      </c>
      <c r="AS495">
        <v>110.9873725194434</v>
      </c>
      <c r="AT495">
        <v>2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4.8</v>
      </c>
      <c r="DN495">
        <v>0.5</v>
      </c>
      <c r="DO495" t="s">
        <v>440</v>
      </c>
      <c r="DP495">
        <v>2</v>
      </c>
      <c r="DQ495" t="b">
        <v>1</v>
      </c>
      <c r="DR495">
        <v>1758482805.5</v>
      </c>
      <c r="DS495">
        <v>1499.038518518518</v>
      </c>
      <c r="DT495">
        <v>1545.554074074074</v>
      </c>
      <c r="DU495">
        <v>23.55488888888889</v>
      </c>
      <c r="DV495">
        <v>22.83155555555556</v>
      </c>
      <c r="DW495">
        <v>1500.202222222222</v>
      </c>
      <c r="DX495">
        <v>23.42259259259259</v>
      </c>
      <c r="DY495">
        <v>500.0151111111111</v>
      </c>
      <c r="DZ495">
        <v>90.21364074074073</v>
      </c>
      <c r="EA495">
        <v>0.05596195925925926</v>
      </c>
      <c r="EB495">
        <v>29.99412222222222</v>
      </c>
      <c r="EC495">
        <v>29.98135555555556</v>
      </c>
      <c r="ED495">
        <v>999.9000000000001</v>
      </c>
      <c r="EE495">
        <v>0</v>
      </c>
      <c r="EF495">
        <v>0</v>
      </c>
      <c r="EG495">
        <v>10008.94074074074</v>
      </c>
      <c r="EH495">
        <v>0</v>
      </c>
      <c r="EI495">
        <v>10.4265</v>
      </c>
      <c r="EJ495">
        <v>-46.51540370370371</v>
      </c>
      <c r="EK495">
        <v>1535.198518518519</v>
      </c>
      <c r="EL495">
        <v>1581.665555555556</v>
      </c>
      <c r="EM495">
        <v>0.7233334074074075</v>
      </c>
      <c r="EN495">
        <v>1545.554074074074</v>
      </c>
      <c r="EO495">
        <v>22.83155555555556</v>
      </c>
      <c r="EP495">
        <v>2.124971851851852</v>
      </c>
      <c r="EQ495">
        <v>2.059717407407407</v>
      </c>
      <c r="ER495">
        <v>18.40761481481482</v>
      </c>
      <c r="ES495">
        <v>17.91102592592593</v>
      </c>
      <c r="ET495">
        <v>2000.01</v>
      </c>
      <c r="EU495">
        <v>0.9799979259259261</v>
      </c>
      <c r="EV495">
        <v>0.02000200370370371</v>
      </c>
      <c r="EW495">
        <v>0</v>
      </c>
      <c r="EX495">
        <v>686.8758148148148</v>
      </c>
      <c r="EY495">
        <v>5.00097</v>
      </c>
      <c r="EZ495">
        <v>13680.25925925926</v>
      </c>
      <c r="FA495">
        <v>16707.65555555555</v>
      </c>
      <c r="FB495">
        <v>40.125</v>
      </c>
      <c r="FC495">
        <v>40.50918518518519</v>
      </c>
      <c r="FD495">
        <v>40.06199999999999</v>
      </c>
      <c r="FE495">
        <v>40.06199999999999</v>
      </c>
      <c r="FF495">
        <v>40.75</v>
      </c>
      <c r="FG495">
        <v>1955.104814814814</v>
      </c>
      <c r="FH495">
        <v>39.9051851851852</v>
      </c>
      <c r="FI495">
        <v>0</v>
      </c>
      <c r="FJ495">
        <v>1758482813</v>
      </c>
      <c r="FK495">
        <v>0</v>
      </c>
      <c r="FL495">
        <v>686.8538076923079</v>
      </c>
      <c r="FM495">
        <v>5.027452994568649</v>
      </c>
      <c r="FN495">
        <v>87.27863249749433</v>
      </c>
      <c r="FO495">
        <v>13680.16538461538</v>
      </c>
      <c r="FP495">
        <v>15</v>
      </c>
      <c r="FQ495">
        <v>0</v>
      </c>
      <c r="FR495" t="s">
        <v>441</v>
      </c>
      <c r="FS495">
        <v>1747247426.5</v>
      </c>
      <c r="FT495">
        <v>1747247420.5</v>
      </c>
      <c r="FU495">
        <v>0</v>
      </c>
      <c r="FV495">
        <v>1.027</v>
      </c>
      <c r="FW495">
        <v>0.031</v>
      </c>
      <c r="FX495">
        <v>0.02</v>
      </c>
      <c r="FY495">
        <v>0.05</v>
      </c>
      <c r="FZ495">
        <v>420</v>
      </c>
      <c r="GA495">
        <v>16</v>
      </c>
      <c r="GB495">
        <v>0.01</v>
      </c>
      <c r="GC495">
        <v>0.1</v>
      </c>
      <c r="GD495">
        <v>-46.5208125</v>
      </c>
      <c r="GE495">
        <v>-0.04984953095680103</v>
      </c>
      <c r="GF495">
        <v>0.109301272150648</v>
      </c>
      <c r="GG495">
        <v>1</v>
      </c>
      <c r="GH495">
        <v>686.6594411764706</v>
      </c>
      <c r="GI495">
        <v>5.046646295905282</v>
      </c>
      <c r="GJ495">
        <v>0.5539773403295672</v>
      </c>
      <c r="GK495">
        <v>-1</v>
      </c>
      <c r="GL495">
        <v>0.72228455</v>
      </c>
      <c r="GM495">
        <v>0.006333996247653714</v>
      </c>
      <c r="GN495">
        <v>0.003415438529310698</v>
      </c>
      <c r="GO495">
        <v>1</v>
      </c>
      <c r="GP495">
        <v>2</v>
      </c>
      <c r="GQ495">
        <v>2</v>
      </c>
      <c r="GR495" t="s">
        <v>736</v>
      </c>
      <c r="GS495">
        <v>3.1363</v>
      </c>
      <c r="GT495">
        <v>2.71606</v>
      </c>
      <c r="GU495">
        <v>0.223264</v>
      </c>
      <c r="GV495">
        <v>0.22519</v>
      </c>
      <c r="GW495">
        <v>0.104695</v>
      </c>
      <c r="GX495">
        <v>0.101173</v>
      </c>
      <c r="GY495">
        <v>24717.6</v>
      </c>
      <c r="GZ495">
        <v>24687.9</v>
      </c>
      <c r="HA495">
        <v>29582.5</v>
      </c>
      <c r="HB495">
        <v>29446.6</v>
      </c>
      <c r="HC495">
        <v>34999.7</v>
      </c>
      <c r="HD495">
        <v>35060.6</v>
      </c>
      <c r="HE495">
        <v>41635.4</v>
      </c>
      <c r="HF495">
        <v>41839.5</v>
      </c>
      <c r="HG495">
        <v>1.9264</v>
      </c>
      <c r="HH495">
        <v>1.87738</v>
      </c>
      <c r="HI495">
        <v>0.112507</v>
      </c>
      <c r="HJ495">
        <v>0</v>
      </c>
      <c r="HK495">
        <v>28.1486</v>
      </c>
      <c r="HL495">
        <v>999.9</v>
      </c>
      <c r="HM495">
        <v>53.1</v>
      </c>
      <c r="HN495">
        <v>31.2</v>
      </c>
      <c r="HO495">
        <v>26.8586</v>
      </c>
      <c r="HP495">
        <v>61.9079</v>
      </c>
      <c r="HQ495">
        <v>27.7043</v>
      </c>
      <c r="HR495">
        <v>1</v>
      </c>
      <c r="HS495">
        <v>0.0679675</v>
      </c>
      <c r="HT495">
        <v>-0.876264</v>
      </c>
      <c r="HU495">
        <v>20.3371</v>
      </c>
      <c r="HV495">
        <v>5.21759</v>
      </c>
      <c r="HW495">
        <v>12.0111</v>
      </c>
      <c r="HX495">
        <v>4.989</v>
      </c>
      <c r="HY495">
        <v>3.28753</v>
      </c>
      <c r="HZ495">
        <v>9999</v>
      </c>
      <c r="IA495">
        <v>9999</v>
      </c>
      <c r="IB495">
        <v>9999</v>
      </c>
      <c r="IC495">
        <v>999.9</v>
      </c>
      <c r="ID495">
        <v>1.86754</v>
      </c>
      <c r="IE495">
        <v>1.86672</v>
      </c>
      <c r="IF495">
        <v>1.86602</v>
      </c>
      <c r="IG495">
        <v>1.866</v>
      </c>
      <c r="IH495">
        <v>1.86785</v>
      </c>
      <c r="II495">
        <v>1.87027</v>
      </c>
      <c r="IJ495">
        <v>1.86895</v>
      </c>
      <c r="IK495">
        <v>1.87042</v>
      </c>
      <c r="IL495">
        <v>0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-1.2</v>
      </c>
      <c r="IZ495">
        <v>0.1321</v>
      </c>
      <c r="JA495">
        <v>-0.08705980112953694</v>
      </c>
      <c r="JB495">
        <v>-0.0002224285535733669</v>
      </c>
      <c r="JC495">
        <v>-3.124052291438484E-07</v>
      </c>
      <c r="JD495">
        <v>-1.20421793702977E-11</v>
      </c>
      <c r="JE495">
        <v>-0.06546867123436634</v>
      </c>
      <c r="JF495">
        <v>-0.004605065362839568</v>
      </c>
      <c r="JG495">
        <v>0.0008613744513886047</v>
      </c>
      <c r="JH495">
        <v>-1.299212498533341E-05</v>
      </c>
      <c r="JI495">
        <v>3</v>
      </c>
      <c r="JJ495">
        <v>2327</v>
      </c>
      <c r="JK495">
        <v>1</v>
      </c>
      <c r="JL495">
        <v>27</v>
      </c>
      <c r="JM495">
        <v>187256.4</v>
      </c>
      <c r="JN495">
        <v>187256.5</v>
      </c>
      <c r="JO495">
        <v>3.00293</v>
      </c>
      <c r="JP495">
        <v>2.23755</v>
      </c>
      <c r="JQ495">
        <v>1.39648</v>
      </c>
      <c r="JR495">
        <v>2.35352</v>
      </c>
      <c r="JS495">
        <v>1.49536</v>
      </c>
      <c r="JT495">
        <v>2.5415</v>
      </c>
      <c r="JU495">
        <v>36.3871</v>
      </c>
      <c r="JV495">
        <v>24.0787</v>
      </c>
      <c r="JW495">
        <v>18</v>
      </c>
      <c r="JX495">
        <v>489.637</v>
      </c>
      <c r="JY495">
        <v>448.817</v>
      </c>
      <c r="JZ495">
        <v>28.8199</v>
      </c>
      <c r="KA495">
        <v>28.4632</v>
      </c>
      <c r="KB495">
        <v>29.9999</v>
      </c>
      <c r="KC495">
        <v>28.3256</v>
      </c>
      <c r="KD495">
        <v>28.2568</v>
      </c>
      <c r="KE495">
        <v>60.1895</v>
      </c>
      <c r="KF495">
        <v>22.2046</v>
      </c>
      <c r="KG495">
        <v>70.9974</v>
      </c>
      <c r="KH495">
        <v>28.8215</v>
      </c>
      <c r="KI495">
        <v>1590.29</v>
      </c>
      <c r="KJ495">
        <v>22.8035</v>
      </c>
      <c r="KK495">
        <v>101.114</v>
      </c>
      <c r="KL495">
        <v>100.606</v>
      </c>
    </row>
    <row r="496" spans="1:298">
      <c r="A496">
        <v>480</v>
      </c>
      <c r="B496">
        <v>1758482818</v>
      </c>
      <c r="C496">
        <v>13942.5</v>
      </c>
      <c r="D496" t="s">
        <v>1408</v>
      </c>
      <c r="E496" t="s">
        <v>1409</v>
      </c>
      <c r="F496">
        <v>5</v>
      </c>
      <c r="G496" t="s">
        <v>1219</v>
      </c>
      <c r="H496" t="s">
        <v>437</v>
      </c>
      <c r="I496" t="s">
        <v>438</v>
      </c>
      <c r="J496">
        <v>1758482810.214286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1614.315442838904</v>
      </c>
      <c r="AL496">
        <v>1576.143818181818</v>
      </c>
      <c r="AM496">
        <v>3.399063031850601</v>
      </c>
      <c r="AN496">
        <v>65.29159027850937</v>
      </c>
      <c r="AO496">
        <f>(AQ496 - AP496 + DZ496*1E3/(8.314*(EB496+273.15)) * AS496/DY496 * AR496) * DY496/(100*DM496) * 1000/(1000 - AQ496)</f>
        <v>0</v>
      </c>
      <c r="AP496">
        <v>22.83690161630225</v>
      </c>
      <c r="AQ496">
        <v>23.53905393939394</v>
      </c>
      <c r="AR496">
        <v>-2.758436928432898E-05</v>
      </c>
      <c r="AS496">
        <v>110.9873725194434</v>
      </c>
      <c r="AT496">
        <v>2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4.8</v>
      </c>
      <c r="DN496">
        <v>0.5</v>
      </c>
      <c r="DO496" t="s">
        <v>440</v>
      </c>
      <c r="DP496">
        <v>2</v>
      </c>
      <c r="DQ496" t="b">
        <v>1</v>
      </c>
      <c r="DR496">
        <v>1758482810.214286</v>
      </c>
      <c r="DS496">
        <v>1514.749642857143</v>
      </c>
      <c r="DT496">
        <v>1561.358928571429</v>
      </c>
      <c r="DU496">
        <v>23.54894285714286</v>
      </c>
      <c r="DV496">
        <v>22.83187857142857</v>
      </c>
      <c r="DW496">
        <v>1515.933571428571</v>
      </c>
      <c r="DX496">
        <v>23.41673928571428</v>
      </c>
      <c r="DY496">
        <v>500.0035000000001</v>
      </c>
      <c r="DZ496">
        <v>90.21336428571429</v>
      </c>
      <c r="EA496">
        <v>0.05581501071428571</v>
      </c>
      <c r="EB496">
        <v>29.99853571428572</v>
      </c>
      <c r="EC496">
        <v>29.98506785714286</v>
      </c>
      <c r="ED496">
        <v>999.9000000000002</v>
      </c>
      <c r="EE496">
        <v>0</v>
      </c>
      <c r="EF496">
        <v>0</v>
      </c>
      <c r="EG496">
        <v>10006.72571428571</v>
      </c>
      <c r="EH496">
        <v>0</v>
      </c>
      <c r="EI496">
        <v>10.4265</v>
      </c>
      <c r="EJ496">
        <v>-46.60922857142857</v>
      </c>
      <c r="EK496">
        <v>1551.279642857143</v>
      </c>
      <c r="EL496">
        <v>1597.84</v>
      </c>
      <c r="EM496">
        <v>0.7170576785714287</v>
      </c>
      <c r="EN496">
        <v>1561.358928571429</v>
      </c>
      <c r="EO496">
        <v>22.83187857142857</v>
      </c>
      <c r="EP496">
        <v>2.124428214285714</v>
      </c>
      <c r="EQ496">
        <v>2.059741071428572</v>
      </c>
      <c r="ER496">
        <v>18.40353214285714</v>
      </c>
      <c r="ES496">
        <v>17.91120714285714</v>
      </c>
      <c r="ET496">
        <v>2000.004642857143</v>
      </c>
      <c r="EU496">
        <v>0.9799975357142856</v>
      </c>
      <c r="EV496">
        <v>0.02000235000000001</v>
      </c>
      <c r="EW496">
        <v>0</v>
      </c>
      <c r="EX496">
        <v>687.252392857143</v>
      </c>
      <c r="EY496">
        <v>5.00097</v>
      </c>
      <c r="EZ496">
        <v>13687.12142857143</v>
      </c>
      <c r="FA496">
        <v>16707.61428571428</v>
      </c>
      <c r="FB496">
        <v>40.125</v>
      </c>
      <c r="FC496">
        <v>40.50221428571428</v>
      </c>
      <c r="FD496">
        <v>40.06199999999999</v>
      </c>
      <c r="FE496">
        <v>40.06199999999999</v>
      </c>
      <c r="FF496">
        <v>40.73649999999999</v>
      </c>
      <c r="FG496">
        <v>1955.0975</v>
      </c>
      <c r="FH496">
        <v>39.90714285714286</v>
      </c>
      <c r="FI496">
        <v>0</v>
      </c>
      <c r="FJ496">
        <v>1758482818.4</v>
      </c>
      <c r="FK496">
        <v>0</v>
      </c>
      <c r="FL496">
        <v>687.30276</v>
      </c>
      <c r="FM496">
        <v>4.256000003609127</v>
      </c>
      <c r="FN496">
        <v>80.27692305046193</v>
      </c>
      <c r="FO496">
        <v>13688.02</v>
      </c>
      <c r="FP496">
        <v>15</v>
      </c>
      <c r="FQ496">
        <v>0</v>
      </c>
      <c r="FR496" t="s">
        <v>441</v>
      </c>
      <c r="FS496">
        <v>1747247426.5</v>
      </c>
      <c r="FT496">
        <v>1747247420.5</v>
      </c>
      <c r="FU496">
        <v>0</v>
      </c>
      <c r="FV496">
        <v>1.027</v>
      </c>
      <c r="FW496">
        <v>0.031</v>
      </c>
      <c r="FX496">
        <v>0.02</v>
      </c>
      <c r="FY496">
        <v>0.05</v>
      </c>
      <c r="FZ496">
        <v>420</v>
      </c>
      <c r="GA496">
        <v>16</v>
      </c>
      <c r="GB496">
        <v>0.01</v>
      </c>
      <c r="GC496">
        <v>0.1</v>
      </c>
      <c r="GD496">
        <v>-46.5506325</v>
      </c>
      <c r="GE496">
        <v>-0.9127575984989394</v>
      </c>
      <c r="GF496">
        <v>0.1811644023911715</v>
      </c>
      <c r="GG496">
        <v>0</v>
      </c>
      <c r="GH496">
        <v>686.9742941176471</v>
      </c>
      <c r="GI496">
        <v>4.550802147289271</v>
      </c>
      <c r="GJ496">
        <v>0.4944009761919185</v>
      </c>
      <c r="GK496">
        <v>-1</v>
      </c>
      <c r="GL496">
        <v>0.72069215</v>
      </c>
      <c r="GM496">
        <v>-0.05265509943715251</v>
      </c>
      <c r="GN496">
        <v>0.006427097741399311</v>
      </c>
      <c r="GO496">
        <v>1</v>
      </c>
      <c r="GP496">
        <v>1</v>
      </c>
      <c r="GQ496">
        <v>2</v>
      </c>
      <c r="GR496" t="s">
        <v>442</v>
      </c>
      <c r="GS496">
        <v>3.13642</v>
      </c>
      <c r="GT496">
        <v>2.71595</v>
      </c>
      <c r="GU496">
        <v>0.22473</v>
      </c>
      <c r="GV496">
        <v>0.226651</v>
      </c>
      <c r="GW496">
        <v>0.104682</v>
      </c>
      <c r="GX496">
        <v>0.101256</v>
      </c>
      <c r="GY496">
        <v>24670.8</v>
      </c>
      <c r="GZ496">
        <v>24641.5</v>
      </c>
      <c r="HA496">
        <v>29582.4</v>
      </c>
      <c r="HB496">
        <v>29446.8</v>
      </c>
      <c r="HC496">
        <v>35000.4</v>
      </c>
      <c r="HD496">
        <v>35057.5</v>
      </c>
      <c r="HE496">
        <v>41635.6</v>
      </c>
      <c r="HF496">
        <v>41839.8</v>
      </c>
      <c r="HG496">
        <v>1.92642</v>
      </c>
      <c r="HH496">
        <v>1.8777</v>
      </c>
      <c r="HI496">
        <v>0.112634</v>
      </c>
      <c r="HJ496">
        <v>0</v>
      </c>
      <c r="HK496">
        <v>28.1485</v>
      </c>
      <c r="HL496">
        <v>999.9</v>
      </c>
      <c r="HM496">
        <v>53.1</v>
      </c>
      <c r="HN496">
        <v>31.2</v>
      </c>
      <c r="HO496">
        <v>26.8577</v>
      </c>
      <c r="HP496">
        <v>62.0079</v>
      </c>
      <c r="HQ496">
        <v>27.528</v>
      </c>
      <c r="HR496">
        <v>1</v>
      </c>
      <c r="HS496">
        <v>0.067843</v>
      </c>
      <c r="HT496">
        <v>-0.865466</v>
      </c>
      <c r="HU496">
        <v>20.337</v>
      </c>
      <c r="HV496">
        <v>5.21834</v>
      </c>
      <c r="HW496">
        <v>12.0101</v>
      </c>
      <c r="HX496">
        <v>4.98905</v>
      </c>
      <c r="HY496">
        <v>3.28772</v>
      </c>
      <c r="HZ496">
        <v>9999</v>
      </c>
      <c r="IA496">
        <v>9999</v>
      </c>
      <c r="IB496">
        <v>9999</v>
      </c>
      <c r="IC496">
        <v>999.9</v>
      </c>
      <c r="ID496">
        <v>1.86756</v>
      </c>
      <c r="IE496">
        <v>1.86673</v>
      </c>
      <c r="IF496">
        <v>1.86603</v>
      </c>
      <c r="IG496">
        <v>1.866</v>
      </c>
      <c r="IH496">
        <v>1.86784</v>
      </c>
      <c r="II496">
        <v>1.87027</v>
      </c>
      <c r="IJ496">
        <v>1.86896</v>
      </c>
      <c r="IK496">
        <v>1.87042</v>
      </c>
      <c r="IL496">
        <v>0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-1.22</v>
      </c>
      <c r="IZ496">
        <v>0.132</v>
      </c>
      <c r="JA496">
        <v>-0.08705980112953694</v>
      </c>
      <c r="JB496">
        <v>-0.0002224285535733669</v>
      </c>
      <c r="JC496">
        <v>-3.124052291438484E-07</v>
      </c>
      <c r="JD496">
        <v>-1.20421793702977E-11</v>
      </c>
      <c r="JE496">
        <v>-0.06546867123436634</v>
      </c>
      <c r="JF496">
        <v>-0.004605065362839568</v>
      </c>
      <c r="JG496">
        <v>0.0008613744513886047</v>
      </c>
      <c r="JH496">
        <v>-1.299212498533341E-05</v>
      </c>
      <c r="JI496">
        <v>3</v>
      </c>
      <c r="JJ496">
        <v>2327</v>
      </c>
      <c r="JK496">
        <v>1</v>
      </c>
      <c r="JL496">
        <v>27</v>
      </c>
      <c r="JM496">
        <v>187256.5</v>
      </c>
      <c r="JN496">
        <v>187256.6</v>
      </c>
      <c r="JO496">
        <v>3.02979</v>
      </c>
      <c r="JP496">
        <v>2.21924</v>
      </c>
      <c r="JQ496">
        <v>1.39648</v>
      </c>
      <c r="JR496">
        <v>2.35107</v>
      </c>
      <c r="JS496">
        <v>1.49536</v>
      </c>
      <c r="JT496">
        <v>2.69409</v>
      </c>
      <c r="JU496">
        <v>36.3871</v>
      </c>
      <c r="JV496">
        <v>24.0875</v>
      </c>
      <c r="JW496">
        <v>18</v>
      </c>
      <c r="JX496">
        <v>489.648</v>
      </c>
      <c r="JY496">
        <v>449.009</v>
      </c>
      <c r="JZ496">
        <v>28.8266</v>
      </c>
      <c r="KA496">
        <v>28.4614</v>
      </c>
      <c r="KB496">
        <v>30</v>
      </c>
      <c r="KC496">
        <v>28.3251</v>
      </c>
      <c r="KD496">
        <v>28.2556</v>
      </c>
      <c r="KE496">
        <v>60.6532</v>
      </c>
      <c r="KF496">
        <v>22.2046</v>
      </c>
      <c r="KG496">
        <v>70.9974</v>
      </c>
      <c r="KH496">
        <v>28.8334</v>
      </c>
      <c r="KI496">
        <v>1603.65</v>
      </c>
      <c r="KJ496">
        <v>22.8096</v>
      </c>
      <c r="KK496">
        <v>101.115</v>
      </c>
      <c r="KL496">
        <v>100.606</v>
      </c>
    </row>
    <row r="497" spans="1:298">
      <c r="A497">
        <v>481</v>
      </c>
      <c r="B497">
        <v>1758485911</v>
      </c>
      <c r="C497">
        <v>17035.5</v>
      </c>
      <c r="D497" t="s">
        <v>1410</v>
      </c>
      <c r="E497" t="s">
        <v>1411</v>
      </c>
      <c r="F497">
        <v>5</v>
      </c>
      <c r="G497" t="s">
        <v>1219</v>
      </c>
      <c r="H497" t="s">
        <v>437</v>
      </c>
      <c r="I497" t="s">
        <v>438</v>
      </c>
      <c r="J497">
        <v>1758485903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429.2754425983697</v>
      </c>
      <c r="AL497">
        <v>415.9741393939395</v>
      </c>
      <c r="AM497">
        <v>-2.838933710176206E-05</v>
      </c>
      <c r="AN497">
        <v>65.29159027850937</v>
      </c>
      <c r="AO497">
        <f>(AQ497 - AP497 + DZ497*1E3/(8.314*(EB497+273.15)) * AS497/DY497 * AR497) * DY497/(100*DM497) * 1000/(1000 - AQ497)</f>
        <v>0</v>
      </c>
      <c r="AP497">
        <v>21.80975252532722</v>
      </c>
      <c r="AQ497">
        <v>24.07271999999999</v>
      </c>
      <c r="AR497">
        <v>0.006580810001499232</v>
      </c>
      <c r="AS497">
        <v>110.9873725194434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4.8</v>
      </c>
      <c r="DN497">
        <v>0.5</v>
      </c>
      <c r="DO497" t="s">
        <v>440</v>
      </c>
      <c r="DP497">
        <v>2</v>
      </c>
      <c r="DQ497" t="b">
        <v>1</v>
      </c>
      <c r="DR497">
        <v>1758485903</v>
      </c>
      <c r="DS497">
        <v>405.9942580645161</v>
      </c>
      <c r="DT497">
        <v>419.8926451612904</v>
      </c>
      <c r="DU497">
        <v>24.03238064516129</v>
      </c>
      <c r="DV497">
        <v>21.76409677419354</v>
      </c>
      <c r="DW497">
        <v>406.2240322580645</v>
      </c>
      <c r="DX497">
        <v>23.89335483870968</v>
      </c>
      <c r="DY497">
        <v>500.0081935483871</v>
      </c>
      <c r="DZ497">
        <v>90.17176129032258</v>
      </c>
      <c r="EA497">
        <v>0.05780229677419356</v>
      </c>
      <c r="EB497">
        <v>30.33587741935484</v>
      </c>
      <c r="EC497">
        <v>29.99151935483872</v>
      </c>
      <c r="ED497">
        <v>999.9000000000003</v>
      </c>
      <c r="EE497">
        <v>0</v>
      </c>
      <c r="EF497">
        <v>0</v>
      </c>
      <c r="EG497">
        <v>9999.558064516128</v>
      </c>
      <c r="EH497">
        <v>0</v>
      </c>
      <c r="EI497">
        <v>10.3984</v>
      </c>
      <c r="EJ497">
        <v>-13.89832903225806</v>
      </c>
      <c r="EK497">
        <v>415.9915161290322</v>
      </c>
      <c r="EL497">
        <v>429.2343870967742</v>
      </c>
      <c r="EM497">
        <v>2.268284838709677</v>
      </c>
      <c r="EN497">
        <v>419.8926451612904</v>
      </c>
      <c r="EO497">
        <v>21.76409677419354</v>
      </c>
      <c r="EP497">
        <v>2.167042258064516</v>
      </c>
      <c r="EQ497">
        <v>1.962506129032258</v>
      </c>
      <c r="ER497">
        <v>18.72071290322581</v>
      </c>
      <c r="ES497">
        <v>17.14502258064516</v>
      </c>
      <c r="ET497">
        <v>1999.999032258065</v>
      </c>
      <c r="EU497">
        <v>0.9800007741935485</v>
      </c>
      <c r="EV497">
        <v>0.01999895483870968</v>
      </c>
      <c r="EW497">
        <v>0</v>
      </c>
      <c r="EX497">
        <v>628.4156129032258</v>
      </c>
      <c r="EY497">
        <v>5.000969999999999</v>
      </c>
      <c r="EZ497">
        <v>12533.42580645161</v>
      </c>
      <c r="FA497">
        <v>16707.57096774194</v>
      </c>
      <c r="FB497">
        <v>40.79999999999999</v>
      </c>
      <c r="FC497">
        <v>41.17099999999999</v>
      </c>
      <c r="FD497">
        <v>40.72154838709677</v>
      </c>
      <c r="FE497">
        <v>40.73780645161288</v>
      </c>
      <c r="FF497">
        <v>41.375</v>
      </c>
      <c r="FG497">
        <v>1955.099032258064</v>
      </c>
      <c r="FH497">
        <v>39.90000000000001</v>
      </c>
      <c r="FI497">
        <v>0</v>
      </c>
      <c r="FJ497">
        <v>1758485911.4</v>
      </c>
      <c r="FK497">
        <v>0</v>
      </c>
      <c r="FL497">
        <v>628.3846923076923</v>
      </c>
      <c r="FM497">
        <v>-0.9298461596473957</v>
      </c>
      <c r="FN497">
        <v>-11.62735041761218</v>
      </c>
      <c r="FO497">
        <v>12533.30384615385</v>
      </c>
      <c r="FP497">
        <v>15</v>
      </c>
      <c r="FQ497">
        <v>0</v>
      </c>
      <c r="FR497" t="s">
        <v>441</v>
      </c>
      <c r="FS497">
        <v>1747247426.5</v>
      </c>
      <c r="FT497">
        <v>1747247420.5</v>
      </c>
      <c r="FU497">
        <v>0</v>
      </c>
      <c r="FV497">
        <v>1.027</v>
      </c>
      <c r="FW497">
        <v>0.031</v>
      </c>
      <c r="FX497">
        <v>0.02</v>
      </c>
      <c r="FY497">
        <v>0.05</v>
      </c>
      <c r="FZ497">
        <v>420</v>
      </c>
      <c r="GA497">
        <v>16</v>
      </c>
      <c r="GB497">
        <v>0.01</v>
      </c>
      <c r="GC497">
        <v>0.1</v>
      </c>
      <c r="GD497">
        <v>-13.9003525</v>
      </c>
      <c r="GE497">
        <v>-0.08515834896814664</v>
      </c>
      <c r="GF497">
        <v>0.02573382975287586</v>
      </c>
      <c r="GG497">
        <v>1</v>
      </c>
      <c r="GH497">
        <v>628.3756470588236</v>
      </c>
      <c r="GI497">
        <v>0.3580443001913569</v>
      </c>
      <c r="GJ497">
        <v>0.2698524523156351</v>
      </c>
      <c r="GK497">
        <v>-1</v>
      </c>
      <c r="GL497">
        <v>2.2695565</v>
      </c>
      <c r="GM497">
        <v>-0.06385193245778935</v>
      </c>
      <c r="GN497">
        <v>0.01168292034339016</v>
      </c>
      <c r="GO497">
        <v>1</v>
      </c>
      <c r="GP497">
        <v>2</v>
      </c>
      <c r="GQ497">
        <v>2</v>
      </c>
      <c r="GR497" t="s">
        <v>736</v>
      </c>
      <c r="GS497">
        <v>3.13592</v>
      </c>
      <c r="GT497">
        <v>2.71763</v>
      </c>
      <c r="GU497">
        <v>0.09120880000000001</v>
      </c>
      <c r="GV497">
        <v>0.0926474</v>
      </c>
      <c r="GW497">
        <v>0.106092</v>
      </c>
      <c r="GX497">
        <v>0.097793</v>
      </c>
      <c r="GY497">
        <v>28881.5</v>
      </c>
      <c r="GZ497">
        <v>28876</v>
      </c>
      <c r="HA497">
        <v>29546.3</v>
      </c>
      <c r="HB497">
        <v>29412.3</v>
      </c>
      <c r="HC497">
        <v>34900.4</v>
      </c>
      <c r="HD497">
        <v>35152.2</v>
      </c>
      <c r="HE497">
        <v>41583.3</v>
      </c>
      <c r="HF497">
        <v>41791.4</v>
      </c>
      <c r="HG497">
        <v>1.91908</v>
      </c>
      <c r="HH497">
        <v>1.8617</v>
      </c>
      <c r="HI497">
        <v>0.08856509999999999</v>
      </c>
      <c r="HJ497">
        <v>0</v>
      </c>
      <c r="HK497">
        <v>28.5417</v>
      </c>
      <c r="HL497">
        <v>999.9</v>
      </c>
      <c r="HM497">
        <v>51.4</v>
      </c>
      <c r="HN497">
        <v>31.5</v>
      </c>
      <c r="HO497">
        <v>26.4603</v>
      </c>
      <c r="HP497">
        <v>62.0907</v>
      </c>
      <c r="HQ497">
        <v>27.7244</v>
      </c>
      <c r="HR497">
        <v>1</v>
      </c>
      <c r="HS497">
        <v>0.124954</v>
      </c>
      <c r="HT497">
        <v>-0.749858</v>
      </c>
      <c r="HU497">
        <v>20.3373</v>
      </c>
      <c r="HV497">
        <v>5.22208</v>
      </c>
      <c r="HW497">
        <v>12.0143</v>
      </c>
      <c r="HX497">
        <v>4.99</v>
      </c>
      <c r="HY497">
        <v>3.28835</v>
      </c>
      <c r="HZ497">
        <v>9999</v>
      </c>
      <c r="IA497">
        <v>9999</v>
      </c>
      <c r="IB497">
        <v>9999</v>
      </c>
      <c r="IC497">
        <v>999.9</v>
      </c>
      <c r="ID497">
        <v>1.86758</v>
      </c>
      <c r="IE497">
        <v>1.86676</v>
      </c>
      <c r="IF497">
        <v>1.86605</v>
      </c>
      <c r="IG497">
        <v>1.866</v>
      </c>
      <c r="IH497">
        <v>1.86784</v>
      </c>
      <c r="II497">
        <v>1.87027</v>
      </c>
      <c r="IJ497">
        <v>1.86893</v>
      </c>
      <c r="IK497">
        <v>1.87042</v>
      </c>
      <c r="IL497">
        <v>0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-0.23</v>
      </c>
      <c r="IZ497">
        <v>0.1396</v>
      </c>
      <c r="JA497">
        <v>-0.08705980112953694</v>
      </c>
      <c r="JB497">
        <v>-0.0002224285535733669</v>
      </c>
      <c r="JC497">
        <v>-3.124052291438484E-07</v>
      </c>
      <c r="JD497">
        <v>-1.20421793702977E-11</v>
      </c>
      <c r="JE497">
        <v>-0.06546867123436634</v>
      </c>
      <c r="JF497">
        <v>-0.004605065362839568</v>
      </c>
      <c r="JG497">
        <v>0.0008613744513886047</v>
      </c>
      <c r="JH497">
        <v>-1.299212498533341E-05</v>
      </c>
      <c r="JI497">
        <v>3</v>
      </c>
      <c r="JJ497">
        <v>2327</v>
      </c>
      <c r="JK497">
        <v>1</v>
      </c>
      <c r="JL497">
        <v>27</v>
      </c>
      <c r="JM497">
        <v>187308.1</v>
      </c>
      <c r="JN497">
        <v>187308.2</v>
      </c>
      <c r="JO497">
        <v>1.03638</v>
      </c>
      <c r="JP497">
        <v>2.26929</v>
      </c>
      <c r="JQ497">
        <v>1.39648</v>
      </c>
      <c r="JR497">
        <v>2.35596</v>
      </c>
      <c r="JS497">
        <v>1.49536</v>
      </c>
      <c r="JT497">
        <v>2.67578</v>
      </c>
      <c r="JU497">
        <v>36.8129</v>
      </c>
      <c r="JV497">
        <v>24.07</v>
      </c>
      <c r="JW497">
        <v>18</v>
      </c>
      <c r="JX497">
        <v>491.35</v>
      </c>
      <c r="JY497">
        <v>445.102</v>
      </c>
      <c r="JZ497">
        <v>29.1508</v>
      </c>
      <c r="KA497">
        <v>29.2207</v>
      </c>
      <c r="KB497">
        <v>29.9999</v>
      </c>
      <c r="KC497">
        <v>29.1131</v>
      </c>
      <c r="KD497">
        <v>29.0467</v>
      </c>
      <c r="KE497">
        <v>20.6649</v>
      </c>
      <c r="KF497">
        <v>23.6688</v>
      </c>
      <c r="KG497">
        <v>64.36190000000001</v>
      </c>
      <c r="KH497">
        <v>29.1518</v>
      </c>
      <c r="KI497">
        <v>413.213</v>
      </c>
      <c r="KJ497">
        <v>21.7996</v>
      </c>
      <c r="KK497">
        <v>100.989</v>
      </c>
      <c r="KL497">
        <v>100.489</v>
      </c>
    </row>
    <row r="498" spans="1:298">
      <c r="A498">
        <v>482</v>
      </c>
      <c r="B498">
        <v>1758485916</v>
      </c>
      <c r="C498">
        <v>17040.5</v>
      </c>
      <c r="D498" t="s">
        <v>1412</v>
      </c>
      <c r="E498" t="s">
        <v>1413</v>
      </c>
      <c r="F498">
        <v>5</v>
      </c>
      <c r="G498" t="s">
        <v>1219</v>
      </c>
      <c r="H498" t="s">
        <v>437</v>
      </c>
      <c r="I498" t="s">
        <v>438</v>
      </c>
      <c r="J498">
        <v>1758485908.155172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429.281349366757</v>
      </c>
      <c r="AL498">
        <v>415.9644363636362</v>
      </c>
      <c r="AM498">
        <v>-0.0001832654687017531</v>
      </c>
      <c r="AN498">
        <v>65.29159027850937</v>
      </c>
      <c r="AO498">
        <f>(AQ498 - AP498 + DZ498*1E3/(8.314*(EB498+273.15)) * AS498/DY498 * AR498) * DY498/(100*DM498) * 1000/(1000 - AQ498)</f>
        <v>0</v>
      </c>
      <c r="AP498">
        <v>21.81510728397378</v>
      </c>
      <c r="AQ498">
        <v>24.09471454545455</v>
      </c>
      <c r="AR498">
        <v>0.001726973756957473</v>
      </c>
      <c r="AS498">
        <v>110.9873725194434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4.8</v>
      </c>
      <c r="DN498">
        <v>0.5</v>
      </c>
      <c r="DO498" t="s">
        <v>440</v>
      </c>
      <c r="DP498">
        <v>2</v>
      </c>
      <c r="DQ498" t="b">
        <v>1</v>
      </c>
      <c r="DR498">
        <v>1758485908.155172</v>
      </c>
      <c r="DS498">
        <v>405.9901724137931</v>
      </c>
      <c r="DT498">
        <v>419.7362068965517</v>
      </c>
      <c r="DU498">
        <v>24.05784482758621</v>
      </c>
      <c r="DV498">
        <v>21.79051034482759</v>
      </c>
      <c r="DW498">
        <v>406.2199310344827</v>
      </c>
      <c r="DX498">
        <v>23.91845862068966</v>
      </c>
      <c r="DY498">
        <v>499.9864482758621</v>
      </c>
      <c r="DZ498">
        <v>90.1720379310345</v>
      </c>
      <c r="EA498">
        <v>0.05751818620689654</v>
      </c>
      <c r="EB498">
        <v>30.33948275862069</v>
      </c>
      <c r="EC498">
        <v>29.99050344827586</v>
      </c>
      <c r="ED498">
        <v>999.9000000000002</v>
      </c>
      <c r="EE498">
        <v>0</v>
      </c>
      <c r="EF498">
        <v>0</v>
      </c>
      <c r="EG498">
        <v>10002.38965517242</v>
      </c>
      <c r="EH498">
        <v>0</v>
      </c>
      <c r="EI498">
        <v>10.3984</v>
      </c>
      <c r="EJ498">
        <v>-13.7459724137931</v>
      </c>
      <c r="EK498">
        <v>415.9981724137932</v>
      </c>
      <c r="EL498">
        <v>429.0860344827585</v>
      </c>
      <c r="EM498">
        <v>2.267346206896552</v>
      </c>
      <c r="EN498">
        <v>419.7362068965517</v>
      </c>
      <c r="EO498">
        <v>21.79051034482759</v>
      </c>
      <c r="EP498">
        <v>2.169346206896552</v>
      </c>
      <c r="EQ498">
        <v>1.964893448275862</v>
      </c>
      <c r="ER498">
        <v>18.73770689655172</v>
      </c>
      <c r="ES498">
        <v>17.16423448275862</v>
      </c>
      <c r="ET498">
        <v>1999.995172413793</v>
      </c>
      <c r="EU498">
        <v>0.9800007241379312</v>
      </c>
      <c r="EV498">
        <v>0.019999</v>
      </c>
      <c r="EW498">
        <v>0</v>
      </c>
      <c r="EX498">
        <v>628.3717586206898</v>
      </c>
      <c r="EY498">
        <v>5.000969999999999</v>
      </c>
      <c r="EZ498">
        <v>12532.86896551724</v>
      </c>
      <c r="FA498">
        <v>16707.53448275862</v>
      </c>
      <c r="FB498">
        <v>40.79275862068965</v>
      </c>
      <c r="FC498">
        <v>41.16134482758619</v>
      </c>
      <c r="FD498">
        <v>40.72175862068965</v>
      </c>
      <c r="FE498">
        <v>40.73696551724138</v>
      </c>
      <c r="FF498">
        <v>41.3728275862069</v>
      </c>
      <c r="FG498">
        <v>1955.095172413793</v>
      </c>
      <c r="FH498">
        <v>39.90000000000001</v>
      </c>
      <c r="FI498">
        <v>0</v>
      </c>
      <c r="FJ498">
        <v>1758485916.2</v>
      </c>
      <c r="FK498">
        <v>0</v>
      </c>
      <c r="FL498">
        <v>628.3673461538461</v>
      </c>
      <c r="FM498">
        <v>0.2687521387863492</v>
      </c>
      <c r="FN498">
        <v>-6.119658119183204</v>
      </c>
      <c r="FO498">
        <v>12532.78461538462</v>
      </c>
      <c r="FP498">
        <v>15</v>
      </c>
      <c r="FQ498">
        <v>0</v>
      </c>
      <c r="FR498" t="s">
        <v>441</v>
      </c>
      <c r="FS498">
        <v>1747247426.5</v>
      </c>
      <c r="FT498">
        <v>1747247420.5</v>
      </c>
      <c r="FU498">
        <v>0</v>
      </c>
      <c r="FV498">
        <v>1.027</v>
      </c>
      <c r="FW498">
        <v>0.031</v>
      </c>
      <c r="FX498">
        <v>0.02</v>
      </c>
      <c r="FY498">
        <v>0.05</v>
      </c>
      <c r="FZ498">
        <v>420</v>
      </c>
      <c r="GA498">
        <v>16</v>
      </c>
      <c r="GB498">
        <v>0.01</v>
      </c>
      <c r="GC498">
        <v>0.1</v>
      </c>
      <c r="GD498">
        <v>-13.8321775</v>
      </c>
      <c r="GE498">
        <v>0.9907778611632356</v>
      </c>
      <c r="GF498">
        <v>0.2473133846837852</v>
      </c>
      <c r="GG498">
        <v>0</v>
      </c>
      <c r="GH498">
        <v>628.4136176470589</v>
      </c>
      <c r="GI498">
        <v>-0.4119022154163008</v>
      </c>
      <c r="GJ498">
        <v>0.258661943209773</v>
      </c>
      <c r="GK498">
        <v>-1</v>
      </c>
      <c r="GL498">
        <v>2.26882675</v>
      </c>
      <c r="GM498">
        <v>-0.03886975609756568</v>
      </c>
      <c r="GN498">
        <v>0.01147135680455889</v>
      </c>
      <c r="GO498">
        <v>1</v>
      </c>
      <c r="GP498">
        <v>1</v>
      </c>
      <c r="GQ498">
        <v>2</v>
      </c>
      <c r="GR498" t="s">
        <v>442</v>
      </c>
      <c r="GS498">
        <v>3.13593</v>
      </c>
      <c r="GT498">
        <v>2.71714</v>
      </c>
      <c r="GU498">
        <v>0.0911819</v>
      </c>
      <c r="GV498">
        <v>0.09216630000000001</v>
      </c>
      <c r="GW498">
        <v>0.106156</v>
      </c>
      <c r="GX498">
        <v>0.0978043</v>
      </c>
      <c r="GY498">
        <v>28882.4</v>
      </c>
      <c r="GZ498">
        <v>28891.4</v>
      </c>
      <c r="HA498">
        <v>29546.3</v>
      </c>
      <c r="HB498">
        <v>29412.4</v>
      </c>
      <c r="HC498">
        <v>34897.8</v>
      </c>
      <c r="HD498">
        <v>35151.9</v>
      </c>
      <c r="HE498">
        <v>41583.2</v>
      </c>
      <c r="HF498">
        <v>41791.6</v>
      </c>
      <c r="HG498">
        <v>1.91903</v>
      </c>
      <c r="HH498">
        <v>1.86162</v>
      </c>
      <c r="HI498">
        <v>0.08951870000000001</v>
      </c>
      <c r="HJ498">
        <v>0</v>
      </c>
      <c r="HK498">
        <v>28.5367</v>
      </c>
      <c r="HL498">
        <v>999.9</v>
      </c>
      <c r="HM498">
        <v>51.4</v>
      </c>
      <c r="HN498">
        <v>31.5</v>
      </c>
      <c r="HO498">
        <v>26.4589</v>
      </c>
      <c r="HP498">
        <v>62.1007</v>
      </c>
      <c r="HQ498">
        <v>27.7244</v>
      </c>
      <c r="HR498">
        <v>1</v>
      </c>
      <c r="HS498">
        <v>0.124324</v>
      </c>
      <c r="HT498">
        <v>-0.758066</v>
      </c>
      <c r="HU498">
        <v>20.3368</v>
      </c>
      <c r="HV498">
        <v>5.21714</v>
      </c>
      <c r="HW498">
        <v>12.014</v>
      </c>
      <c r="HX498">
        <v>4.98885</v>
      </c>
      <c r="HY498">
        <v>3.28763</v>
      </c>
      <c r="HZ498">
        <v>9999</v>
      </c>
      <c r="IA498">
        <v>9999</v>
      </c>
      <c r="IB498">
        <v>9999</v>
      </c>
      <c r="IC498">
        <v>999.9</v>
      </c>
      <c r="ID498">
        <v>1.86756</v>
      </c>
      <c r="IE498">
        <v>1.86676</v>
      </c>
      <c r="IF498">
        <v>1.86602</v>
      </c>
      <c r="IG498">
        <v>1.866</v>
      </c>
      <c r="IH498">
        <v>1.86784</v>
      </c>
      <c r="II498">
        <v>1.87027</v>
      </c>
      <c r="IJ498">
        <v>1.86893</v>
      </c>
      <c r="IK498">
        <v>1.87042</v>
      </c>
      <c r="IL498">
        <v>0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-0.229</v>
      </c>
      <c r="IZ498">
        <v>0.1399</v>
      </c>
      <c r="JA498">
        <v>-0.08705980112953694</v>
      </c>
      <c r="JB498">
        <v>-0.0002224285535733669</v>
      </c>
      <c r="JC498">
        <v>-3.124052291438484E-07</v>
      </c>
      <c r="JD498">
        <v>-1.20421793702977E-11</v>
      </c>
      <c r="JE498">
        <v>-0.06546867123436634</v>
      </c>
      <c r="JF498">
        <v>-0.004605065362839568</v>
      </c>
      <c r="JG498">
        <v>0.0008613744513886047</v>
      </c>
      <c r="JH498">
        <v>-1.299212498533341E-05</v>
      </c>
      <c r="JI498">
        <v>3</v>
      </c>
      <c r="JJ498">
        <v>2327</v>
      </c>
      <c r="JK498">
        <v>1</v>
      </c>
      <c r="JL498">
        <v>27</v>
      </c>
      <c r="JM498">
        <v>187308.2</v>
      </c>
      <c r="JN498">
        <v>187308.3</v>
      </c>
      <c r="JO498">
        <v>1.00952</v>
      </c>
      <c r="JP498">
        <v>2.28149</v>
      </c>
      <c r="JQ498">
        <v>1.39648</v>
      </c>
      <c r="JR498">
        <v>2.35596</v>
      </c>
      <c r="JS498">
        <v>1.49536</v>
      </c>
      <c r="JT498">
        <v>2.65991</v>
      </c>
      <c r="JU498">
        <v>36.8129</v>
      </c>
      <c r="JV498">
        <v>24.0787</v>
      </c>
      <c r="JW498">
        <v>18</v>
      </c>
      <c r="JX498">
        <v>491.292</v>
      </c>
      <c r="JY498">
        <v>445.031</v>
      </c>
      <c r="JZ498">
        <v>29.1573</v>
      </c>
      <c r="KA498">
        <v>29.2174</v>
      </c>
      <c r="KB498">
        <v>29.9998</v>
      </c>
      <c r="KC498">
        <v>29.1099</v>
      </c>
      <c r="KD498">
        <v>29.0435</v>
      </c>
      <c r="KE498">
        <v>20.1689</v>
      </c>
      <c r="KF498">
        <v>23.6688</v>
      </c>
      <c r="KG498">
        <v>64.36190000000001</v>
      </c>
      <c r="KH498">
        <v>29.1589</v>
      </c>
      <c r="KI498">
        <v>399.838</v>
      </c>
      <c r="KJ498">
        <v>21.7996</v>
      </c>
      <c r="KK498">
        <v>100.989</v>
      </c>
      <c r="KL498">
        <v>100.49</v>
      </c>
    </row>
    <row r="499" spans="1:298">
      <c r="A499">
        <v>483</v>
      </c>
      <c r="B499">
        <v>1758485921</v>
      </c>
      <c r="C499">
        <v>17045.5</v>
      </c>
      <c r="D499" t="s">
        <v>1414</v>
      </c>
      <c r="E499" t="s">
        <v>1415</v>
      </c>
      <c r="F499">
        <v>5</v>
      </c>
      <c r="G499" t="s">
        <v>1219</v>
      </c>
      <c r="H499" t="s">
        <v>437</v>
      </c>
      <c r="I499" t="s">
        <v>438</v>
      </c>
      <c r="J499">
        <v>1758485913.232143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421.6726457195248</v>
      </c>
      <c r="AL499">
        <v>412.3877757575756</v>
      </c>
      <c r="AM499">
        <v>-0.8515780766801733</v>
      </c>
      <c r="AN499">
        <v>65.29159027850937</v>
      </c>
      <c r="AO499">
        <f>(AQ499 - AP499 + DZ499*1E3/(8.314*(EB499+273.15)) * AS499/DY499 * AR499) * DY499/(100*DM499) * 1000/(1000 - AQ499)</f>
        <v>0</v>
      </c>
      <c r="AP499">
        <v>21.81687705298711</v>
      </c>
      <c r="AQ499">
        <v>24.10731090909091</v>
      </c>
      <c r="AR499">
        <v>0.0003700523917685284</v>
      </c>
      <c r="AS499">
        <v>110.9873725194434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4.8</v>
      </c>
      <c r="DN499">
        <v>0.5</v>
      </c>
      <c r="DO499" t="s">
        <v>440</v>
      </c>
      <c r="DP499">
        <v>2</v>
      </c>
      <c r="DQ499" t="b">
        <v>1</v>
      </c>
      <c r="DR499">
        <v>1758485913.232143</v>
      </c>
      <c r="DS499">
        <v>405.4532857142858</v>
      </c>
      <c r="DT499">
        <v>416.8394642857143</v>
      </c>
      <c r="DU499">
        <v>24.082125</v>
      </c>
      <c r="DV499">
        <v>21.81187857142857</v>
      </c>
      <c r="DW499">
        <v>405.6828214285715</v>
      </c>
      <c r="DX499">
        <v>23.94239285714286</v>
      </c>
      <c r="DY499">
        <v>499.9827142857142</v>
      </c>
      <c r="DZ499">
        <v>90.17193928571429</v>
      </c>
      <c r="EA499">
        <v>0.05710209285714285</v>
      </c>
      <c r="EB499">
        <v>30.34292142857143</v>
      </c>
      <c r="EC499">
        <v>29.99297142857143</v>
      </c>
      <c r="ED499">
        <v>999.9000000000002</v>
      </c>
      <c r="EE499">
        <v>0</v>
      </c>
      <c r="EF499">
        <v>0</v>
      </c>
      <c r="EG499">
        <v>10008.45892857143</v>
      </c>
      <c r="EH499">
        <v>0</v>
      </c>
      <c r="EI499">
        <v>10.3984</v>
      </c>
      <c r="EJ499">
        <v>-11.38611714285714</v>
      </c>
      <c r="EK499">
        <v>415.4583214285714</v>
      </c>
      <c r="EL499">
        <v>426.1341071428571</v>
      </c>
      <c r="EM499">
        <v>2.270253571428571</v>
      </c>
      <c r="EN499">
        <v>416.8394642857143</v>
      </c>
      <c r="EO499">
        <v>21.81187857142857</v>
      </c>
      <c r="EP499">
        <v>2.171533214285714</v>
      </c>
      <c r="EQ499">
        <v>1.966818928571428</v>
      </c>
      <c r="ER499">
        <v>18.75382857142857</v>
      </c>
      <c r="ES499">
        <v>17.17971785714286</v>
      </c>
      <c r="ET499">
        <v>1999.9975</v>
      </c>
      <c r="EU499">
        <v>0.9800007500000001</v>
      </c>
      <c r="EV499">
        <v>0.019998975</v>
      </c>
      <c r="EW499">
        <v>0</v>
      </c>
      <c r="EX499">
        <v>628.3670714285714</v>
      </c>
      <c r="EY499">
        <v>5.00097</v>
      </c>
      <c r="EZ499">
        <v>12533.08214285714</v>
      </c>
      <c r="FA499">
        <v>16707.56071428572</v>
      </c>
      <c r="FB499">
        <v>40.78542857142857</v>
      </c>
      <c r="FC499">
        <v>41.15378571428571</v>
      </c>
      <c r="FD499">
        <v>40.72525</v>
      </c>
      <c r="FE499">
        <v>40.7365</v>
      </c>
      <c r="FF499">
        <v>41.37275</v>
      </c>
      <c r="FG499">
        <v>1955.0975</v>
      </c>
      <c r="FH499">
        <v>39.9</v>
      </c>
      <c r="FI499">
        <v>0</v>
      </c>
      <c r="FJ499">
        <v>1758485921.6</v>
      </c>
      <c r="FK499">
        <v>0</v>
      </c>
      <c r="FL499">
        <v>628.3454400000001</v>
      </c>
      <c r="FM499">
        <v>0.5053846085341066</v>
      </c>
      <c r="FN499">
        <v>16.13846151322648</v>
      </c>
      <c r="FO499">
        <v>12533.288</v>
      </c>
      <c r="FP499">
        <v>15</v>
      </c>
      <c r="FQ499">
        <v>0</v>
      </c>
      <c r="FR499" t="s">
        <v>441</v>
      </c>
      <c r="FS499">
        <v>1747247426.5</v>
      </c>
      <c r="FT499">
        <v>1747247420.5</v>
      </c>
      <c r="FU499">
        <v>0</v>
      </c>
      <c r="FV499">
        <v>1.027</v>
      </c>
      <c r="FW499">
        <v>0.031</v>
      </c>
      <c r="FX499">
        <v>0.02</v>
      </c>
      <c r="FY499">
        <v>0.05</v>
      </c>
      <c r="FZ499">
        <v>420</v>
      </c>
      <c r="GA499">
        <v>16</v>
      </c>
      <c r="GB499">
        <v>0.01</v>
      </c>
      <c r="GC499">
        <v>0.1</v>
      </c>
      <c r="GD499">
        <v>-12.11375804878049</v>
      </c>
      <c r="GE499">
        <v>24.74786174216027</v>
      </c>
      <c r="GF499">
        <v>3.208719441845784</v>
      </c>
      <c r="GG499">
        <v>0</v>
      </c>
      <c r="GH499">
        <v>628.3559705882352</v>
      </c>
      <c r="GI499">
        <v>0.0008708920159662709</v>
      </c>
      <c r="GJ499">
        <v>0.2376698755063205</v>
      </c>
      <c r="GK499">
        <v>-1</v>
      </c>
      <c r="GL499">
        <v>2.272320000000001</v>
      </c>
      <c r="GM499">
        <v>0.04575888501742614</v>
      </c>
      <c r="GN499">
        <v>0.01361969162646494</v>
      </c>
      <c r="GO499">
        <v>1</v>
      </c>
      <c r="GP499">
        <v>1</v>
      </c>
      <c r="GQ499">
        <v>2</v>
      </c>
      <c r="GR499" t="s">
        <v>442</v>
      </c>
      <c r="GS499">
        <v>3.13611</v>
      </c>
      <c r="GT499">
        <v>2.71693</v>
      </c>
      <c r="GU499">
        <v>0.0904783</v>
      </c>
      <c r="GV499">
        <v>0.0899143</v>
      </c>
      <c r="GW499">
        <v>0.106193</v>
      </c>
      <c r="GX499">
        <v>0.09781479999999999</v>
      </c>
      <c r="GY499">
        <v>28905.1</v>
      </c>
      <c r="GZ499">
        <v>28963.5</v>
      </c>
      <c r="HA499">
        <v>29546.7</v>
      </c>
      <c r="HB499">
        <v>29412.7</v>
      </c>
      <c r="HC499">
        <v>34896.8</v>
      </c>
      <c r="HD499">
        <v>35151.8</v>
      </c>
      <c r="HE499">
        <v>41583.8</v>
      </c>
      <c r="HF499">
        <v>41792.1</v>
      </c>
      <c r="HG499">
        <v>1.92017</v>
      </c>
      <c r="HH499">
        <v>1.86125</v>
      </c>
      <c r="HI499">
        <v>0.0899881</v>
      </c>
      <c r="HJ499">
        <v>0</v>
      </c>
      <c r="HK499">
        <v>28.532</v>
      </c>
      <c r="HL499">
        <v>999.9</v>
      </c>
      <c r="HM499">
        <v>51.4</v>
      </c>
      <c r="HN499">
        <v>31.5</v>
      </c>
      <c r="HO499">
        <v>26.4584</v>
      </c>
      <c r="HP499">
        <v>62.0507</v>
      </c>
      <c r="HQ499">
        <v>27.6843</v>
      </c>
      <c r="HR499">
        <v>1</v>
      </c>
      <c r="HS499">
        <v>0.124266</v>
      </c>
      <c r="HT499">
        <v>-0.757699</v>
      </c>
      <c r="HU499">
        <v>20.3368</v>
      </c>
      <c r="HV499">
        <v>5.21714</v>
      </c>
      <c r="HW499">
        <v>12.0143</v>
      </c>
      <c r="HX499">
        <v>4.98855</v>
      </c>
      <c r="HY499">
        <v>3.28768</v>
      </c>
      <c r="HZ499">
        <v>9999</v>
      </c>
      <c r="IA499">
        <v>9999</v>
      </c>
      <c r="IB499">
        <v>9999</v>
      </c>
      <c r="IC499">
        <v>999.9</v>
      </c>
      <c r="ID499">
        <v>1.86758</v>
      </c>
      <c r="IE499">
        <v>1.86676</v>
      </c>
      <c r="IF499">
        <v>1.86603</v>
      </c>
      <c r="IG499">
        <v>1.866</v>
      </c>
      <c r="IH499">
        <v>1.86785</v>
      </c>
      <c r="II499">
        <v>1.87027</v>
      </c>
      <c r="IJ499">
        <v>1.86891</v>
      </c>
      <c r="IK499">
        <v>1.87042</v>
      </c>
      <c r="IL499">
        <v>0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-0.227</v>
      </c>
      <c r="IZ499">
        <v>0.1401</v>
      </c>
      <c r="JA499">
        <v>-0.08705980112953694</v>
      </c>
      <c r="JB499">
        <v>-0.0002224285535733669</v>
      </c>
      <c r="JC499">
        <v>-3.124052291438484E-07</v>
      </c>
      <c r="JD499">
        <v>-1.20421793702977E-11</v>
      </c>
      <c r="JE499">
        <v>-0.06546867123436634</v>
      </c>
      <c r="JF499">
        <v>-0.004605065362839568</v>
      </c>
      <c r="JG499">
        <v>0.0008613744513886047</v>
      </c>
      <c r="JH499">
        <v>-1.299212498533341E-05</v>
      </c>
      <c r="JI499">
        <v>3</v>
      </c>
      <c r="JJ499">
        <v>2327</v>
      </c>
      <c r="JK499">
        <v>1</v>
      </c>
      <c r="JL499">
        <v>27</v>
      </c>
      <c r="JM499">
        <v>187308.2</v>
      </c>
      <c r="JN499">
        <v>187308.3</v>
      </c>
      <c r="JO499">
        <v>0.980225</v>
      </c>
      <c r="JP499">
        <v>2.28394</v>
      </c>
      <c r="JQ499">
        <v>1.39771</v>
      </c>
      <c r="JR499">
        <v>2.35596</v>
      </c>
      <c r="JS499">
        <v>1.49536</v>
      </c>
      <c r="JT499">
        <v>2.63306</v>
      </c>
      <c r="JU499">
        <v>36.8366</v>
      </c>
      <c r="JV499">
        <v>24.07</v>
      </c>
      <c r="JW499">
        <v>18</v>
      </c>
      <c r="JX499">
        <v>492.004</v>
      </c>
      <c r="JY499">
        <v>444.781</v>
      </c>
      <c r="JZ499">
        <v>29.1638</v>
      </c>
      <c r="KA499">
        <v>29.2144</v>
      </c>
      <c r="KB499">
        <v>29.9998</v>
      </c>
      <c r="KC499">
        <v>29.1076</v>
      </c>
      <c r="KD499">
        <v>29.0411</v>
      </c>
      <c r="KE499">
        <v>19.5058</v>
      </c>
      <c r="KF499">
        <v>23.6688</v>
      </c>
      <c r="KG499">
        <v>64.36190000000001</v>
      </c>
      <c r="KH499">
        <v>29.1653</v>
      </c>
      <c r="KI499">
        <v>379.757</v>
      </c>
      <c r="KJ499">
        <v>21.7996</v>
      </c>
      <c r="KK499">
        <v>100.99</v>
      </c>
      <c r="KL499">
        <v>100.491</v>
      </c>
    </row>
    <row r="500" spans="1:298">
      <c r="A500">
        <v>484</v>
      </c>
      <c r="B500">
        <v>1758485926</v>
      </c>
      <c r="C500">
        <v>17050.5</v>
      </c>
      <c r="D500" t="s">
        <v>1416</v>
      </c>
      <c r="E500" t="s">
        <v>1417</v>
      </c>
      <c r="F500">
        <v>5</v>
      </c>
      <c r="G500" t="s">
        <v>1219</v>
      </c>
      <c r="H500" t="s">
        <v>437</v>
      </c>
      <c r="I500" t="s">
        <v>438</v>
      </c>
      <c r="J500">
        <v>1758485918.5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406.5461644516099</v>
      </c>
      <c r="AL500">
        <v>402.8417999999998</v>
      </c>
      <c r="AM500">
        <v>-2.035336152533432</v>
      </c>
      <c r="AN500">
        <v>65.29159027850937</v>
      </c>
      <c r="AO500">
        <f>(AQ500 - AP500 + DZ500*1E3/(8.314*(EB500+273.15)) * AS500/DY500 * AR500) * DY500/(100*DM500) * 1000/(1000 - AQ500)</f>
        <v>0</v>
      </c>
      <c r="AP500">
        <v>21.81928854802359</v>
      </c>
      <c r="AQ500">
        <v>24.11428363636363</v>
      </c>
      <c r="AR500">
        <v>0.000156831365252118</v>
      </c>
      <c r="AS500">
        <v>110.9873725194434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4.8</v>
      </c>
      <c r="DN500">
        <v>0.5</v>
      </c>
      <c r="DO500" t="s">
        <v>440</v>
      </c>
      <c r="DP500">
        <v>2</v>
      </c>
      <c r="DQ500" t="b">
        <v>1</v>
      </c>
      <c r="DR500">
        <v>1758485918.5</v>
      </c>
      <c r="DS500">
        <v>402.5329629629629</v>
      </c>
      <c r="DT500">
        <v>408.7406296296296</v>
      </c>
      <c r="DU500">
        <v>24.10107407407408</v>
      </c>
      <c r="DV500">
        <v>21.81694814814815</v>
      </c>
      <c r="DW500">
        <v>402.7611481481482</v>
      </c>
      <c r="DX500">
        <v>23.96107407407407</v>
      </c>
      <c r="DY500">
        <v>499.9841481481482</v>
      </c>
      <c r="DZ500">
        <v>90.1720851851852</v>
      </c>
      <c r="EA500">
        <v>0.05651850740740741</v>
      </c>
      <c r="EB500">
        <v>30.34721111111111</v>
      </c>
      <c r="EC500">
        <v>29.99504444444445</v>
      </c>
      <c r="ED500">
        <v>999.9000000000001</v>
      </c>
      <c r="EE500">
        <v>0</v>
      </c>
      <c r="EF500">
        <v>0</v>
      </c>
      <c r="EG500">
        <v>10009.92222222222</v>
      </c>
      <c r="EH500">
        <v>0</v>
      </c>
      <c r="EI500">
        <v>10.3984</v>
      </c>
      <c r="EJ500">
        <v>-6.207590259259259</v>
      </c>
      <c r="EK500">
        <v>412.4739259259259</v>
      </c>
      <c r="EL500">
        <v>417.8568148148148</v>
      </c>
      <c r="EM500">
        <v>2.284141481481481</v>
      </c>
      <c r="EN500">
        <v>408.7406296296296</v>
      </c>
      <c r="EO500">
        <v>21.81694814814815</v>
      </c>
      <c r="EP500">
        <v>2.173245555555556</v>
      </c>
      <c r="EQ500">
        <v>1.96727925925926</v>
      </c>
      <c r="ER500">
        <v>18.76644074074074</v>
      </c>
      <c r="ES500">
        <v>17.18340740740741</v>
      </c>
      <c r="ET500">
        <v>2000.002222222222</v>
      </c>
      <c r="EU500">
        <v>0.9800007777777778</v>
      </c>
      <c r="EV500">
        <v>0.01999894814814815</v>
      </c>
      <c r="EW500">
        <v>0</v>
      </c>
      <c r="EX500">
        <v>628.4695925925926</v>
      </c>
      <c r="EY500">
        <v>5.00097</v>
      </c>
      <c r="EZ500">
        <v>12534.65555555556</v>
      </c>
      <c r="FA500">
        <v>16707.6</v>
      </c>
      <c r="FB500">
        <v>40.77755555555554</v>
      </c>
      <c r="FC500">
        <v>41.15025925925925</v>
      </c>
      <c r="FD500">
        <v>40.72199999999999</v>
      </c>
      <c r="FE500">
        <v>40.75</v>
      </c>
      <c r="FF500">
        <v>41.37266666666666</v>
      </c>
      <c r="FG500">
        <v>1955.102222222222</v>
      </c>
      <c r="FH500">
        <v>39.9</v>
      </c>
      <c r="FI500">
        <v>0</v>
      </c>
      <c r="FJ500">
        <v>1758485926.4</v>
      </c>
      <c r="FK500">
        <v>0</v>
      </c>
      <c r="FL500">
        <v>628.4543600000001</v>
      </c>
      <c r="FM500">
        <v>1.116153839283957</v>
      </c>
      <c r="FN500">
        <v>24.95384603663491</v>
      </c>
      <c r="FO500">
        <v>12534.764</v>
      </c>
      <c r="FP500">
        <v>15</v>
      </c>
      <c r="FQ500">
        <v>0</v>
      </c>
      <c r="FR500" t="s">
        <v>441</v>
      </c>
      <c r="FS500">
        <v>1747247426.5</v>
      </c>
      <c r="FT500">
        <v>1747247420.5</v>
      </c>
      <c r="FU500">
        <v>0</v>
      </c>
      <c r="FV500">
        <v>1.027</v>
      </c>
      <c r="FW500">
        <v>0.031</v>
      </c>
      <c r="FX500">
        <v>0.02</v>
      </c>
      <c r="FY500">
        <v>0.05</v>
      </c>
      <c r="FZ500">
        <v>420</v>
      </c>
      <c r="GA500">
        <v>16</v>
      </c>
      <c r="GB500">
        <v>0.01</v>
      </c>
      <c r="GC500">
        <v>0.1</v>
      </c>
      <c r="GD500">
        <v>-9.328405048780489</v>
      </c>
      <c r="GE500">
        <v>52.60935986759583</v>
      </c>
      <c r="GF500">
        <v>5.736148485500209</v>
      </c>
      <c r="GG500">
        <v>0</v>
      </c>
      <c r="GH500">
        <v>628.4081470588235</v>
      </c>
      <c r="GI500">
        <v>0.8106493478852165</v>
      </c>
      <c r="GJ500">
        <v>0.2667895328612025</v>
      </c>
      <c r="GK500">
        <v>-1</v>
      </c>
      <c r="GL500">
        <v>2.274039756097561</v>
      </c>
      <c r="GM500">
        <v>0.1445015331010421</v>
      </c>
      <c r="GN500">
        <v>0.01522052649450008</v>
      </c>
      <c r="GO500">
        <v>0</v>
      </c>
      <c r="GP500">
        <v>0</v>
      </c>
      <c r="GQ500">
        <v>2</v>
      </c>
      <c r="GR500" t="s">
        <v>452</v>
      </c>
      <c r="GS500">
        <v>3.13615</v>
      </c>
      <c r="GT500">
        <v>2.716</v>
      </c>
      <c r="GU500">
        <v>0.08877980000000001</v>
      </c>
      <c r="GV500">
        <v>0.08718239999999999</v>
      </c>
      <c r="GW500">
        <v>0.106214</v>
      </c>
      <c r="GX500">
        <v>0.0978149</v>
      </c>
      <c r="GY500">
        <v>28959</v>
      </c>
      <c r="GZ500">
        <v>29050.8</v>
      </c>
      <c r="HA500">
        <v>29546.5</v>
      </c>
      <c r="HB500">
        <v>29413</v>
      </c>
      <c r="HC500">
        <v>34895.9</v>
      </c>
      <c r="HD500">
        <v>35152</v>
      </c>
      <c r="HE500">
        <v>41583.8</v>
      </c>
      <c r="HF500">
        <v>41792.4</v>
      </c>
      <c r="HG500">
        <v>1.92003</v>
      </c>
      <c r="HH500">
        <v>1.86178</v>
      </c>
      <c r="HI500">
        <v>0.09011479999999999</v>
      </c>
      <c r="HJ500">
        <v>0</v>
      </c>
      <c r="HK500">
        <v>28.5276</v>
      </c>
      <c r="HL500">
        <v>999.9</v>
      </c>
      <c r="HM500">
        <v>51.4</v>
      </c>
      <c r="HN500">
        <v>31.5</v>
      </c>
      <c r="HO500">
        <v>26.4567</v>
      </c>
      <c r="HP500">
        <v>62.0307</v>
      </c>
      <c r="HQ500">
        <v>27.504</v>
      </c>
      <c r="HR500">
        <v>1</v>
      </c>
      <c r="HS500">
        <v>0.123763</v>
      </c>
      <c r="HT500">
        <v>-0.737331</v>
      </c>
      <c r="HU500">
        <v>20.3368</v>
      </c>
      <c r="HV500">
        <v>5.21714</v>
      </c>
      <c r="HW500">
        <v>12.014</v>
      </c>
      <c r="HX500">
        <v>4.9872</v>
      </c>
      <c r="HY500">
        <v>3.28768</v>
      </c>
      <c r="HZ500">
        <v>9999</v>
      </c>
      <c r="IA500">
        <v>9999</v>
      </c>
      <c r="IB500">
        <v>9999</v>
      </c>
      <c r="IC500">
        <v>999.9</v>
      </c>
      <c r="ID500">
        <v>1.86757</v>
      </c>
      <c r="IE500">
        <v>1.86676</v>
      </c>
      <c r="IF500">
        <v>1.86604</v>
      </c>
      <c r="IG500">
        <v>1.866</v>
      </c>
      <c r="IH500">
        <v>1.86786</v>
      </c>
      <c r="II500">
        <v>1.87027</v>
      </c>
      <c r="IJ500">
        <v>1.86892</v>
      </c>
      <c r="IK500">
        <v>1.87043</v>
      </c>
      <c r="IL500">
        <v>0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-0.223</v>
      </c>
      <c r="IZ500">
        <v>0.1402</v>
      </c>
      <c r="JA500">
        <v>-0.08705980112953694</v>
      </c>
      <c r="JB500">
        <v>-0.0002224285535733669</v>
      </c>
      <c r="JC500">
        <v>-3.124052291438484E-07</v>
      </c>
      <c r="JD500">
        <v>-1.20421793702977E-11</v>
      </c>
      <c r="JE500">
        <v>-0.06546867123436634</v>
      </c>
      <c r="JF500">
        <v>-0.004605065362839568</v>
      </c>
      <c r="JG500">
        <v>0.0008613744513886047</v>
      </c>
      <c r="JH500">
        <v>-1.299212498533341E-05</v>
      </c>
      <c r="JI500">
        <v>3</v>
      </c>
      <c r="JJ500">
        <v>2327</v>
      </c>
      <c r="JK500">
        <v>1</v>
      </c>
      <c r="JL500">
        <v>27</v>
      </c>
      <c r="JM500">
        <v>187308.3</v>
      </c>
      <c r="JN500">
        <v>187308.4</v>
      </c>
      <c r="JO500">
        <v>0.944824</v>
      </c>
      <c r="JP500">
        <v>2.27295</v>
      </c>
      <c r="JQ500">
        <v>1.39771</v>
      </c>
      <c r="JR500">
        <v>2.35474</v>
      </c>
      <c r="JS500">
        <v>1.49536</v>
      </c>
      <c r="JT500">
        <v>2.72217</v>
      </c>
      <c r="JU500">
        <v>36.8129</v>
      </c>
      <c r="JV500">
        <v>24.0875</v>
      </c>
      <c r="JW500">
        <v>18</v>
      </c>
      <c r="JX500">
        <v>491.883</v>
      </c>
      <c r="JY500">
        <v>445.082</v>
      </c>
      <c r="JZ500">
        <v>29.1684</v>
      </c>
      <c r="KA500">
        <v>29.2112</v>
      </c>
      <c r="KB500">
        <v>29.9999</v>
      </c>
      <c r="KC500">
        <v>29.1043</v>
      </c>
      <c r="KD500">
        <v>29.0379</v>
      </c>
      <c r="KE500">
        <v>18.8715</v>
      </c>
      <c r="KF500">
        <v>23.6688</v>
      </c>
      <c r="KG500">
        <v>64.36190000000001</v>
      </c>
      <c r="KH500">
        <v>29.1662</v>
      </c>
      <c r="KI500">
        <v>366.364</v>
      </c>
      <c r="KJ500">
        <v>21.7996</v>
      </c>
      <c r="KK500">
        <v>100.99</v>
      </c>
      <c r="KL500">
        <v>100.492</v>
      </c>
    </row>
    <row r="501" spans="1:298">
      <c r="A501">
        <v>485</v>
      </c>
      <c r="B501">
        <v>1758485931</v>
      </c>
      <c r="C501">
        <v>17055.5</v>
      </c>
      <c r="D501" t="s">
        <v>1418</v>
      </c>
      <c r="E501" t="s">
        <v>1419</v>
      </c>
      <c r="F501">
        <v>5</v>
      </c>
      <c r="G501" t="s">
        <v>1219</v>
      </c>
      <c r="H501" t="s">
        <v>437</v>
      </c>
      <c r="I501" t="s">
        <v>438</v>
      </c>
      <c r="J501">
        <v>1758485923.214286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389.8912346720281</v>
      </c>
      <c r="AL501">
        <v>389.7976606060607</v>
      </c>
      <c r="AM501">
        <v>-2.672525290968596</v>
      </c>
      <c r="AN501">
        <v>65.29159027850937</v>
      </c>
      <c r="AO501">
        <f>(AQ501 - AP501 + DZ501*1E3/(8.314*(EB501+273.15)) * AS501/DY501 * AR501) * DY501/(100*DM501) * 1000/(1000 - AQ501)</f>
        <v>0</v>
      </c>
      <c r="AP501">
        <v>21.81961633823439</v>
      </c>
      <c r="AQ501">
        <v>24.1204915151515</v>
      </c>
      <c r="AR501">
        <v>0.0001122494032366261</v>
      </c>
      <c r="AS501">
        <v>110.9873725194434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4.8</v>
      </c>
      <c r="DN501">
        <v>0.5</v>
      </c>
      <c r="DO501" t="s">
        <v>440</v>
      </c>
      <c r="DP501">
        <v>2</v>
      </c>
      <c r="DQ501" t="b">
        <v>1</v>
      </c>
      <c r="DR501">
        <v>1758485923.214286</v>
      </c>
      <c r="DS501">
        <v>396.1315</v>
      </c>
      <c r="DT501">
        <v>396.2885357142857</v>
      </c>
      <c r="DU501">
        <v>24.11090357142857</v>
      </c>
      <c r="DV501">
        <v>21.81840714285714</v>
      </c>
      <c r="DW501">
        <v>396.3567142857142</v>
      </c>
      <c r="DX501">
        <v>23.97075714285715</v>
      </c>
      <c r="DY501">
        <v>499.9991071428572</v>
      </c>
      <c r="DZ501">
        <v>90.17256785714285</v>
      </c>
      <c r="EA501">
        <v>0.05632747499999999</v>
      </c>
      <c r="EB501">
        <v>30.35126428571428</v>
      </c>
      <c r="EC501">
        <v>29.99831428571428</v>
      </c>
      <c r="ED501">
        <v>999.9000000000002</v>
      </c>
      <c r="EE501">
        <v>0</v>
      </c>
      <c r="EF501">
        <v>0</v>
      </c>
      <c r="EG501">
        <v>10010.26428571429</v>
      </c>
      <c r="EH501">
        <v>0</v>
      </c>
      <c r="EI501">
        <v>10.3984</v>
      </c>
      <c r="EJ501">
        <v>-0.1569288214285714</v>
      </c>
      <c r="EK501">
        <v>405.9185000000001</v>
      </c>
      <c r="EL501">
        <v>405.1276428571429</v>
      </c>
      <c r="EM501">
        <v>2.292496428571428</v>
      </c>
      <c r="EN501">
        <v>396.2885357142857</v>
      </c>
      <c r="EO501">
        <v>21.81840714285714</v>
      </c>
      <c r="EP501">
        <v>2.174141428571429</v>
      </c>
      <c r="EQ501">
        <v>1.9674225</v>
      </c>
      <c r="ER501">
        <v>18.77303928571429</v>
      </c>
      <c r="ES501">
        <v>17.18455357142857</v>
      </c>
      <c r="ET501">
        <v>2000.023214285714</v>
      </c>
      <c r="EU501">
        <v>0.9800009642857143</v>
      </c>
      <c r="EV501">
        <v>0.01999876785714286</v>
      </c>
      <c r="EW501">
        <v>0</v>
      </c>
      <c r="EX501">
        <v>628.4103214285714</v>
      </c>
      <c r="EY501">
        <v>5.00097</v>
      </c>
      <c r="EZ501">
        <v>12534.27142857143</v>
      </c>
      <c r="FA501">
        <v>16707.775</v>
      </c>
      <c r="FB501">
        <v>40.78542857142856</v>
      </c>
      <c r="FC501">
        <v>41.14271428571429</v>
      </c>
      <c r="FD501">
        <v>40.70724999999999</v>
      </c>
      <c r="FE501">
        <v>40.74549999999999</v>
      </c>
      <c r="FF501">
        <v>41.3705</v>
      </c>
      <c r="FG501">
        <v>1955.123214285715</v>
      </c>
      <c r="FH501">
        <v>39.9</v>
      </c>
      <c r="FI501">
        <v>0</v>
      </c>
      <c r="FJ501">
        <v>1758485931.2</v>
      </c>
      <c r="FK501">
        <v>0</v>
      </c>
      <c r="FL501">
        <v>628.38668</v>
      </c>
      <c r="FM501">
        <v>-0.5915384778303753</v>
      </c>
      <c r="FN501">
        <v>-17.6769231619066</v>
      </c>
      <c r="FO501">
        <v>12534.324</v>
      </c>
      <c r="FP501">
        <v>15</v>
      </c>
      <c r="FQ501">
        <v>0</v>
      </c>
      <c r="FR501" t="s">
        <v>441</v>
      </c>
      <c r="FS501">
        <v>1747247426.5</v>
      </c>
      <c r="FT501">
        <v>1747247420.5</v>
      </c>
      <c r="FU501">
        <v>0</v>
      </c>
      <c r="FV501">
        <v>1.027</v>
      </c>
      <c r="FW501">
        <v>0.031</v>
      </c>
      <c r="FX501">
        <v>0.02</v>
      </c>
      <c r="FY501">
        <v>0.05</v>
      </c>
      <c r="FZ501">
        <v>420</v>
      </c>
      <c r="GA501">
        <v>16</v>
      </c>
      <c r="GB501">
        <v>0.01</v>
      </c>
      <c r="GC501">
        <v>0.1</v>
      </c>
      <c r="GD501">
        <v>-3.657372121951219</v>
      </c>
      <c r="GE501">
        <v>77.02862050871079</v>
      </c>
      <c r="GF501">
        <v>7.684872367472504</v>
      </c>
      <c r="GG501">
        <v>0</v>
      </c>
      <c r="GH501">
        <v>628.3875294117646</v>
      </c>
      <c r="GI501">
        <v>0.131214664287991</v>
      </c>
      <c r="GJ501">
        <v>0.2889944264976719</v>
      </c>
      <c r="GK501">
        <v>-1</v>
      </c>
      <c r="GL501">
        <v>2.286670731707317</v>
      </c>
      <c r="GM501">
        <v>0.1089152613240468</v>
      </c>
      <c r="GN501">
        <v>0.01117545620616106</v>
      </c>
      <c r="GO501">
        <v>0</v>
      </c>
      <c r="GP501">
        <v>0</v>
      </c>
      <c r="GQ501">
        <v>2</v>
      </c>
      <c r="GR501" t="s">
        <v>452</v>
      </c>
      <c r="GS501">
        <v>3.136</v>
      </c>
      <c r="GT501">
        <v>2.7167</v>
      </c>
      <c r="GU501">
        <v>0.0864911</v>
      </c>
      <c r="GV501">
        <v>0.0842681</v>
      </c>
      <c r="GW501">
        <v>0.106232</v>
      </c>
      <c r="GX501">
        <v>0.0978168</v>
      </c>
      <c r="GY501">
        <v>29031.8</v>
      </c>
      <c r="GZ501">
        <v>29143.6</v>
      </c>
      <c r="HA501">
        <v>29546.5</v>
      </c>
      <c r="HB501">
        <v>29413.1</v>
      </c>
      <c r="HC501">
        <v>34894.9</v>
      </c>
      <c r="HD501">
        <v>35152.1</v>
      </c>
      <c r="HE501">
        <v>41583.5</v>
      </c>
      <c r="HF501">
        <v>41792.6</v>
      </c>
      <c r="HG501">
        <v>1.9199</v>
      </c>
      <c r="HH501">
        <v>1.86165</v>
      </c>
      <c r="HI501">
        <v>0.0906214</v>
      </c>
      <c r="HJ501">
        <v>0</v>
      </c>
      <c r="HK501">
        <v>28.524</v>
      </c>
      <c r="HL501">
        <v>999.9</v>
      </c>
      <c r="HM501">
        <v>51.4</v>
      </c>
      <c r="HN501">
        <v>31.5</v>
      </c>
      <c r="HO501">
        <v>26.4588</v>
      </c>
      <c r="HP501">
        <v>62.0407</v>
      </c>
      <c r="HQ501">
        <v>27.6082</v>
      </c>
      <c r="HR501">
        <v>1</v>
      </c>
      <c r="HS501">
        <v>0.123755</v>
      </c>
      <c r="HT501">
        <v>-0.731577</v>
      </c>
      <c r="HU501">
        <v>20.3368</v>
      </c>
      <c r="HV501">
        <v>5.21819</v>
      </c>
      <c r="HW501">
        <v>12.0141</v>
      </c>
      <c r="HX501">
        <v>4.9891</v>
      </c>
      <c r="HY501">
        <v>3.28775</v>
      </c>
      <c r="HZ501">
        <v>9999</v>
      </c>
      <c r="IA501">
        <v>9999</v>
      </c>
      <c r="IB501">
        <v>9999</v>
      </c>
      <c r="IC501">
        <v>999.9</v>
      </c>
      <c r="ID501">
        <v>1.86758</v>
      </c>
      <c r="IE501">
        <v>1.86676</v>
      </c>
      <c r="IF501">
        <v>1.86604</v>
      </c>
      <c r="IG501">
        <v>1.866</v>
      </c>
      <c r="IH501">
        <v>1.86784</v>
      </c>
      <c r="II501">
        <v>1.87027</v>
      </c>
      <c r="IJ501">
        <v>1.86894</v>
      </c>
      <c r="IK501">
        <v>1.87042</v>
      </c>
      <c r="IL501">
        <v>0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-0.217</v>
      </c>
      <c r="IZ501">
        <v>0.1402</v>
      </c>
      <c r="JA501">
        <v>-0.08705980112953694</v>
      </c>
      <c r="JB501">
        <v>-0.0002224285535733669</v>
      </c>
      <c r="JC501">
        <v>-3.124052291438484E-07</v>
      </c>
      <c r="JD501">
        <v>-1.20421793702977E-11</v>
      </c>
      <c r="JE501">
        <v>-0.06546867123436634</v>
      </c>
      <c r="JF501">
        <v>-0.004605065362839568</v>
      </c>
      <c r="JG501">
        <v>0.0008613744513886047</v>
      </c>
      <c r="JH501">
        <v>-1.299212498533341E-05</v>
      </c>
      <c r="JI501">
        <v>3</v>
      </c>
      <c r="JJ501">
        <v>2327</v>
      </c>
      <c r="JK501">
        <v>1</v>
      </c>
      <c r="JL501">
        <v>27</v>
      </c>
      <c r="JM501">
        <v>187308.4</v>
      </c>
      <c r="JN501">
        <v>187308.5</v>
      </c>
      <c r="JO501">
        <v>0.913086</v>
      </c>
      <c r="JP501">
        <v>2.28027</v>
      </c>
      <c r="JQ501">
        <v>1.39648</v>
      </c>
      <c r="JR501">
        <v>2.35107</v>
      </c>
      <c r="JS501">
        <v>1.49536</v>
      </c>
      <c r="JT501">
        <v>2.55981</v>
      </c>
      <c r="JU501">
        <v>36.8129</v>
      </c>
      <c r="JV501">
        <v>24.07</v>
      </c>
      <c r="JW501">
        <v>18</v>
      </c>
      <c r="JX501">
        <v>491.784</v>
      </c>
      <c r="JY501">
        <v>444.988</v>
      </c>
      <c r="JZ501">
        <v>29.1688</v>
      </c>
      <c r="KA501">
        <v>29.2081</v>
      </c>
      <c r="KB501">
        <v>29.9999</v>
      </c>
      <c r="KC501">
        <v>29.1019</v>
      </c>
      <c r="KD501">
        <v>29.0356</v>
      </c>
      <c r="KE501">
        <v>18.1751</v>
      </c>
      <c r="KF501">
        <v>23.6688</v>
      </c>
      <c r="KG501">
        <v>64.36190000000001</v>
      </c>
      <c r="KH501">
        <v>29.1674</v>
      </c>
      <c r="KI501">
        <v>346.323</v>
      </c>
      <c r="KJ501">
        <v>21.7996</v>
      </c>
      <c r="KK501">
        <v>100.99</v>
      </c>
      <c r="KL501">
        <v>100.492</v>
      </c>
    </row>
    <row r="502" spans="1:298">
      <c r="A502">
        <v>486</v>
      </c>
      <c r="B502">
        <v>1758485936</v>
      </c>
      <c r="C502">
        <v>17060.5</v>
      </c>
      <c r="D502" t="s">
        <v>1420</v>
      </c>
      <c r="E502" t="s">
        <v>1421</v>
      </c>
      <c r="F502">
        <v>5</v>
      </c>
      <c r="G502" t="s">
        <v>1219</v>
      </c>
      <c r="H502" t="s">
        <v>437</v>
      </c>
      <c r="I502" t="s">
        <v>438</v>
      </c>
      <c r="J502">
        <v>1758485928.5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373.0164473173581</v>
      </c>
      <c r="AL502">
        <v>374.8138303030303</v>
      </c>
      <c r="AM502">
        <v>-3.030481494218672</v>
      </c>
      <c r="AN502">
        <v>65.29159027850937</v>
      </c>
      <c r="AO502">
        <f>(AQ502 - AP502 + DZ502*1E3/(8.314*(EB502+273.15)) * AS502/DY502 * AR502) * DY502/(100*DM502) * 1000/(1000 - AQ502)</f>
        <v>0</v>
      </c>
      <c r="AP502">
        <v>21.81869286210229</v>
      </c>
      <c r="AQ502">
        <v>24.12241818181819</v>
      </c>
      <c r="AR502">
        <v>4.819627793727065E-05</v>
      </c>
      <c r="AS502">
        <v>110.9873725194434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4.8</v>
      </c>
      <c r="DN502">
        <v>0.5</v>
      </c>
      <c r="DO502" t="s">
        <v>440</v>
      </c>
      <c r="DP502">
        <v>2</v>
      </c>
      <c r="DQ502" t="b">
        <v>1</v>
      </c>
      <c r="DR502">
        <v>1758485928.5</v>
      </c>
      <c r="DS502">
        <v>384.9007037037038</v>
      </c>
      <c r="DT502">
        <v>379.565037037037</v>
      </c>
      <c r="DU502">
        <v>24.11717407407407</v>
      </c>
      <c r="DV502">
        <v>21.81917407407408</v>
      </c>
      <c r="DW502">
        <v>385.1205185185185</v>
      </c>
      <c r="DX502">
        <v>23.97694444444445</v>
      </c>
      <c r="DY502">
        <v>500.0002962962963</v>
      </c>
      <c r="DZ502">
        <v>90.17276296296296</v>
      </c>
      <c r="EA502">
        <v>0.05617377777777777</v>
      </c>
      <c r="EB502">
        <v>30.35507037037037</v>
      </c>
      <c r="EC502">
        <v>29.99904444444444</v>
      </c>
      <c r="ED502">
        <v>999.9000000000001</v>
      </c>
      <c r="EE502">
        <v>0</v>
      </c>
      <c r="EF502">
        <v>0</v>
      </c>
      <c r="EG502">
        <v>10005.82962962963</v>
      </c>
      <c r="EH502">
        <v>0</v>
      </c>
      <c r="EI502">
        <v>10.3984</v>
      </c>
      <c r="EJ502">
        <v>5.335686037037037</v>
      </c>
      <c r="EK502">
        <v>394.4127037037037</v>
      </c>
      <c r="EL502">
        <v>388.0315185185186</v>
      </c>
      <c r="EM502">
        <v>2.298005555555556</v>
      </c>
      <c r="EN502">
        <v>379.565037037037</v>
      </c>
      <c r="EO502">
        <v>21.81917407407408</v>
      </c>
      <c r="EP502">
        <v>2.174711481481482</v>
      </c>
      <c r="EQ502">
        <v>1.967495555555556</v>
      </c>
      <c r="ER502">
        <v>18.77723333333333</v>
      </c>
      <c r="ES502">
        <v>17.18514074074074</v>
      </c>
      <c r="ET502">
        <v>2000.01962962963</v>
      </c>
      <c r="EU502">
        <v>0.9800008888888889</v>
      </c>
      <c r="EV502">
        <v>0.01999884074074074</v>
      </c>
      <c r="EW502">
        <v>0</v>
      </c>
      <c r="EX502">
        <v>628.1388148148146</v>
      </c>
      <c r="EY502">
        <v>5.00097</v>
      </c>
      <c r="EZ502">
        <v>12528.17777777778</v>
      </c>
      <c r="FA502">
        <v>16707.74814814815</v>
      </c>
      <c r="FB502">
        <v>40.78214814814815</v>
      </c>
      <c r="FC502">
        <v>41.13877777777777</v>
      </c>
      <c r="FD502">
        <v>40.69633333333333</v>
      </c>
      <c r="FE502">
        <v>40.74066666666667</v>
      </c>
      <c r="FF502">
        <v>41.37033333333333</v>
      </c>
      <c r="FG502">
        <v>1955.11962962963</v>
      </c>
      <c r="FH502">
        <v>39.9</v>
      </c>
      <c r="FI502">
        <v>0</v>
      </c>
      <c r="FJ502">
        <v>1758485936.6</v>
      </c>
      <c r="FK502">
        <v>0</v>
      </c>
      <c r="FL502">
        <v>628.0900769230768</v>
      </c>
      <c r="FM502">
        <v>-6.584478637577788</v>
      </c>
      <c r="FN502">
        <v>-132.9094016430151</v>
      </c>
      <c r="FO502">
        <v>12527.20769230769</v>
      </c>
      <c r="FP502">
        <v>15</v>
      </c>
      <c r="FQ502">
        <v>0</v>
      </c>
      <c r="FR502" t="s">
        <v>441</v>
      </c>
      <c r="FS502">
        <v>1747247426.5</v>
      </c>
      <c r="FT502">
        <v>1747247420.5</v>
      </c>
      <c r="FU502">
        <v>0</v>
      </c>
      <c r="FV502">
        <v>1.027</v>
      </c>
      <c r="FW502">
        <v>0.031</v>
      </c>
      <c r="FX502">
        <v>0.02</v>
      </c>
      <c r="FY502">
        <v>0.05</v>
      </c>
      <c r="FZ502">
        <v>420</v>
      </c>
      <c r="GA502">
        <v>16</v>
      </c>
      <c r="GB502">
        <v>0.01</v>
      </c>
      <c r="GC502">
        <v>0.1</v>
      </c>
      <c r="GD502">
        <v>0.6715900731707318</v>
      </c>
      <c r="GE502">
        <v>68.57795032055746</v>
      </c>
      <c r="GF502">
        <v>6.947788125684255</v>
      </c>
      <c r="GG502">
        <v>0</v>
      </c>
      <c r="GH502">
        <v>628.2745294117647</v>
      </c>
      <c r="GI502">
        <v>-2.287883886885003</v>
      </c>
      <c r="GJ502">
        <v>0.3834927129681341</v>
      </c>
      <c r="GK502">
        <v>-1</v>
      </c>
      <c r="GL502">
        <v>2.293313170731707</v>
      </c>
      <c r="GM502">
        <v>0.07312118466899249</v>
      </c>
      <c r="GN502">
        <v>0.00741142935393788</v>
      </c>
      <c r="GO502">
        <v>1</v>
      </c>
      <c r="GP502">
        <v>1</v>
      </c>
      <c r="GQ502">
        <v>2</v>
      </c>
      <c r="GR502" t="s">
        <v>442</v>
      </c>
      <c r="GS502">
        <v>3.136</v>
      </c>
      <c r="GT502">
        <v>2.71682</v>
      </c>
      <c r="GU502">
        <v>0.0838459</v>
      </c>
      <c r="GV502">
        <v>0.08131480000000001</v>
      </c>
      <c r="GW502">
        <v>0.106236</v>
      </c>
      <c r="GX502">
        <v>0.097816</v>
      </c>
      <c r="GY502">
        <v>29116</v>
      </c>
      <c r="GZ502">
        <v>29237.9</v>
      </c>
      <c r="HA502">
        <v>29546.6</v>
      </c>
      <c r="HB502">
        <v>29413.4</v>
      </c>
      <c r="HC502">
        <v>34895</v>
      </c>
      <c r="HD502">
        <v>35152.4</v>
      </c>
      <c r="HE502">
        <v>41583.8</v>
      </c>
      <c r="HF502">
        <v>41793</v>
      </c>
      <c r="HG502">
        <v>1.92008</v>
      </c>
      <c r="HH502">
        <v>1.86165</v>
      </c>
      <c r="HI502">
        <v>0.0909716</v>
      </c>
      <c r="HJ502">
        <v>0</v>
      </c>
      <c r="HK502">
        <v>28.5214</v>
      </c>
      <c r="HL502">
        <v>999.9</v>
      </c>
      <c r="HM502">
        <v>51.4</v>
      </c>
      <c r="HN502">
        <v>31.5</v>
      </c>
      <c r="HO502">
        <v>26.4564</v>
      </c>
      <c r="HP502">
        <v>61.8407</v>
      </c>
      <c r="HQ502">
        <v>27.7123</v>
      </c>
      <c r="HR502">
        <v>1</v>
      </c>
      <c r="HS502">
        <v>0.123529</v>
      </c>
      <c r="HT502">
        <v>-0.727337</v>
      </c>
      <c r="HU502">
        <v>20.3369</v>
      </c>
      <c r="HV502">
        <v>5.21819</v>
      </c>
      <c r="HW502">
        <v>12.0132</v>
      </c>
      <c r="HX502">
        <v>4.98895</v>
      </c>
      <c r="HY502">
        <v>3.28788</v>
      </c>
      <c r="HZ502">
        <v>9999</v>
      </c>
      <c r="IA502">
        <v>9999</v>
      </c>
      <c r="IB502">
        <v>9999</v>
      </c>
      <c r="IC502">
        <v>999.9</v>
      </c>
      <c r="ID502">
        <v>1.86758</v>
      </c>
      <c r="IE502">
        <v>1.86675</v>
      </c>
      <c r="IF502">
        <v>1.86603</v>
      </c>
      <c r="IG502">
        <v>1.866</v>
      </c>
      <c r="IH502">
        <v>1.86785</v>
      </c>
      <c r="II502">
        <v>1.87027</v>
      </c>
      <c r="IJ502">
        <v>1.86892</v>
      </c>
      <c r="IK502">
        <v>1.87042</v>
      </c>
      <c r="IL502">
        <v>0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-0.21</v>
      </c>
      <c r="IZ502">
        <v>0.1403</v>
      </c>
      <c r="JA502">
        <v>-0.08705980112953694</v>
      </c>
      <c r="JB502">
        <v>-0.0002224285535733669</v>
      </c>
      <c r="JC502">
        <v>-3.124052291438484E-07</v>
      </c>
      <c r="JD502">
        <v>-1.20421793702977E-11</v>
      </c>
      <c r="JE502">
        <v>-0.06546867123436634</v>
      </c>
      <c r="JF502">
        <v>-0.004605065362839568</v>
      </c>
      <c r="JG502">
        <v>0.0008613744513886047</v>
      </c>
      <c r="JH502">
        <v>-1.299212498533341E-05</v>
      </c>
      <c r="JI502">
        <v>3</v>
      </c>
      <c r="JJ502">
        <v>2327</v>
      </c>
      <c r="JK502">
        <v>1</v>
      </c>
      <c r="JL502">
        <v>27</v>
      </c>
      <c r="JM502">
        <v>187308.5</v>
      </c>
      <c r="JN502">
        <v>187308.6</v>
      </c>
      <c r="JO502">
        <v>0.877686</v>
      </c>
      <c r="JP502">
        <v>2.29004</v>
      </c>
      <c r="JQ502">
        <v>1.39648</v>
      </c>
      <c r="JR502">
        <v>2.35229</v>
      </c>
      <c r="JS502">
        <v>1.49536</v>
      </c>
      <c r="JT502">
        <v>2.62817</v>
      </c>
      <c r="JU502">
        <v>36.8129</v>
      </c>
      <c r="JV502">
        <v>24.07</v>
      </c>
      <c r="JW502">
        <v>18</v>
      </c>
      <c r="JX502">
        <v>491.875</v>
      </c>
      <c r="JY502">
        <v>444.963</v>
      </c>
      <c r="JZ502">
        <v>29.1689</v>
      </c>
      <c r="KA502">
        <v>29.2049</v>
      </c>
      <c r="KB502">
        <v>29.9998</v>
      </c>
      <c r="KC502">
        <v>29.0993</v>
      </c>
      <c r="KD502">
        <v>29.0324</v>
      </c>
      <c r="KE502">
        <v>17.5277</v>
      </c>
      <c r="KF502">
        <v>23.6688</v>
      </c>
      <c r="KG502">
        <v>64.36190000000001</v>
      </c>
      <c r="KH502">
        <v>29.168</v>
      </c>
      <c r="KI502">
        <v>332.946</v>
      </c>
      <c r="KJ502">
        <v>21.7996</v>
      </c>
      <c r="KK502">
        <v>100.99</v>
      </c>
      <c r="KL502">
        <v>100.493</v>
      </c>
    </row>
    <row r="503" spans="1:298">
      <c r="A503">
        <v>487</v>
      </c>
      <c r="B503">
        <v>1758485941</v>
      </c>
      <c r="C503">
        <v>17065.5</v>
      </c>
      <c r="D503" t="s">
        <v>1422</v>
      </c>
      <c r="E503" t="s">
        <v>1423</v>
      </c>
      <c r="F503">
        <v>5</v>
      </c>
      <c r="G503" t="s">
        <v>1219</v>
      </c>
      <c r="H503" t="s">
        <v>437</v>
      </c>
      <c r="I503" t="s">
        <v>438</v>
      </c>
      <c r="J503">
        <v>1758485933.214286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356.1293076546747</v>
      </c>
      <c r="AL503">
        <v>359.0741757575756</v>
      </c>
      <c r="AM503">
        <v>-3.162201745866422</v>
      </c>
      <c r="AN503">
        <v>65.29159027850937</v>
      </c>
      <c r="AO503">
        <f>(AQ503 - AP503 + DZ503*1E3/(8.314*(EB503+273.15)) * AS503/DY503 * AR503) * DY503/(100*DM503) * 1000/(1000 - AQ503)</f>
        <v>0</v>
      </c>
      <c r="AP503">
        <v>21.81891640709696</v>
      </c>
      <c r="AQ503">
        <v>24.12272121212121</v>
      </c>
      <c r="AR503">
        <v>2.016300226966381E-05</v>
      </c>
      <c r="AS503">
        <v>110.9873725194434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4.8</v>
      </c>
      <c r="DN503">
        <v>0.5</v>
      </c>
      <c r="DO503" t="s">
        <v>440</v>
      </c>
      <c r="DP503">
        <v>2</v>
      </c>
      <c r="DQ503" t="b">
        <v>1</v>
      </c>
      <c r="DR503">
        <v>1758485933.214286</v>
      </c>
      <c r="DS503">
        <v>372.1232142857143</v>
      </c>
      <c r="DT503">
        <v>364.0482857142857</v>
      </c>
      <c r="DU503">
        <v>24.12028928571428</v>
      </c>
      <c r="DV503">
        <v>21.819025</v>
      </c>
      <c r="DW503">
        <v>372.3371071428572</v>
      </c>
      <c r="DX503">
        <v>23.98002142857143</v>
      </c>
      <c r="DY503">
        <v>499.9900714285715</v>
      </c>
      <c r="DZ503">
        <v>90.171825</v>
      </c>
      <c r="EA503">
        <v>0.05623994285714286</v>
      </c>
      <c r="EB503">
        <v>30.35803214285714</v>
      </c>
      <c r="EC503">
        <v>30.00363571428571</v>
      </c>
      <c r="ED503">
        <v>999.9000000000002</v>
      </c>
      <c r="EE503">
        <v>0</v>
      </c>
      <c r="EF503">
        <v>0</v>
      </c>
      <c r="EG503">
        <v>10006.35714285714</v>
      </c>
      <c r="EH503">
        <v>0</v>
      </c>
      <c r="EI503">
        <v>10.3984</v>
      </c>
      <c r="EJ503">
        <v>8.074948214285715</v>
      </c>
      <c r="EK503">
        <v>381.32075</v>
      </c>
      <c r="EL503">
        <v>372.1687142857144</v>
      </c>
      <c r="EM503">
        <v>2.301263928571428</v>
      </c>
      <c r="EN503">
        <v>364.0482857142857</v>
      </c>
      <c r="EO503">
        <v>21.819025</v>
      </c>
      <c r="EP503">
        <v>2.174969642857143</v>
      </c>
      <c r="EQ503">
        <v>1.967461428571428</v>
      </c>
      <c r="ER503">
        <v>18.77913571428571</v>
      </c>
      <c r="ES503">
        <v>17.18488214285714</v>
      </c>
      <c r="ET503">
        <v>2000.001785714285</v>
      </c>
      <c r="EU503">
        <v>0.9800006428571429</v>
      </c>
      <c r="EV503">
        <v>0.01999907857142857</v>
      </c>
      <c r="EW503">
        <v>0</v>
      </c>
      <c r="EX503">
        <v>627.4361785714285</v>
      </c>
      <c r="EY503">
        <v>5.00097</v>
      </c>
      <c r="EZ503">
        <v>12514.27857142857</v>
      </c>
      <c r="FA503">
        <v>16707.59285714286</v>
      </c>
      <c r="FB503">
        <v>40.781</v>
      </c>
      <c r="FC503">
        <v>41.13164285714286</v>
      </c>
      <c r="FD503">
        <v>40.68699999999999</v>
      </c>
      <c r="FE503">
        <v>40.7365</v>
      </c>
      <c r="FF503">
        <v>41.36375</v>
      </c>
      <c r="FG503">
        <v>1955.101785714286</v>
      </c>
      <c r="FH503">
        <v>39.9</v>
      </c>
      <c r="FI503">
        <v>0</v>
      </c>
      <c r="FJ503">
        <v>1758485941.4</v>
      </c>
      <c r="FK503">
        <v>0</v>
      </c>
      <c r="FL503">
        <v>627.3375384615384</v>
      </c>
      <c r="FM503">
        <v>-10.87993163990819</v>
      </c>
      <c r="FN503">
        <v>-231.8598291345332</v>
      </c>
      <c r="FO503">
        <v>12512.82692307692</v>
      </c>
      <c r="FP503">
        <v>15</v>
      </c>
      <c r="FQ503">
        <v>0</v>
      </c>
      <c r="FR503" t="s">
        <v>441</v>
      </c>
      <c r="FS503">
        <v>1747247426.5</v>
      </c>
      <c r="FT503">
        <v>1747247420.5</v>
      </c>
      <c r="FU503">
        <v>0</v>
      </c>
      <c r="FV503">
        <v>1.027</v>
      </c>
      <c r="FW503">
        <v>0.031</v>
      </c>
      <c r="FX503">
        <v>0.02</v>
      </c>
      <c r="FY503">
        <v>0.05</v>
      </c>
      <c r="FZ503">
        <v>420</v>
      </c>
      <c r="GA503">
        <v>16</v>
      </c>
      <c r="GB503">
        <v>0.01</v>
      </c>
      <c r="GC503">
        <v>0.1</v>
      </c>
      <c r="GD503">
        <v>6.112794951219512</v>
      </c>
      <c r="GE503">
        <v>37.0021461533101</v>
      </c>
      <c r="GF503">
        <v>3.816547142548053</v>
      </c>
      <c r="GG503">
        <v>0</v>
      </c>
      <c r="GH503">
        <v>627.7315</v>
      </c>
      <c r="GI503">
        <v>-8.475156611646639</v>
      </c>
      <c r="GJ503">
        <v>0.900470930712832</v>
      </c>
      <c r="GK503">
        <v>-1</v>
      </c>
      <c r="GL503">
        <v>2.298882195121951</v>
      </c>
      <c r="GM503">
        <v>0.04463247386759359</v>
      </c>
      <c r="GN503">
        <v>0.004683207422996092</v>
      </c>
      <c r="GO503">
        <v>1</v>
      </c>
      <c r="GP503">
        <v>1</v>
      </c>
      <c r="GQ503">
        <v>2</v>
      </c>
      <c r="GR503" t="s">
        <v>442</v>
      </c>
      <c r="GS503">
        <v>3.13595</v>
      </c>
      <c r="GT503">
        <v>2.71673</v>
      </c>
      <c r="GU503">
        <v>0.08102719999999999</v>
      </c>
      <c r="GV503">
        <v>0.0782615</v>
      </c>
      <c r="GW503">
        <v>0.106239</v>
      </c>
      <c r="GX503">
        <v>0.0978136</v>
      </c>
      <c r="GY503">
        <v>29205.5</v>
      </c>
      <c r="GZ503">
        <v>29335.4</v>
      </c>
      <c r="HA503">
        <v>29546.5</v>
      </c>
      <c r="HB503">
        <v>29413.7</v>
      </c>
      <c r="HC503">
        <v>34894.6</v>
      </c>
      <c r="HD503">
        <v>35152.6</v>
      </c>
      <c r="HE503">
        <v>41583.6</v>
      </c>
      <c r="HF503">
        <v>41793.2</v>
      </c>
      <c r="HG503">
        <v>1.92005</v>
      </c>
      <c r="HH503">
        <v>1.86165</v>
      </c>
      <c r="HI503">
        <v>0.0918061</v>
      </c>
      <c r="HJ503">
        <v>0</v>
      </c>
      <c r="HK503">
        <v>28.5192</v>
      </c>
      <c r="HL503">
        <v>999.9</v>
      </c>
      <c r="HM503">
        <v>51.4</v>
      </c>
      <c r="HN503">
        <v>31.5</v>
      </c>
      <c r="HO503">
        <v>26.4567</v>
      </c>
      <c r="HP503">
        <v>61.9407</v>
      </c>
      <c r="HQ503">
        <v>27.516</v>
      </c>
      <c r="HR503">
        <v>1</v>
      </c>
      <c r="HS503">
        <v>0.123316</v>
      </c>
      <c r="HT503">
        <v>0.102192</v>
      </c>
      <c r="HU503">
        <v>20.3378</v>
      </c>
      <c r="HV503">
        <v>5.21729</v>
      </c>
      <c r="HW503">
        <v>12.0137</v>
      </c>
      <c r="HX503">
        <v>4.989</v>
      </c>
      <c r="HY503">
        <v>3.28772</v>
      </c>
      <c r="HZ503">
        <v>9999</v>
      </c>
      <c r="IA503">
        <v>9999</v>
      </c>
      <c r="IB503">
        <v>9999</v>
      </c>
      <c r="IC503">
        <v>999.9</v>
      </c>
      <c r="ID503">
        <v>1.86758</v>
      </c>
      <c r="IE503">
        <v>1.86676</v>
      </c>
      <c r="IF503">
        <v>1.86606</v>
      </c>
      <c r="IG503">
        <v>1.866</v>
      </c>
      <c r="IH503">
        <v>1.86785</v>
      </c>
      <c r="II503">
        <v>1.87027</v>
      </c>
      <c r="IJ503">
        <v>1.86892</v>
      </c>
      <c r="IK503">
        <v>1.87043</v>
      </c>
      <c r="IL503">
        <v>0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-0.204</v>
      </c>
      <c r="IZ503">
        <v>0.1403</v>
      </c>
      <c r="JA503">
        <v>-0.08705980112953694</v>
      </c>
      <c r="JB503">
        <v>-0.0002224285535733669</v>
      </c>
      <c r="JC503">
        <v>-3.124052291438484E-07</v>
      </c>
      <c r="JD503">
        <v>-1.20421793702977E-11</v>
      </c>
      <c r="JE503">
        <v>-0.06546867123436634</v>
      </c>
      <c r="JF503">
        <v>-0.004605065362839568</v>
      </c>
      <c r="JG503">
        <v>0.0008613744513886047</v>
      </c>
      <c r="JH503">
        <v>-1.299212498533341E-05</v>
      </c>
      <c r="JI503">
        <v>3</v>
      </c>
      <c r="JJ503">
        <v>2327</v>
      </c>
      <c r="JK503">
        <v>1</v>
      </c>
      <c r="JL503">
        <v>27</v>
      </c>
      <c r="JM503">
        <v>187308.6</v>
      </c>
      <c r="JN503">
        <v>187308.7</v>
      </c>
      <c r="JO503">
        <v>0.845947</v>
      </c>
      <c r="JP503">
        <v>2.29126</v>
      </c>
      <c r="JQ503">
        <v>1.39648</v>
      </c>
      <c r="JR503">
        <v>2.35596</v>
      </c>
      <c r="JS503">
        <v>1.49536</v>
      </c>
      <c r="JT503">
        <v>2.59155</v>
      </c>
      <c r="JU503">
        <v>36.8129</v>
      </c>
      <c r="JV503">
        <v>24.07</v>
      </c>
      <c r="JW503">
        <v>18</v>
      </c>
      <c r="JX503">
        <v>491.835</v>
      </c>
      <c r="JY503">
        <v>444.946</v>
      </c>
      <c r="JZ503">
        <v>29.0972</v>
      </c>
      <c r="KA503">
        <v>29.2025</v>
      </c>
      <c r="KB503">
        <v>30</v>
      </c>
      <c r="KC503">
        <v>29.0963</v>
      </c>
      <c r="KD503">
        <v>29.03</v>
      </c>
      <c r="KE503">
        <v>16.8185</v>
      </c>
      <c r="KF503">
        <v>23.6688</v>
      </c>
      <c r="KG503">
        <v>64.36190000000001</v>
      </c>
      <c r="KH503">
        <v>28.9593</v>
      </c>
      <c r="KI503">
        <v>312.91</v>
      </c>
      <c r="KJ503">
        <v>21.7996</v>
      </c>
      <c r="KK503">
        <v>100.99</v>
      </c>
      <c r="KL503">
        <v>100.494</v>
      </c>
    </row>
    <row r="504" spans="1:298">
      <c r="A504">
        <v>488</v>
      </c>
      <c r="B504">
        <v>1758485946</v>
      </c>
      <c r="C504">
        <v>17070.5</v>
      </c>
      <c r="D504" t="s">
        <v>1424</v>
      </c>
      <c r="E504" t="s">
        <v>1425</v>
      </c>
      <c r="F504">
        <v>5</v>
      </c>
      <c r="G504" t="s">
        <v>1219</v>
      </c>
      <c r="H504" t="s">
        <v>437</v>
      </c>
      <c r="I504" t="s">
        <v>438</v>
      </c>
      <c r="J504">
        <v>1758485938.5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339.0537830698745</v>
      </c>
      <c r="AL504">
        <v>342.9183333333334</v>
      </c>
      <c r="AM504">
        <v>-3.229812512326016</v>
      </c>
      <c r="AN504">
        <v>65.29159027850937</v>
      </c>
      <c r="AO504">
        <f>(AQ504 - AP504 + DZ504*1E3/(8.314*(EB504+273.15)) * AS504/DY504 * AR504) * DY504/(100*DM504) * 1000/(1000 - AQ504)</f>
        <v>0</v>
      </c>
      <c r="AP504">
        <v>21.81901498885233</v>
      </c>
      <c r="AQ504">
        <v>24.12009575757576</v>
      </c>
      <c r="AR504">
        <v>-4.157578787042098E-05</v>
      </c>
      <c r="AS504">
        <v>110.9873725194434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4.8</v>
      </c>
      <c r="DN504">
        <v>0.5</v>
      </c>
      <c r="DO504" t="s">
        <v>440</v>
      </c>
      <c r="DP504">
        <v>2</v>
      </c>
      <c r="DQ504" t="b">
        <v>1</v>
      </c>
      <c r="DR504">
        <v>1758485938.5</v>
      </c>
      <c r="DS504">
        <v>356.4248888888889</v>
      </c>
      <c r="DT504">
        <v>346.5297037037036</v>
      </c>
      <c r="DU504">
        <v>24.12158518518518</v>
      </c>
      <c r="DV504">
        <v>21.8188</v>
      </c>
      <c r="DW504">
        <v>356.6315925925926</v>
      </c>
      <c r="DX504">
        <v>23.9813</v>
      </c>
      <c r="DY504">
        <v>499.9893703703704</v>
      </c>
      <c r="DZ504">
        <v>90.17099629629629</v>
      </c>
      <c r="EA504">
        <v>0.0563896962962963</v>
      </c>
      <c r="EB504">
        <v>30.35882962962963</v>
      </c>
      <c r="EC504">
        <v>30.00681851851852</v>
      </c>
      <c r="ED504">
        <v>999.9000000000001</v>
      </c>
      <c r="EE504">
        <v>0</v>
      </c>
      <c r="EF504">
        <v>0</v>
      </c>
      <c r="EG504">
        <v>10003.85925925926</v>
      </c>
      <c r="EH504">
        <v>0</v>
      </c>
      <c r="EI504">
        <v>10.3984</v>
      </c>
      <c r="EJ504">
        <v>9.895165555555558</v>
      </c>
      <c r="EK504">
        <v>365.2348888888889</v>
      </c>
      <c r="EL504">
        <v>354.2592592592592</v>
      </c>
      <c r="EM504">
        <v>2.302788888888889</v>
      </c>
      <c r="EN504">
        <v>346.5297037037036</v>
      </c>
      <c r="EO504">
        <v>21.8188</v>
      </c>
      <c r="EP504">
        <v>2.175067777777778</v>
      </c>
      <c r="EQ504">
        <v>1.967422222222222</v>
      </c>
      <c r="ER504">
        <v>18.77985185185185</v>
      </c>
      <c r="ES504">
        <v>17.18457037037037</v>
      </c>
      <c r="ET504">
        <v>1999.977777777778</v>
      </c>
      <c r="EU504">
        <v>0.9800003333333335</v>
      </c>
      <c r="EV504">
        <v>0.01999937777777778</v>
      </c>
      <c r="EW504">
        <v>0</v>
      </c>
      <c r="EX504">
        <v>626.3578518518518</v>
      </c>
      <c r="EY504">
        <v>5.00097</v>
      </c>
      <c r="EZ504">
        <v>12490.58518518518</v>
      </c>
      <c r="FA504">
        <v>16707.39629629629</v>
      </c>
      <c r="FB504">
        <v>40.76607407407408</v>
      </c>
      <c r="FC504">
        <v>41.125</v>
      </c>
      <c r="FD504">
        <v>40.68699999999999</v>
      </c>
      <c r="FE504">
        <v>40.736</v>
      </c>
      <c r="FF504">
        <v>41.35166666666665</v>
      </c>
      <c r="FG504">
        <v>1955.077777777778</v>
      </c>
      <c r="FH504">
        <v>39.9</v>
      </c>
      <c r="FI504">
        <v>0</v>
      </c>
      <c r="FJ504">
        <v>1758485946.2</v>
      </c>
      <c r="FK504">
        <v>0</v>
      </c>
      <c r="FL504">
        <v>626.3468846153846</v>
      </c>
      <c r="FM504">
        <v>-15.12817096009109</v>
      </c>
      <c r="FN504">
        <v>-308.4102566430595</v>
      </c>
      <c r="FO504">
        <v>12491.23076923077</v>
      </c>
      <c r="FP504">
        <v>15</v>
      </c>
      <c r="FQ504">
        <v>0</v>
      </c>
      <c r="FR504" t="s">
        <v>441</v>
      </c>
      <c r="FS504">
        <v>1747247426.5</v>
      </c>
      <c r="FT504">
        <v>1747247420.5</v>
      </c>
      <c r="FU504">
        <v>0</v>
      </c>
      <c r="FV504">
        <v>1.027</v>
      </c>
      <c r="FW504">
        <v>0.031</v>
      </c>
      <c r="FX504">
        <v>0.02</v>
      </c>
      <c r="FY504">
        <v>0.05</v>
      </c>
      <c r="FZ504">
        <v>420</v>
      </c>
      <c r="GA504">
        <v>16</v>
      </c>
      <c r="GB504">
        <v>0.01</v>
      </c>
      <c r="GC504">
        <v>0.1</v>
      </c>
      <c r="GD504">
        <v>8.29703756097561</v>
      </c>
      <c r="GE504">
        <v>23.54912069686411</v>
      </c>
      <c r="GF504">
        <v>2.419853777780375</v>
      </c>
      <c r="GG504">
        <v>0</v>
      </c>
      <c r="GH504">
        <v>627.051705882353</v>
      </c>
      <c r="GI504">
        <v>-11.58982430283623</v>
      </c>
      <c r="GJ504">
        <v>1.174780393230297</v>
      </c>
      <c r="GK504">
        <v>-1</v>
      </c>
      <c r="GL504">
        <v>2.301382926829268</v>
      </c>
      <c r="GM504">
        <v>0.02471017421602706</v>
      </c>
      <c r="GN504">
        <v>0.002815205441450592</v>
      </c>
      <c r="GO504">
        <v>1</v>
      </c>
      <c r="GP504">
        <v>1</v>
      </c>
      <c r="GQ504">
        <v>2</v>
      </c>
      <c r="GR504" t="s">
        <v>442</v>
      </c>
      <c r="GS504">
        <v>3.13591</v>
      </c>
      <c r="GT504">
        <v>2.71672</v>
      </c>
      <c r="GU504">
        <v>0.0780896</v>
      </c>
      <c r="GV504">
        <v>0.0751626</v>
      </c>
      <c r="GW504">
        <v>0.106228</v>
      </c>
      <c r="GX504">
        <v>0.0978195</v>
      </c>
      <c r="GY504">
        <v>29299.2</v>
      </c>
      <c r="GZ504">
        <v>29433.9</v>
      </c>
      <c r="HA504">
        <v>29546.9</v>
      </c>
      <c r="HB504">
        <v>29413.5</v>
      </c>
      <c r="HC504">
        <v>34895.7</v>
      </c>
      <c r="HD504">
        <v>35152.3</v>
      </c>
      <c r="HE504">
        <v>41584.4</v>
      </c>
      <c r="HF504">
        <v>41793.2</v>
      </c>
      <c r="HG504">
        <v>1.92015</v>
      </c>
      <c r="HH504">
        <v>1.8617</v>
      </c>
      <c r="HI504">
        <v>0.0915676</v>
      </c>
      <c r="HJ504">
        <v>0</v>
      </c>
      <c r="HK504">
        <v>28.5172</v>
      </c>
      <c r="HL504">
        <v>999.9</v>
      </c>
      <c r="HM504">
        <v>51.4</v>
      </c>
      <c r="HN504">
        <v>31.5</v>
      </c>
      <c r="HO504">
        <v>26.4596</v>
      </c>
      <c r="HP504">
        <v>62.0107</v>
      </c>
      <c r="HQ504">
        <v>27.6883</v>
      </c>
      <c r="HR504">
        <v>1</v>
      </c>
      <c r="HS504">
        <v>0.123072</v>
      </c>
      <c r="HT504">
        <v>-0.268603</v>
      </c>
      <c r="HU504">
        <v>20.3383</v>
      </c>
      <c r="HV504">
        <v>5.21684</v>
      </c>
      <c r="HW504">
        <v>12.0126</v>
      </c>
      <c r="HX504">
        <v>4.9885</v>
      </c>
      <c r="HY504">
        <v>3.28763</v>
      </c>
      <c r="HZ504">
        <v>9999</v>
      </c>
      <c r="IA504">
        <v>9999</v>
      </c>
      <c r="IB504">
        <v>9999</v>
      </c>
      <c r="IC504">
        <v>999.9</v>
      </c>
      <c r="ID504">
        <v>1.86761</v>
      </c>
      <c r="IE504">
        <v>1.86676</v>
      </c>
      <c r="IF504">
        <v>1.86605</v>
      </c>
      <c r="IG504">
        <v>1.866</v>
      </c>
      <c r="IH504">
        <v>1.86784</v>
      </c>
      <c r="II504">
        <v>1.87027</v>
      </c>
      <c r="IJ504">
        <v>1.86892</v>
      </c>
      <c r="IK504">
        <v>1.87042</v>
      </c>
      <c r="IL504">
        <v>0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-0.196</v>
      </c>
      <c r="IZ504">
        <v>0.1403</v>
      </c>
      <c r="JA504">
        <v>-0.08705980112953694</v>
      </c>
      <c r="JB504">
        <v>-0.0002224285535733669</v>
      </c>
      <c r="JC504">
        <v>-3.124052291438484E-07</v>
      </c>
      <c r="JD504">
        <v>-1.20421793702977E-11</v>
      </c>
      <c r="JE504">
        <v>-0.06546867123436634</v>
      </c>
      <c r="JF504">
        <v>-0.004605065362839568</v>
      </c>
      <c r="JG504">
        <v>0.0008613744513886047</v>
      </c>
      <c r="JH504">
        <v>-1.299212498533341E-05</v>
      </c>
      <c r="JI504">
        <v>3</v>
      </c>
      <c r="JJ504">
        <v>2327</v>
      </c>
      <c r="JK504">
        <v>1</v>
      </c>
      <c r="JL504">
        <v>27</v>
      </c>
      <c r="JM504">
        <v>187308.7</v>
      </c>
      <c r="JN504">
        <v>187308.8</v>
      </c>
      <c r="JO504">
        <v>0.809326</v>
      </c>
      <c r="JP504">
        <v>2.2876</v>
      </c>
      <c r="JQ504">
        <v>1.39648</v>
      </c>
      <c r="JR504">
        <v>2.35596</v>
      </c>
      <c r="JS504">
        <v>1.49536</v>
      </c>
      <c r="JT504">
        <v>2.70508</v>
      </c>
      <c r="JU504">
        <v>36.8129</v>
      </c>
      <c r="JV504">
        <v>24.0787</v>
      </c>
      <c r="JW504">
        <v>18</v>
      </c>
      <c r="JX504">
        <v>491.878</v>
      </c>
      <c r="JY504">
        <v>444.957</v>
      </c>
      <c r="JZ504">
        <v>28.9414</v>
      </c>
      <c r="KA504">
        <v>29.1992</v>
      </c>
      <c r="KB504">
        <v>29.9998</v>
      </c>
      <c r="KC504">
        <v>29.0937</v>
      </c>
      <c r="KD504">
        <v>29.0275</v>
      </c>
      <c r="KE504">
        <v>16.1653</v>
      </c>
      <c r="KF504">
        <v>23.6688</v>
      </c>
      <c r="KG504">
        <v>64.36190000000001</v>
      </c>
      <c r="KH504">
        <v>28.9456</v>
      </c>
      <c r="KI504">
        <v>299.552</v>
      </c>
      <c r="KJ504">
        <v>21.7996</v>
      </c>
      <c r="KK504">
        <v>100.991</v>
      </c>
      <c r="KL504">
        <v>100.493</v>
      </c>
    </row>
    <row r="505" spans="1:298">
      <c r="A505">
        <v>489</v>
      </c>
      <c r="B505">
        <v>1758485951</v>
      </c>
      <c r="C505">
        <v>17075.5</v>
      </c>
      <c r="D505" t="s">
        <v>1426</v>
      </c>
      <c r="E505" t="s">
        <v>1427</v>
      </c>
      <c r="F505">
        <v>5</v>
      </c>
      <c r="G505" t="s">
        <v>1219</v>
      </c>
      <c r="H505" t="s">
        <v>437</v>
      </c>
      <c r="I505" t="s">
        <v>438</v>
      </c>
      <c r="J505">
        <v>1758485943.214286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322.1543044122487</v>
      </c>
      <c r="AL505">
        <v>326.6443575757574</v>
      </c>
      <c r="AM505">
        <v>-3.259723715782916</v>
      </c>
      <c r="AN505">
        <v>65.29159027850937</v>
      </c>
      <c r="AO505">
        <f>(AQ505 - AP505 + DZ505*1E3/(8.314*(EB505+273.15)) * AS505/DY505 * AR505) * DY505/(100*DM505) * 1000/(1000 - AQ505)</f>
        <v>0</v>
      </c>
      <c r="AP505">
        <v>21.82004205633721</v>
      </c>
      <c r="AQ505">
        <v>24.11994666666666</v>
      </c>
      <c r="AR505">
        <v>2.110234730796074E-05</v>
      </c>
      <c r="AS505">
        <v>110.9873725194434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4.8</v>
      </c>
      <c r="DN505">
        <v>0.5</v>
      </c>
      <c r="DO505" t="s">
        <v>440</v>
      </c>
      <c r="DP505">
        <v>2</v>
      </c>
      <c r="DQ505" t="b">
        <v>1</v>
      </c>
      <c r="DR505">
        <v>1758485943.214286</v>
      </c>
      <c r="DS505">
        <v>341.7846785714286</v>
      </c>
      <c r="DT505">
        <v>330.89025</v>
      </c>
      <c r="DU505">
        <v>24.12091428571429</v>
      </c>
      <c r="DV505">
        <v>21.8192</v>
      </c>
      <c r="DW505">
        <v>341.9848571428572</v>
      </c>
      <c r="DX505">
        <v>23.98063571428571</v>
      </c>
      <c r="DY505">
        <v>499.9828214285714</v>
      </c>
      <c r="DZ505">
        <v>90.17032499999998</v>
      </c>
      <c r="EA505">
        <v>0.05653308571428571</v>
      </c>
      <c r="EB505">
        <v>30.35562857142857</v>
      </c>
      <c r="EC505">
        <v>30.00569285714285</v>
      </c>
      <c r="ED505">
        <v>999.9000000000002</v>
      </c>
      <c r="EE505">
        <v>0</v>
      </c>
      <c r="EF505">
        <v>0</v>
      </c>
      <c r="EG505">
        <v>9999.526071428571</v>
      </c>
      <c r="EH505">
        <v>0</v>
      </c>
      <c r="EI505">
        <v>10.3984</v>
      </c>
      <c r="EJ505">
        <v>10.89435464285714</v>
      </c>
      <c r="EK505">
        <v>350.2325714285715</v>
      </c>
      <c r="EL505">
        <v>338.2711785714286</v>
      </c>
      <c r="EM505">
        <v>2.301715</v>
      </c>
      <c r="EN505">
        <v>330.89025</v>
      </c>
      <c r="EO505">
        <v>21.8192</v>
      </c>
      <c r="EP505">
        <v>2.174991071428571</v>
      </c>
      <c r="EQ505">
        <v>1.967444285714285</v>
      </c>
      <c r="ER505">
        <v>18.77929285714285</v>
      </c>
      <c r="ES505">
        <v>17.18474285714286</v>
      </c>
      <c r="ET505">
        <v>1999.987142857143</v>
      </c>
      <c r="EU505">
        <v>0.9800004285714287</v>
      </c>
      <c r="EV505">
        <v>0.01999928571428571</v>
      </c>
      <c r="EW505">
        <v>0</v>
      </c>
      <c r="EX505">
        <v>625.0599285714286</v>
      </c>
      <c r="EY505">
        <v>5.00097</v>
      </c>
      <c r="EZ505">
        <v>12464.96785714286</v>
      </c>
      <c r="FA505">
        <v>16707.475</v>
      </c>
      <c r="FB505">
        <v>40.75885714285715</v>
      </c>
      <c r="FC505">
        <v>41.12721428571428</v>
      </c>
      <c r="FD505">
        <v>40.68699999999999</v>
      </c>
      <c r="FE505">
        <v>40.73424999999999</v>
      </c>
      <c r="FF505">
        <v>41.34575</v>
      </c>
      <c r="FG505">
        <v>1955.087142857143</v>
      </c>
      <c r="FH505">
        <v>39.9</v>
      </c>
      <c r="FI505">
        <v>0</v>
      </c>
      <c r="FJ505">
        <v>1758485951.6</v>
      </c>
      <c r="FK505">
        <v>0</v>
      </c>
      <c r="FL505">
        <v>624.8008</v>
      </c>
      <c r="FM505">
        <v>-17.38023080651721</v>
      </c>
      <c r="FN505">
        <v>-350.2384620545621</v>
      </c>
      <c r="FO505">
        <v>12460.48</v>
      </c>
      <c r="FP505">
        <v>15</v>
      </c>
      <c r="FQ505">
        <v>0</v>
      </c>
      <c r="FR505" t="s">
        <v>441</v>
      </c>
      <c r="FS505">
        <v>1747247426.5</v>
      </c>
      <c r="FT505">
        <v>1747247420.5</v>
      </c>
      <c r="FU505">
        <v>0</v>
      </c>
      <c r="FV505">
        <v>1.027</v>
      </c>
      <c r="FW505">
        <v>0.031</v>
      </c>
      <c r="FX505">
        <v>0.02</v>
      </c>
      <c r="FY505">
        <v>0.05</v>
      </c>
      <c r="FZ505">
        <v>420</v>
      </c>
      <c r="GA505">
        <v>16</v>
      </c>
      <c r="GB505">
        <v>0.01</v>
      </c>
      <c r="GC505">
        <v>0.1</v>
      </c>
      <c r="GD505">
        <v>10.23844731707317</v>
      </c>
      <c r="GE505">
        <v>13.23623393728225</v>
      </c>
      <c r="GF505">
        <v>1.326294837213668</v>
      </c>
      <c r="GG505">
        <v>0</v>
      </c>
      <c r="GH505">
        <v>625.6564117647058</v>
      </c>
      <c r="GI505">
        <v>-16.34062643634775</v>
      </c>
      <c r="GJ505">
        <v>1.618918777122682</v>
      </c>
      <c r="GK505">
        <v>-1</v>
      </c>
      <c r="GL505">
        <v>2.301852926829269</v>
      </c>
      <c r="GM505">
        <v>-0.01057275261323709</v>
      </c>
      <c r="GN505">
        <v>0.002020509768932963</v>
      </c>
      <c r="GO505">
        <v>1</v>
      </c>
      <c r="GP505">
        <v>1</v>
      </c>
      <c r="GQ505">
        <v>2</v>
      </c>
      <c r="GR505" t="s">
        <v>442</v>
      </c>
      <c r="GS505">
        <v>3.13597</v>
      </c>
      <c r="GT505">
        <v>2.71706</v>
      </c>
      <c r="GU505">
        <v>0.0750711</v>
      </c>
      <c r="GV505">
        <v>0.071994</v>
      </c>
      <c r="GW505">
        <v>0.10623</v>
      </c>
      <c r="GX505">
        <v>0.0978203</v>
      </c>
      <c r="GY505">
        <v>29395.2</v>
      </c>
      <c r="GZ505">
        <v>29534.7</v>
      </c>
      <c r="HA505">
        <v>29546.9</v>
      </c>
      <c r="HB505">
        <v>29413.4</v>
      </c>
      <c r="HC505">
        <v>34895.6</v>
      </c>
      <c r="HD505">
        <v>35152.3</v>
      </c>
      <c r="HE505">
        <v>41584.5</v>
      </c>
      <c r="HF505">
        <v>41793.3</v>
      </c>
      <c r="HG505">
        <v>1.92035</v>
      </c>
      <c r="HH505">
        <v>1.86125</v>
      </c>
      <c r="HI505">
        <v>0.09048730000000001</v>
      </c>
      <c r="HJ505">
        <v>0</v>
      </c>
      <c r="HK505">
        <v>28.5164</v>
      </c>
      <c r="HL505">
        <v>999.9</v>
      </c>
      <c r="HM505">
        <v>51.4</v>
      </c>
      <c r="HN505">
        <v>31.5</v>
      </c>
      <c r="HO505">
        <v>26.4582</v>
      </c>
      <c r="HP505">
        <v>61.9607</v>
      </c>
      <c r="HQ505">
        <v>27.5681</v>
      </c>
      <c r="HR505">
        <v>1</v>
      </c>
      <c r="HS505">
        <v>0.122457</v>
      </c>
      <c r="HT505">
        <v>-0.440016</v>
      </c>
      <c r="HU505">
        <v>20.3377</v>
      </c>
      <c r="HV505">
        <v>5.21744</v>
      </c>
      <c r="HW505">
        <v>12.0114</v>
      </c>
      <c r="HX505">
        <v>4.98875</v>
      </c>
      <c r="HY505">
        <v>3.28755</v>
      </c>
      <c r="HZ505">
        <v>9999</v>
      </c>
      <c r="IA505">
        <v>9999</v>
      </c>
      <c r="IB505">
        <v>9999</v>
      </c>
      <c r="IC505">
        <v>999.9</v>
      </c>
      <c r="ID505">
        <v>1.86756</v>
      </c>
      <c r="IE505">
        <v>1.86676</v>
      </c>
      <c r="IF505">
        <v>1.86606</v>
      </c>
      <c r="IG505">
        <v>1.866</v>
      </c>
      <c r="IH505">
        <v>1.86784</v>
      </c>
      <c r="II505">
        <v>1.87027</v>
      </c>
      <c r="IJ505">
        <v>1.86893</v>
      </c>
      <c r="IK505">
        <v>1.87042</v>
      </c>
      <c r="IL505">
        <v>0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-0.189</v>
      </c>
      <c r="IZ505">
        <v>0.1403</v>
      </c>
      <c r="JA505">
        <v>-0.08705980112953694</v>
      </c>
      <c r="JB505">
        <v>-0.0002224285535733669</v>
      </c>
      <c r="JC505">
        <v>-3.124052291438484E-07</v>
      </c>
      <c r="JD505">
        <v>-1.20421793702977E-11</v>
      </c>
      <c r="JE505">
        <v>-0.06546867123436634</v>
      </c>
      <c r="JF505">
        <v>-0.004605065362839568</v>
      </c>
      <c r="JG505">
        <v>0.0008613744513886047</v>
      </c>
      <c r="JH505">
        <v>-1.299212498533341E-05</v>
      </c>
      <c r="JI505">
        <v>3</v>
      </c>
      <c r="JJ505">
        <v>2327</v>
      </c>
      <c r="JK505">
        <v>1</v>
      </c>
      <c r="JL505">
        <v>27</v>
      </c>
      <c r="JM505">
        <v>187308.7</v>
      </c>
      <c r="JN505">
        <v>187308.8</v>
      </c>
      <c r="JO505">
        <v>0.7775879999999999</v>
      </c>
      <c r="JP505">
        <v>2.28149</v>
      </c>
      <c r="JQ505">
        <v>1.39648</v>
      </c>
      <c r="JR505">
        <v>2.35352</v>
      </c>
      <c r="JS505">
        <v>1.49536</v>
      </c>
      <c r="JT505">
        <v>2.71484</v>
      </c>
      <c r="JU505">
        <v>36.8129</v>
      </c>
      <c r="JV505">
        <v>24.0787</v>
      </c>
      <c r="JW505">
        <v>18</v>
      </c>
      <c r="JX505">
        <v>491.98</v>
      </c>
      <c r="JY505">
        <v>444.66</v>
      </c>
      <c r="JZ505">
        <v>28.9158</v>
      </c>
      <c r="KA505">
        <v>29.1961</v>
      </c>
      <c r="KB505">
        <v>29.9997</v>
      </c>
      <c r="KC505">
        <v>29.0906</v>
      </c>
      <c r="KD505">
        <v>29.0249</v>
      </c>
      <c r="KE505">
        <v>15.4469</v>
      </c>
      <c r="KF505">
        <v>23.6688</v>
      </c>
      <c r="KG505">
        <v>64.36190000000001</v>
      </c>
      <c r="KH505">
        <v>28.9394</v>
      </c>
      <c r="KI505">
        <v>279.517</v>
      </c>
      <c r="KJ505">
        <v>21.7996</v>
      </c>
      <c r="KK505">
        <v>100.992</v>
      </c>
      <c r="KL505">
        <v>100.494</v>
      </c>
    </row>
    <row r="506" spans="1:298">
      <c r="A506">
        <v>490</v>
      </c>
      <c r="B506">
        <v>1758485956</v>
      </c>
      <c r="C506">
        <v>17080.5</v>
      </c>
      <c r="D506" t="s">
        <v>1428</v>
      </c>
      <c r="E506" t="s">
        <v>1429</v>
      </c>
      <c r="F506">
        <v>5</v>
      </c>
      <c r="G506" t="s">
        <v>1219</v>
      </c>
      <c r="H506" t="s">
        <v>437</v>
      </c>
      <c r="I506" t="s">
        <v>438</v>
      </c>
      <c r="J506">
        <v>1758485948.5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305.23513697456</v>
      </c>
      <c r="AL506">
        <v>310.3541999999999</v>
      </c>
      <c r="AM506">
        <v>-3.2561632306597</v>
      </c>
      <c r="AN506">
        <v>65.29159027850937</v>
      </c>
      <c r="AO506">
        <f>(AQ506 - AP506 + DZ506*1E3/(8.314*(EB506+273.15)) * AS506/DY506 * AR506) * DY506/(100*DM506) * 1000/(1000 - AQ506)</f>
        <v>0</v>
      </c>
      <c r="AP506">
        <v>21.81993678650007</v>
      </c>
      <c r="AQ506">
        <v>24.12100060606059</v>
      </c>
      <c r="AR506">
        <v>1.982959215974367E-05</v>
      </c>
      <c r="AS506">
        <v>110.9873725194434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4.8</v>
      </c>
      <c r="DN506">
        <v>0.5</v>
      </c>
      <c r="DO506" t="s">
        <v>440</v>
      </c>
      <c r="DP506">
        <v>2</v>
      </c>
      <c r="DQ506" t="b">
        <v>1</v>
      </c>
      <c r="DR506">
        <v>1758485948.5</v>
      </c>
      <c r="DS506">
        <v>325.1054444444443</v>
      </c>
      <c r="DT506">
        <v>313.3561481481481</v>
      </c>
      <c r="DU506">
        <v>24.12010740740741</v>
      </c>
      <c r="DV506">
        <v>21.81951111111111</v>
      </c>
      <c r="DW506">
        <v>325.2982592592593</v>
      </c>
      <c r="DX506">
        <v>23.97984074074074</v>
      </c>
      <c r="DY506">
        <v>499.9904814814814</v>
      </c>
      <c r="DZ506">
        <v>90.17085555555558</v>
      </c>
      <c r="EA506">
        <v>0.05662708888888889</v>
      </c>
      <c r="EB506">
        <v>30.35001481481481</v>
      </c>
      <c r="EC506">
        <v>29.99988518518519</v>
      </c>
      <c r="ED506">
        <v>999.9000000000001</v>
      </c>
      <c r="EE506">
        <v>0</v>
      </c>
      <c r="EF506">
        <v>0</v>
      </c>
      <c r="EG506">
        <v>9998.49</v>
      </c>
      <c r="EH506">
        <v>0</v>
      </c>
      <c r="EI506">
        <v>10.3984</v>
      </c>
      <c r="EJ506">
        <v>11.7491037037037</v>
      </c>
      <c r="EK506">
        <v>333.1407037037038</v>
      </c>
      <c r="EL506">
        <v>320.3461111111112</v>
      </c>
      <c r="EM506">
        <v>2.300597037037037</v>
      </c>
      <c r="EN506">
        <v>313.3561481481481</v>
      </c>
      <c r="EO506">
        <v>21.81951111111111</v>
      </c>
      <c r="EP506">
        <v>2.174931851851852</v>
      </c>
      <c r="EQ506">
        <v>1.967483703703703</v>
      </c>
      <c r="ER506">
        <v>18.77884814814815</v>
      </c>
      <c r="ES506">
        <v>17.18505555555555</v>
      </c>
      <c r="ET506">
        <v>1999.995555555556</v>
      </c>
      <c r="EU506">
        <v>0.9800005555555557</v>
      </c>
      <c r="EV506">
        <v>0.01999916296296296</v>
      </c>
      <c r="EW506">
        <v>0</v>
      </c>
      <c r="EX506">
        <v>623.4959629629629</v>
      </c>
      <c r="EY506">
        <v>5.00097</v>
      </c>
      <c r="EZ506">
        <v>12433.46666666666</v>
      </c>
      <c r="FA506">
        <v>16707.54814814815</v>
      </c>
      <c r="FB506">
        <v>40.75229629629629</v>
      </c>
      <c r="FC506">
        <v>41.12729629629629</v>
      </c>
      <c r="FD506">
        <v>40.68699999999999</v>
      </c>
      <c r="FE506">
        <v>40.73366666666666</v>
      </c>
      <c r="FF506">
        <v>41.34233333333332</v>
      </c>
      <c r="FG506">
        <v>1955.095555555555</v>
      </c>
      <c r="FH506">
        <v>39.9</v>
      </c>
      <c r="FI506">
        <v>0</v>
      </c>
      <c r="FJ506">
        <v>1758485956.4</v>
      </c>
      <c r="FK506">
        <v>0</v>
      </c>
      <c r="FL506">
        <v>623.3878000000001</v>
      </c>
      <c r="FM506">
        <v>-18.73615381627216</v>
      </c>
      <c r="FN506">
        <v>-368.5153840213844</v>
      </c>
      <c r="FO506">
        <v>12431.44</v>
      </c>
      <c r="FP506">
        <v>15</v>
      </c>
      <c r="FQ506">
        <v>0</v>
      </c>
      <c r="FR506" t="s">
        <v>441</v>
      </c>
      <c r="FS506">
        <v>1747247426.5</v>
      </c>
      <c r="FT506">
        <v>1747247420.5</v>
      </c>
      <c r="FU506">
        <v>0</v>
      </c>
      <c r="FV506">
        <v>1.027</v>
      </c>
      <c r="FW506">
        <v>0.031</v>
      </c>
      <c r="FX506">
        <v>0.02</v>
      </c>
      <c r="FY506">
        <v>0.05</v>
      </c>
      <c r="FZ506">
        <v>420</v>
      </c>
      <c r="GA506">
        <v>16</v>
      </c>
      <c r="GB506">
        <v>0.01</v>
      </c>
      <c r="GC506">
        <v>0.1</v>
      </c>
      <c r="GD506">
        <v>11.05292512195122</v>
      </c>
      <c r="GE506">
        <v>10.34505930313591</v>
      </c>
      <c r="GF506">
        <v>1.031613659146281</v>
      </c>
      <c r="GG506">
        <v>0</v>
      </c>
      <c r="GH506">
        <v>624.6694705882354</v>
      </c>
      <c r="GI506">
        <v>-17.39920551059457</v>
      </c>
      <c r="GJ506">
        <v>1.725823780031774</v>
      </c>
      <c r="GK506">
        <v>-1</v>
      </c>
      <c r="GL506">
        <v>2.301476097560975</v>
      </c>
      <c r="GM506">
        <v>-0.01550153310104319</v>
      </c>
      <c r="GN506">
        <v>0.002145376057829122</v>
      </c>
      <c r="GO506">
        <v>1</v>
      </c>
      <c r="GP506">
        <v>1</v>
      </c>
      <c r="GQ506">
        <v>2</v>
      </c>
      <c r="GR506" t="s">
        <v>442</v>
      </c>
      <c r="GS506">
        <v>3.13599</v>
      </c>
      <c r="GT506">
        <v>2.71698</v>
      </c>
      <c r="GU506">
        <v>0.071982</v>
      </c>
      <c r="GV506">
        <v>0.06877170000000001</v>
      </c>
      <c r="GW506">
        <v>0.106235</v>
      </c>
      <c r="GX506">
        <v>0.0978227</v>
      </c>
      <c r="GY506">
        <v>29493.2</v>
      </c>
      <c r="GZ506">
        <v>29637.5</v>
      </c>
      <c r="HA506">
        <v>29546.7</v>
      </c>
      <c r="HB506">
        <v>29413.7</v>
      </c>
      <c r="HC506">
        <v>34895</v>
      </c>
      <c r="HD506">
        <v>35152.4</v>
      </c>
      <c r="HE506">
        <v>41584.1</v>
      </c>
      <c r="HF506">
        <v>41793.6</v>
      </c>
      <c r="HG506">
        <v>1.92027</v>
      </c>
      <c r="HH506">
        <v>1.86117</v>
      </c>
      <c r="HI506">
        <v>0.0910088</v>
      </c>
      <c r="HJ506">
        <v>0</v>
      </c>
      <c r="HK506">
        <v>28.5147</v>
      </c>
      <c r="HL506">
        <v>999.9</v>
      </c>
      <c r="HM506">
        <v>51.4</v>
      </c>
      <c r="HN506">
        <v>31.5</v>
      </c>
      <c r="HO506">
        <v>26.4573</v>
      </c>
      <c r="HP506">
        <v>61.8207</v>
      </c>
      <c r="HQ506">
        <v>27.6402</v>
      </c>
      <c r="HR506">
        <v>1</v>
      </c>
      <c r="HS506">
        <v>0.122477</v>
      </c>
      <c r="HT506">
        <v>-0.5419119999999999</v>
      </c>
      <c r="HU506">
        <v>20.3376</v>
      </c>
      <c r="HV506">
        <v>5.21654</v>
      </c>
      <c r="HW506">
        <v>12.0129</v>
      </c>
      <c r="HX506">
        <v>4.9888</v>
      </c>
      <c r="HY506">
        <v>3.28775</v>
      </c>
      <c r="HZ506">
        <v>9999</v>
      </c>
      <c r="IA506">
        <v>9999</v>
      </c>
      <c r="IB506">
        <v>9999</v>
      </c>
      <c r="IC506">
        <v>999.9</v>
      </c>
      <c r="ID506">
        <v>1.8676</v>
      </c>
      <c r="IE506">
        <v>1.86676</v>
      </c>
      <c r="IF506">
        <v>1.86608</v>
      </c>
      <c r="IG506">
        <v>1.866</v>
      </c>
      <c r="IH506">
        <v>1.86783</v>
      </c>
      <c r="II506">
        <v>1.87027</v>
      </c>
      <c r="IJ506">
        <v>1.86893</v>
      </c>
      <c r="IK506">
        <v>1.87042</v>
      </c>
      <c r="IL506">
        <v>0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-0.183</v>
      </c>
      <c r="IZ506">
        <v>0.1403</v>
      </c>
      <c r="JA506">
        <v>-0.08705980112953694</v>
      </c>
      <c r="JB506">
        <v>-0.0002224285535733669</v>
      </c>
      <c r="JC506">
        <v>-3.124052291438484E-07</v>
      </c>
      <c r="JD506">
        <v>-1.20421793702977E-11</v>
      </c>
      <c r="JE506">
        <v>-0.06546867123436634</v>
      </c>
      <c r="JF506">
        <v>-0.004605065362839568</v>
      </c>
      <c r="JG506">
        <v>0.0008613744513886047</v>
      </c>
      <c r="JH506">
        <v>-1.299212498533341E-05</v>
      </c>
      <c r="JI506">
        <v>3</v>
      </c>
      <c r="JJ506">
        <v>2327</v>
      </c>
      <c r="JK506">
        <v>1</v>
      </c>
      <c r="JL506">
        <v>27</v>
      </c>
      <c r="JM506">
        <v>187308.8</v>
      </c>
      <c r="JN506">
        <v>187308.9</v>
      </c>
      <c r="JO506">
        <v>0.740967</v>
      </c>
      <c r="JP506">
        <v>2.28516</v>
      </c>
      <c r="JQ506">
        <v>1.39648</v>
      </c>
      <c r="JR506">
        <v>2.35596</v>
      </c>
      <c r="JS506">
        <v>1.49536</v>
      </c>
      <c r="JT506">
        <v>2.69775</v>
      </c>
      <c r="JU506">
        <v>36.8129</v>
      </c>
      <c r="JV506">
        <v>24.0787</v>
      </c>
      <c r="JW506">
        <v>18</v>
      </c>
      <c r="JX506">
        <v>491.912</v>
      </c>
      <c r="JY506">
        <v>444.595</v>
      </c>
      <c r="JZ506">
        <v>28.9152</v>
      </c>
      <c r="KA506">
        <v>29.1936</v>
      </c>
      <c r="KB506">
        <v>29.9998</v>
      </c>
      <c r="KC506">
        <v>29.0882</v>
      </c>
      <c r="KD506">
        <v>29.0225</v>
      </c>
      <c r="KE506">
        <v>14.7807</v>
      </c>
      <c r="KF506">
        <v>23.6688</v>
      </c>
      <c r="KG506">
        <v>64.36190000000001</v>
      </c>
      <c r="KH506">
        <v>28.9365</v>
      </c>
      <c r="KI506">
        <v>266.143</v>
      </c>
      <c r="KJ506">
        <v>21.7996</v>
      </c>
      <c r="KK506">
        <v>100.991</v>
      </c>
      <c r="KL506">
        <v>100.494</v>
      </c>
    </row>
    <row r="507" spans="1:298">
      <c r="A507">
        <v>491</v>
      </c>
      <c r="B507">
        <v>1758485961</v>
      </c>
      <c r="C507">
        <v>17085.5</v>
      </c>
      <c r="D507" t="s">
        <v>1430</v>
      </c>
      <c r="E507" t="s">
        <v>1431</v>
      </c>
      <c r="F507">
        <v>5</v>
      </c>
      <c r="G507" t="s">
        <v>1219</v>
      </c>
      <c r="H507" t="s">
        <v>437</v>
      </c>
      <c r="I507" t="s">
        <v>438</v>
      </c>
      <c r="J507">
        <v>1758485953.214286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288.307117534728</v>
      </c>
      <c r="AL507">
        <v>294.0192666666665</v>
      </c>
      <c r="AM507">
        <v>-3.267672539010767</v>
      </c>
      <c r="AN507">
        <v>65.29159027850937</v>
      </c>
      <c r="AO507">
        <f>(AQ507 - AP507 + DZ507*1E3/(8.314*(EB507+273.15)) * AS507/DY507 * AR507) * DY507/(100*DM507) * 1000/(1000 - AQ507)</f>
        <v>0</v>
      </c>
      <c r="AP507">
        <v>21.82055136750365</v>
      </c>
      <c r="AQ507">
        <v>24.12390606060606</v>
      </c>
      <c r="AR507">
        <v>1.885879617540533E-05</v>
      </c>
      <c r="AS507">
        <v>110.9873725194434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4.8</v>
      </c>
      <c r="DN507">
        <v>0.5</v>
      </c>
      <c r="DO507" t="s">
        <v>440</v>
      </c>
      <c r="DP507">
        <v>2</v>
      </c>
      <c r="DQ507" t="b">
        <v>1</v>
      </c>
      <c r="DR507">
        <v>1758485953.214286</v>
      </c>
      <c r="DS507">
        <v>310.1366071428573</v>
      </c>
      <c r="DT507">
        <v>297.7525357142857</v>
      </c>
      <c r="DU507">
        <v>24.12052857142857</v>
      </c>
      <c r="DV507">
        <v>21.82015357142857</v>
      </c>
      <c r="DW507">
        <v>310.3231071428572</v>
      </c>
      <c r="DX507">
        <v>23.98025714285714</v>
      </c>
      <c r="DY507">
        <v>499.9985</v>
      </c>
      <c r="DZ507">
        <v>90.17057857142858</v>
      </c>
      <c r="EA507">
        <v>0.05666045714285713</v>
      </c>
      <c r="EB507">
        <v>30.3449</v>
      </c>
      <c r="EC507">
        <v>29.99444642857143</v>
      </c>
      <c r="ED507">
        <v>999.9000000000002</v>
      </c>
      <c r="EE507">
        <v>0</v>
      </c>
      <c r="EF507">
        <v>0</v>
      </c>
      <c r="EG507">
        <v>9998.518571428573</v>
      </c>
      <c r="EH507">
        <v>0</v>
      </c>
      <c r="EI507">
        <v>10.3984</v>
      </c>
      <c r="EJ507">
        <v>12.38392857142857</v>
      </c>
      <c r="EK507">
        <v>317.8020357142858</v>
      </c>
      <c r="EL507">
        <v>304.3946428571429</v>
      </c>
      <c r="EM507">
        <v>2.300375714285714</v>
      </c>
      <c r="EN507">
        <v>297.7525357142857</v>
      </c>
      <c r="EO507">
        <v>21.82015357142857</v>
      </c>
      <c r="EP507">
        <v>2.174962857142857</v>
      </c>
      <c r="EQ507">
        <v>1.967536071428572</v>
      </c>
      <c r="ER507">
        <v>18.779075</v>
      </c>
      <c r="ES507">
        <v>17.185475</v>
      </c>
      <c r="ET507">
        <v>2000.001071428571</v>
      </c>
      <c r="EU507">
        <v>0.9800006428571429</v>
      </c>
      <c r="EV507">
        <v>0.01999908214285714</v>
      </c>
      <c r="EW507">
        <v>0</v>
      </c>
      <c r="EX507">
        <v>621.9171428571428</v>
      </c>
      <c r="EY507">
        <v>5.00097</v>
      </c>
      <c r="EZ507">
        <v>12404.05357142857</v>
      </c>
      <c r="FA507">
        <v>16707.59285714285</v>
      </c>
      <c r="FB507">
        <v>40.75</v>
      </c>
      <c r="FC507">
        <v>41.12721428571428</v>
      </c>
      <c r="FD507">
        <v>40.68699999999999</v>
      </c>
      <c r="FE507">
        <v>40.73425</v>
      </c>
      <c r="FF507">
        <v>41.35475</v>
      </c>
      <c r="FG507">
        <v>1955.101071428572</v>
      </c>
      <c r="FH507">
        <v>39.9</v>
      </c>
      <c r="FI507">
        <v>0</v>
      </c>
      <c r="FJ507">
        <v>1758485961.2</v>
      </c>
      <c r="FK507">
        <v>0</v>
      </c>
      <c r="FL507">
        <v>621.8240400000001</v>
      </c>
      <c r="FM507">
        <v>-19.70784614104404</v>
      </c>
      <c r="FN507">
        <v>-389.9538460725675</v>
      </c>
      <c r="FO507">
        <v>12401.38</v>
      </c>
      <c r="FP507">
        <v>15</v>
      </c>
      <c r="FQ507">
        <v>0</v>
      </c>
      <c r="FR507" t="s">
        <v>441</v>
      </c>
      <c r="FS507">
        <v>1747247426.5</v>
      </c>
      <c r="FT507">
        <v>1747247420.5</v>
      </c>
      <c r="FU507">
        <v>0</v>
      </c>
      <c r="FV507">
        <v>1.027</v>
      </c>
      <c r="FW507">
        <v>0.031</v>
      </c>
      <c r="FX507">
        <v>0.02</v>
      </c>
      <c r="FY507">
        <v>0.05</v>
      </c>
      <c r="FZ507">
        <v>420</v>
      </c>
      <c r="GA507">
        <v>16</v>
      </c>
      <c r="GB507">
        <v>0.01</v>
      </c>
      <c r="GC507">
        <v>0.1</v>
      </c>
      <c r="GD507">
        <v>12.00406097560976</v>
      </c>
      <c r="GE507">
        <v>8.111866202090606</v>
      </c>
      <c r="GF507">
        <v>0.8012118032075215</v>
      </c>
      <c r="GG507">
        <v>0</v>
      </c>
      <c r="GH507">
        <v>622.8636470588234</v>
      </c>
      <c r="GI507">
        <v>-19.20467532876384</v>
      </c>
      <c r="GJ507">
        <v>1.900589968502862</v>
      </c>
      <c r="GK507">
        <v>-1</v>
      </c>
      <c r="GL507">
        <v>2.301138292682927</v>
      </c>
      <c r="GM507">
        <v>-0.004297212543555885</v>
      </c>
      <c r="GN507">
        <v>0.002064878077590179</v>
      </c>
      <c r="GO507">
        <v>1</v>
      </c>
      <c r="GP507">
        <v>1</v>
      </c>
      <c r="GQ507">
        <v>2</v>
      </c>
      <c r="GR507" t="s">
        <v>442</v>
      </c>
      <c r="GS507">
        <v>3.13596</v>
      </c>
      <c r="GT507">
        <v>2.71687</v>
      </c>
      <c r="GU507">
        <v>0.0688223</v>
      </c>
      <c r="GV507">
        <v>0.0654612</v>
      </c>
      <c r="GW507">
        <v>0.106243</v>
      </c>
      <c r="GX507">
        <v>0.09782150000000001</v>
      </c>
      <c r="GY507">
        <v>29594.2</v>
      </c>
      <c r="GZ507">
        <v>29742.8</v>
      </c>
      <c r="HA507">
        <v>29547.2</v>
      </c>
      <c r="HB507">
        <v>29413.5</v>
      </c>
      <c r="HC507">
        <v>34895.3</v>
      </c>
      <c r="HD507">
        <v>35152.3</v>
      </c>
      <c r="HE507">
        <v>41584.9</v>
      </c>
      <c r="HF507">
        <v>41793.6</v>
      </c>
      <c r="HG507">
        <v>1.92043</v>
      </c>
      <c r="HH507">
        <v>1.8615</v>
      </c>
      <c r="HI507">
        <v>0.09040910000000001</v>
      </c>
      <c r="HJ507">
        <v>0</v>
      </c>
      <c r="HK507">
        <v>28.514</v>
      </c>
      <c r="HL507">
        <v>999.9</v>
      </c>
      <c r="HM507">
        <v>51.4</v>
      </c>
      <c r="HN507">
        <v>31.5</v>
      </c>
      <c r="HO507">
        <v>26.4584</v>
      </c>
      <c r="HP507">
        <v>61.8007</v>
      </c>
      <c r="HQ507">
        <v>27.7204</v>
      </c>
      <c r="HR507">
        <v>1</v>
      </c>
      <c r="HS507">
        <v>0.121918</v>
      </c>
      <c r="HT507">
        <v>-0.599036</v>
      </c>
      <c r="HU507">
        <v>20.3376</v>
      </c>
      <c r="HV507">
        <v>5.21699</v>
      </c>
      <c r="HW507">
        <v>12.0126</v>
      </c>
      <c r="HX507">
        <v>4.98885</v>
      </c>
      <c r="HY507">
        <v>3.28765</v>
      </c>
      <c r="HZ507">
        <v>9999</v>
      </c>
      <c r="IA507">
        <v>9999</v>
      </c>
      <c r="IB507">
        <v>9999</v>
      </c>
      <c r="IC507">
        <v>999.9</v>
      </c>
      <c r="ID507">
        <v>1.86764</v>
      </c>
      <c r="IE507">
        <v>1.86676</v>
      </c>
      <c r="IF507">
        <v>1.86609</v>
      </c>
      <c r="IG507">
        <v>1.866</v>
      </c>
      <c r="IH507">
        <v>1.86784</v>
      </c>
      <c r="II507">
        <v>1.87027</v>
      </c>
      <c r="IJ507">
        <v>1.86893</v>
      </c>
      <c r="IK507">
        <v>1.87042</v>
      </c>
      <c r="IL507">
        <v>0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-0.176</v>
      </c>
      <c r="IZ507">
        <v>0.1403</v>
      </c>
      <c r="JA507">
        <v>-0.08705980112953694</v>
      </c>
      <c r="JB507">
        <v>-0.0002224285535733669</v>
      </c>
      <c r="JC507">
        <v>-3.124052291438484E-07</v>
      </c>
      <c r="JD507">
        <v>-1.20421793702977E-11</v>
      </c>
      <c r="JE507">
        <v>-0.06546867123436634</v>
      </c>
      <c r="JF507">
        <v>-0.004605065362839568</v>
      </c>
      <c r="JG507">
        <v>0.0008613744513886047</v>
      </c>
      <c r="JH507">
        <v>-1.299212498533341E-05</v>
      </c>
      <c r="JI507">
        <v>3</v>
      </c>
      <c r="JJ507">
        <v>2327</v>
      </c>
      <c r="JK507">
        <v>1</v>
      </c>
      <c r="JL507">
        <v>27</v>
      </c>
      <c r="JM507">
        <v>187308.9</v>
      </c>
      <c r="JN507">
        <v>187309</v>
      </c>
      <c r="JO507">
        <v>0.708008</v>
      </c>
      <c r="JP507">
        <v>2.28516</v>
      </c>
      <c r="JQ507">
        <v>1.39648</v>
      </c>
      <c r="JR507">
        <v>2.35474</v>
      </c>
      <c r="JS507">
        <v>1.49536</v>
      </c>
      <c r="JT507">
        <v>2.7124</v>
      </c>
      <c r="JU507">
        <v>36.8129</v>
      </c>
      <c r="JV507">
        <v>24.0787</v>
      </c>
      <c r="JW507">
        <v>18</v>
      </c>
      <c r="JX507">
        <v>491.988</v>
      </c>
      <c r="JY507">
        <v>444.774</v>
      </c>
      <c r="JZ507">
        <v>28.9232</v>
      </c>
      <c r="KA507">
        <v>29.1911</v>
      </c>
      <c r="KB507">
        <v>29.9999</v>
      </c>
      <c r="KC507">
        <v>29.0857</v>
      </c>
      <c r="KD507">
        <v>29.0195</v>
      </c>
      <c r="KE507">
        <v>14.0478</v>
      </c>
      <c r="KF507">
        <v>23.6688</v>
      </c>
      <c r="KG507">
        <v>64.36190000000001</v>
      </c>
      <c r="KH507">
        <v>28.9391</v>
      </c>
      <c r="KI507">
        <v>246.109</v>
      </c>
      <c r="KJ507">
        <v>21.7996</v>
      </c>
      <c r="KK507">
        <v>100.993</v>
      </c>
      <c r="KL507">
        <v>100.494</v>
      </c>
    </row>
    <row r="508" spans="1:298">
      <c r="A508">
        <v>492</v>
      </c>
      <c r="B508">
        <v>1758485966</v>
      </c>
      <c r="C508">
        <v>17090.5</v>
      </c>
      <c r="D508" t="s">
        <v>1432</v>
      </c>
      <c r="E508" t="s">
        <v>1433</v>
      </c>
      <c r="F508">
        <v>5</v>
      </c>
      <c r="G508" t="s">
        <v>1219</v>
      </c>
      <c r="H508" t="s">
        <v>437</v>
      </c>
      <c r="I508" t="s">
        <v>438</v>
      </c>
      <c r="J508">
        <v>1758485958.5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271.4302862917988</v>
      </c>
      <c r="AL508">
        <v>277.6879878787879</v>
      </c>
      <c r="AM508">
        <v>-3.260521997514168</v>
      </c>
      <c r="AN508">
        <v>65.29159027850937</v>
      </c>
      <c r="AO508">
        <f>(AQ508 - AP508 + DZ508*1E3/(8.314*(EB508+273.15)) * AS508/DY508 * AR508) * DY508/(100*DM508) * 1000/(1000 - AQ508)</f>
        <v>0</v>
      </c>
      <c r="AP508">
        <v>21.82024280649447</v>
      </c>
      <c r="AQ508">
        <v>24.1282212121212</v>
      </c>
      <c r="AR508">
        <v>3.633780523677274E-05</v>
      </c>
      <c r="AS508">
        <v>110.9873725194434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4.8</v>
      </c>
      <c r="DN508">
        <v>0.5</v>
      </c>
      <c r="DO508" t="s">
        <v>440</v>
      </c>
      <c r="DP508">
        <v>2</v>
      </c>
      <c r="DQ508" t="b">
        <v>1</v>
      </c>
      <c r="DR508">
        <v>1758485958.5</v>
      </c>
      <c r="DS508">
        <v>293.2961481481482</v>
      </c>
      <c r="DT508">
        <v>280.2679629629629</v>
      </c>
      <c r="DU508">
        <v>24.12300370370371</v>
      </c>
      <c r="DV508">
        <v>21.82020740740741</v>
      </c>
      <c r="DW508">
        <v>293.4757407407408</v>
      </c>
      <c r="DX508">
        <v>23.9826925925926</v>
      </c>
      <c r="DY508">
        <v>500.0131481481482</v>
      </c>
      <c r="DZ508">
        <v>90.17074444444445</v>
      </c>
      <c r="EA508">
        <v>0.05658969629629629</v>
      </c>
      <c r="EB508">
        <v>30.34094074074074</v>
      </c>
      <c r="EC508">
        <v>29.99041111111111</v>
      </c>
      <c r="ED508">
        <v>999.9000000000001</v>
      </c>
      <c r="EE508">
        <v>0</v>
      </c>
      <c r="EF508">
        <v>0</v>
      </c>
      <c r="EG508">
        <v>9999.574074074075</v>
      </c>
      <c r="EH508">
        <v>0</v>
      </c>
      <c r="EI508">
        <v>10.3984</v>
      </c>
      <c r="EJ508">
        <v>13.02813703703704</v>
      </c>
      <c r="EK508">
        <v>300.5461481481482</v>
      </c>
      <c r="EL508">
        <v>286.5199629629629</v>
      </c>
      <c r="EM508">
        <v>2.302792962962963</v>
      </c>
      <c r="EN508">
        <v>280.2679629629629</v>
      </c>
      <c r="EO508">
        <v>21.82020740740741</v>
      </c>
      <c r="EP508">
        <v>2.17519</v>
      </c>
      <c r="EQ508">
        <v>1.967544444444444</v>
      </c>
      <c r="ER508">
        <v>18.78073333333333</v>
      </c>
      <c r="ES508">
        <v>17.18554444444444</v>
      </c>
      <c r="ET508">
        <v>1999.992592592593</v>
      </c>
      <c r="EU508">
        <v>0.9800005555555557</v>
      </c>
      <c r="EV508">
        <v>0.01999916666666667</v>
      </c>
      <c r="EW508">
        <v>0</v>
      </c>
      <c r="EX508">
        <v>620.1521111111111</v>
      </c>
      <c r="EY508">
        <v>5.00097</v>
      </c>
      <c r="EZ508">
        <v>12369.17037037037</v>
      </c>
      <c r="FA508">
        <v>16707.51851851851</v>
      </c>
      <c r="FB508">
        <v>40.75</v>
      </c>
      <c r="FC508">
        <v>41.125</v>
      </c>
      <c r="FD508">
        <v>40.68699999999999</v>
      </c>
      <c r="FE508">
        <v>40.72433333333333</v>
      </c>
      <c r="FF508">
        <v>41.354</v>
      </c>
      <c r="FG508">
        <v>1955.092592592593</v>
      </c>
      <c r="FH508">
        <v>39.9</v>
      </c>
      <c r="FI508">
        <v>0</v>
      </c>
      <c r="FJ508">
        <v>1758485966.6</v>
      </c>
      <c r="FK508">
        <v>0</v>
      </c>
      <c r="FL508">
        <v>620.1184615384616</v>
      </c>
      <c r="FM508">
        <v>-21.45593161266829</v>
      </c>
      <c r="FN508">
        <v>-400.3008546421702</v>
      </c>
      <c r="FO508">
        <v>12367.8</v>
      </c>
      <c r="FP508">
        <v>15</v>
      </c>
      <c r="FQ508">
        <v>0</v>
      </c>
      <c r="FR508" t="s">
        <v>441</v>
      </c>
      <c r="FS508">
        <v>1747247426.5</v>
      </c>
      <c r="FT508">
        <v>1747247420.5</v>
      </c>
      <c r="FU508">
        <v>0</v>
      </c>
      <c r="FV508">
        <v>1.027</v>
      </c>
      <c r="FW508">
        <v>0.031</v>
      </c>
      <c r="FX508">
        <v>0.02</v>
      </c>
      <c r="FY508">
        <v>0.05</v>
      </c>
      <c r="FZ508">
        <v>420</v>
      </c>
      <c r="GA508">
        <v>16</v>
      </c>
      <c r="GB508">
        <v>0.01</v>
      </c>
      <c r="GC508">
        <v>0.1</v>
      </c>
      <c r="GD508">
        <v>12.52710487804878</v>
      </c>
      <c r="GE508">
        <v>7.499811846689922</v>
      </c>
      <c r="GF508">
        <v>0.7405194557649708</v>
      </c>
      <c r="GG508">
        <v>0</v>
      </c>
      <c r="GH508">
        <v>621.4789117647059</v>
      </c>
      <c r="GI508">
        <v>-20.04129869589081</v>
      </c>
      <c r="GJ508">
        <v>1.982236457783855</v>
      </c>
      <c r="GK508">
        <v>-1</v>
      </c>
      <c r="GL508">
        <v>2.301390487804878</v>
      </c>
      <c r="GM508">
        <v>0.02133282229964903</v>
      </c>
      <c r="GN508">
        <v>0.002466199753763131</v>
      </c>
      <c r="GO508">
        <v>1</v>
      </c>
      <c r="GP508">
        <v>1</v>
      </c>
      <c r="GQ508">
        <v>2</v>
      </c>
      <c r="GR508" t="s">
        <v>442</v>
      </c>
      <c r="GS508">
        <v>3.13584</v>
      </c>
      <c r="GT508">
        <v>2.71688</v>
      </c>
      <c r="GU508">
        <v>0.0655922</v>
      </c>
      <c r="GV508">
        <v>0.0620835</v>
      </c>
      <c r="GW508">
        <v>0.10626</v>
      </c>
      <c r="GX508">
        <v>0.0978262</v>
      </c>
      <c r="GY508">
        <v>29696.9</v>
      </c>
      <c r="GZ508">
        <v>29850.2</v>
      </c>
      <c r="HA508">
        <v>29547.3</v>
      </c>
      <c r="HB508">
        <v>29413.5</v>
      </c>
      <c r="HC508">
        <v>34894.8</v>
      </c>
      <c r="HD508">
        <v>35152.1</v>
      </c>
      <c r="HE508">
        <v>41585.1</v>
      </c>
      <c r="HF508">
        <v>41793.5</v>
      </c>
      <c r="HG508">
        <v>1.92013</v>
      </c>
      <c r="HH508">
        <v>1.86147</v>
      </c>
      <c r="HI508">
        <v>0.09030100000000001</v>
      </c>
      <c r="HJ508">
        <v>0</v>
      </c>
      <c r="HK508">
        <v>28.5123</v>
      </c>
      <c r="HL508">
        <v>999.9</v>
      </c>
      <c r="HM508">
        <v>51.4</v>
      </c>
      <c r="HN508">
        <v>31.5</v>
      </c>
      <c r="HO508">
        <v>26.4576</v>
      </c>
      <c r="HP508">
        <v>62.0507</v>
      </c>
      <c r="HQ508">
        <v>27.6322</v>
      </c>
      <c r="HR508">
        <v>1</v>
      </c>
      <c r="HS508">
        <v>0.121944</v>
      </c>
      <c r="HT508">
        <v>-0.63278</v>
      </c>
      <c r="HU508">
        <v>20.3371</v>
      </c>
      <c r="HV508">
        <v>5.21714</v>
      </c>
      <c r="HW508">
        <v>12.0126</v>
      </c>
      <c r="HX508">
        <v>4.98855</v>
      </c>
      <c r="HY508">
        <v>3.28765</v>
      </c>
      <c r="HZ508">
        <v>9999</v>
      </c>
      <c r="IA508">
        <v>9999</v>
      </c>
      <c r="IB508">
        <v>9999</v>
      </c>
      <c r="IC508">
        <v>999.9</v>
      </c>
      <c r="ID508">
        <v>1.8676</v>
      </c>
      <c r="IE508">
        <v>1.86676</v>
      </c>
      <c r="IF508">
        <v>1.86608</v>
      </c>
      <c r="IG508">
        <v>1.86601</v>
      </c>
      <c r="IH508">
        <v>1.86784</v>
      </c>
      <c r="II508">
        <v>1.87027</v>
      </c>
      <c r="IJ508">
        <v>1.86894</v>
      </c>
      <c r="IK508">
        <v>1.87042</v>
      </c>
      <c r="IL508">
        <v>0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-0.17</v>
      </c>
      <c r="IZ508">
        <v>0.1404</v>
      </c>
      <c r="JA508">
        <v>-0.08705980112953694</v>
      </c>
      <c r="JB508">
        <v>-0.0002224285535733669</v>
      </c>
      <c r="JC508">
        <v>-3.124052291438484E-07</v>
      </c>
      <c r="JD508">
        <v>-1.20421793702977E-11</v>
      </c>
      <c r="JE508">
        <v>-0.06546867123436634</v>
      </c>
      <c r="JF508">
        <v>-0.004605065362839568</v>
      </c>
      <c r="JG508">
        <v>0.0008613744513886047</v>
      </c>
      <c r="JH508">
        <v>-1.299212498533341E-05</v>
      </c>
      <c r="JI508">
        <v>3</v>
      </c>
      <c r="JJ508">
        <v>2327</v>
      </c>
      <c r="JK508">
        <v>1</v>
      </c>
      <c r="JL508">
        <v>27</v>
      </c>
      <c r="JM508">
        <v>187309</v>
      </c>
      <c r="JN508">
        <v>187309.1</v>
      </c>
      <c r="JO508">
        <v>0.670166</v>
      </c>
      <c r="JP508">
        <v>2.29736</v>
      </c>
      <c r="JQ508">
        <v>1.39648</v>
      </c>
      <c r="JR508">
        <v>2.35474</v>
      </c>
      <c r="JS508">
        <v>1.49536</v>
      </c>
      <c r="JT508">
        <v>2.61841</v>
      </c>
      <c r="JU508">
        <v>36.8129</v>
      </c>
      <c r="JV508">
        <v>24.0787</v>
      </c>
      <c r="JW508">
        <v>18</v>
      </c>
      <c r="JX508">
        <v>491.777</v>
      </c>
      <c r="JY508">
        <v>444.739</v>
      </c>
      <c r="JZ508">
        <v>28.9372</v>
      </c>
      <c r="KA508">
        <v>29.1886</v>
      </c>
      <c r="KB508">
        <v>29.9999</v>
      </c>
      <c r="KC508">
        <v>29.0832</v>
      </c>
      <c r="KD508">
        <v>29.017</v>
      </c>
      <c r="KE508">
        <v>13.3691</v>
      </c>
      <c r="KF508">
        <v>23.6688</v>
      </c>
      <c r="KG508">
        <v>64.36190000000001</v>
      </c>
      <c r="KH508">
        <v>28.9475</v>
      </c>
      <c r="KI508">
        <v>232.748</v>
      </c>
      <c r="KJ508">
        <v>21.7996</v>
      </c>
      <c r="KK508">
        <v>100.993</v>
      </c>
      <c r="KL508">
        <v>100.494</v>
      </c>
    </row>
    <row r="509" spans="1:298">
      <c r="A509">
        <v>493</v>
      </c>
      <c r="B509">
        <v>1758485971</v>
      </c>
      <c r="C509">
        <v>17095.5</v>
      </c>
      <c r="D509" t="s">
        <v>1434</v>
      </c>
      <c r="E509" t="s">
        <v>1435</v>
      </c>
      <c r="F509">
        <v>5</v>
      </c>
      <c r="G509" t="s">
        <v>1219</v>
      </c>
      <c r="H509" t="s">
        <v>437</v>
      </c>
      <c r="I509" t="s">
        <v>438</v>
      </c>
      <c r="J509">
        <v>1758485963.214286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254.5151913305707</v>
      </c>
      <c r="AL509">
        <v>261.3195757575757</v>
      </c>
      <c r="AM509">
        <v>-3.275360799948228</v>
      </c>
      <c r="AN509">
        <v>65.29159027850937</v>
      </c>
      <c r="AO509">
        <f>(AQ509 - AP509 + DZ509*1E3/(8.314*(EB509+273.15)) * AS509/DY509 * AR509) * DY509/(100*DM509) * 1000/(1000 - AQ509)</f>
        <v>0</v>
      </c>
      <c r="AP509">
        <v>21.82146531272852</v>
      </c>
      <c r="AQ509">
        <v>24.13197393939393</v>
      </c>
      <c r="AR509">
        <v>2.817748211674726E-05</v>
      </c>
      <c r="AS509">
        <v>110.9873725194434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4.8</v>
      </c>
      <c r="DN509">
        <v>0.5</v>
      </c>
      <c r="DO509" t="s">
        <v>440</v>
      </c>
      <c r="DP509">
        <v>2</v>
      </c>
      <c r="DQ509" t="b">
        <v>1</v>
      </c>
      <c r="DR509">
        <v>1758485963.214286</v>
      </c>
      <c r="DS509">
        <v>278.2667857142857</v>
      </c>
      <c r="DT509">
        <v>264.6719285714286</v>
      </c>
      <c r="DU509">
        <v>24.12621071428571</v>
      </c>
      <c r="DV509">
        <v>21.82076428571429</v>
      </c>
      <c r="DW509">
        <v>278.4403214285715</v>
      </c>
      <c r="DX509">
        <v>23.98585</v>
      </c>
      <c r="DY509">
        <v>499.9931428571428</v>
      </c>
      <c r="DZ509">
        <v>90.17056785714287</v>
      </c>
      <c r="EA509">
        <v>0.05660333928571428</v>
      </c>
      <c r="EB509">
        <v>30.338325</v>
      </c>
      <c r="EC509">
        <v>29.98825357142857</v>
      </c>
      <c r="ED509">
        <v>999.9000000000002</v>
      </c>
      <c r="EE509">
        <v>0</v>
      </c>
      <c r="EF509">
        <v>0</v>
      </c>
      <c r="EG509">
        <v>9999.947142857143</v>
      </c>
      <c r="EH509">
        <v>0</v>
      </c>
      <c r="EI509">
        <v>10.3984</v>
      </c>
      <c r="EJ509">
        <v>13.59484642857143</v>
      </c>
      <c r="EK509">
        <v>285.1462142857143</v>
      </c>
      <c r="EL509">
        <v>270.5761071428572</v>
      </c>
      <c r="EM509">
        <v>2.305441785714286</v>
      </c>
      <c r="EN509">
        <v>264.6719285714286</v>
      </c>
      <c r="EO509">
        <v>21.82076428571429</v>
      </c>
      <c r="EP509">
        <v>2.175475</v>
      </c>
      <c r="EQ509">
        <v>1.967591428571428</v>
      </c>
      <c r="ER509">
        <v>18.78283214285714</v>
      </c>
      <c r="ES509">
        <v>17.18591785714286</v>
      </c>
      <c r="ET509">
        <v>2000.005357142857</v>
      </c>
      <c r="EU509">
        <v>0.9800006428571429</v>
      </c>
      <c r="EV509">
        <v>0.01999908214285714</v>
      </c>
      <c r="EW509">
        <v>0</v>
      </c>
      <c r="EX509">
        <v>618.5843214285715</v>
      </c>
      <c r="EY509">
        <v>5.00097</v>
      </c>
      <c r="EZ509">
        <v>12338.65357142857</v>
      </c>
      <c r="FA509">
        <v>16707.63571428571</v>
      </c>
      <c r="FB509">
        <v>40.75442857142857</v>
      </c>
      <c r="FC509">
        <v>41.125</v>
      </c>
      <c r="FD509">
        <v>40.68699999999999</v>
      </c>
      <c r="FE509">
        <v>40.72975</v>
      </c>
      <c r="FF509">
        <v>41.3525</v>
      </c>
      <c r="FG509">
        <v>1955.105357142857</v>
      </c>
      <c r="FH509">
        <v>39.9</v>
      </c>
      <c r="FI509">
        <v>0</v>
      </c>
      <c r="FJ509">
        <v>1758485971.4</v>
      </c>
      <c r="FK509">
        <v>0</v>
      </c>
      <c r="FL509">
        <v>618.506923076923</v>
      </c>
      <c r="FM509">
        <v>-20.06270084445897</v>
      </c>
      <c r="FN509">
        <v>-387.9521366042335</v>
      </c>
      <c r="FO509">
        <v>12336.79230769231</v>
      </c>
      <c r="FP509">
        <v>15</v>
      </c>
      <c r="FQ509">
        <v>0</v>
      </c>
      <c r="FR509" t="s">
        <v>441</v>
      </c>
      <c r="FS509">
        <v>1747247426.5</v>
      </c>
      <c r="FT509">
        <v>1747247420.5</v>
      </c>
      <c r="FU509">
        <v>0</v>
      </c>
      <c r="FV509">
        <v>1.027</v>
      </c>
      <c r="FW509">
        <v>0.031</v>
      </c>
      <c r="FX509">
        <v>0.02</v>
      </c>
      <c r="FY509">
        <v>0.05</v>
      </c>
      <c r="FZ509">
        <v>420</v>
      </c>
      <c r="GA509">
        <v>16</v>
      </c>
      <c r="GB509">
        <v>0.01</v>
      </c>
      <c r="GC509">
        <v>0.1</v>
      </c>
      <c r="GD509">
        <v>13.26671219512195</v>
      </c>
      <c r="GE509">
        <v>7.178314285714312</v>
      </c>
      <c r="GF509">
        <v>0.7081469656598339</v>
      </c>
      <c r="GG509">
        <v>0</v>
      </c>
      <c r="GH509">
        <v>619.5277352941177</v>
      </c>
      <c r="GI509">
        <v>-20.2768983913295</v>
      </c>
      <c r="GJ509">
        <v>2.004931190088481</v>
      </c>
      <c r="GK509">
        <v>-1</v>
      </c>
      <c r="GL509">
        <v>2.304000243902439</v>
      </c>
      <c r="GM509">
        <v>0.03403944250871281</v>
      </c>
      <c r="GN509">
        <v>0.003439206862483082</v>
      </c>
      <c r="GO509">
        <v>1</v>
      </c>
      <c r="GP509">
        <v>1</v>
      </c>
      <c r="GQ509">
        <v>2</v>
      </c>
      <c r="GR509" t="s">
        <v>442</v>
      </c>
      <c r="GS509">
        <v>3.13598</v>
      </c>
      <c r="GT509">
        <v>2.71709</v>
      </c>
      <c r="GU509">
        <v>0.0622839</v>
      </c>
      <c r="GV509">
        <v>0.0586102</v>
      </c>
      <c r="GW509">
        <v>0.106269</v>
      </c>
      <c r="GX509">
        <v>0.0978266</v>
      </c>
      <c r="GY509">
        <v>29802.3</v>
      </c>
      <c r="GZ509">
        <v>29961.1</v>
      </c>
      <c r="HA509">
        <v>29547.5</v>
      </c>
      <c r="HB509">
        <v>29413.8</v>
      </c>
      <c r="HC509">
        <v>34894.5</v>
      </c>
      <c r="HD509">
        <v>35152.1</v>
      </c>
      <c r="HE509">
        <v>41585.4</v>
      </c>
      <c r="HF509">
        <v>41793.7</v>
      </c>
      <c r="HG509">
        <v>1.9202</v>
      </c>
      <c r="HH509">
        <v>1.86112</v>
      </c>
      <c r="HI509">
        <v>0.0908785</v>
      </c>
      <c r="HJ509">
        <v>0</v>
      </c>
      <c r="HK509">
        <v>28.5099</v>
      </c>
      <c r="HL509">
        <v>999.9</v>
      </c>
      <c r="HM509">
        <v>51.4</v>
      </c>
      <c r="HN509">
        <v>31.5</v>
      </c>
      <c r="HO509">
        <v>26.4573</v>
      </c>
      <c r="HP509">
        <v>61.9407</v>
      </c>
      <c r="HQ509">
        <v>27.7244</v>
      </c>
      <c r="HR509">
        <v>1</v>
      </c>
      <c r="HS509">
        <v>0.121867</v>
      </c>
      <c r="HT509">
        <v>-0.648407</v>
      </c>
      <c r="HU509">
        <v>20.3373</v>
      </c>
      <c r="HV509">
        <v>5.21729</v>
      </c>
      <c r="HW509">
        <v>12.0128</v>
      </c>
      <c r="HX509">
        <v>4.9885</v>
      </c>
      <c r="HY509">
        <v>3.2877</v>
      </c>
      <c r="HZ509">
        <v>9999</v>
      </c>
      <c r="IA509">
        <v>9999</v>
      </c>
      <c r="IB509">
        <v>9999</v>
      </c>
      <c r="IC509">
        <v>999.9</v>
      </c>
      <c r="ID509">
        <v>1.86764</v>
      </c>
      <c r="IE509">
        <v>1.86676</v>
      </c>
      <c r="IF509">
        <v>1.8661</v>
      </c>
      <c r="IG509">
        <v>1.866</v>
      </c>
      <c r="IH509">
        <v>1.86785</v>
      </c>
      <c r="II509">
        <v>1.87027</v>
      </c>
      <c r="IJ509">
        <v>1.86897</v>
      </c>
      <c r="IK509">
        <v>1.87043</v>
      </c>
      <c r="IL509">
        <v>0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-0.164</v>
      </c>
      <c r="IZ509">
        <v>0.1404</v>
      </c>
      <c r="JA509">
        <v>-0.08705980112953694</v>
      </c>
      <c r="JB509">
        <v>-0.0002224285535733669</v>
      </c>
      <c r="JC509">
        <v>-3.124052291438484E-07</v>
      </c>
      <c r="JD509">
        <v>-1.20421793702977E-11</v>
      </c>
      <c r="JE509">
        <v>-0.06546867123436634</v>
      </c>
      <c r="JF509">
        <v>-0.004605065362839568</v>
      </c>
      <c r="JG509">
        <v>0.0008613744513886047</v>
      </c>
      <c r="JH509">
        <v>-1.299212498533341E-05</v>
      </c>
      <c r="JI509">
        <v>3</v>
      </c>
      <c r="JJ509">
        <v>2327</v>
      </c>
      <c r="JK509">
        <v>1</v>
      </c>
      <c r="JL509">
        <v>27</v>
      </c>
      <c r="JM509">
        <v>187309.1</v>
      </c>
      <c r="JN509">
        <v>187309.2</v>
      </c>
      <c r="JO509">
        <v>0.6359860000000001</v>
      </c>
      <c r="JP509">
        <v>2.30103</v>
      </c>
      <c r="JQ509">
        <v>1.39648</v>
      </c>
      <c r="JR509">
        <v>2.35596</v>
      </c>
      <c r="JS509">
        <v>1.49536</v>
      </c>
      <c r="JT509">
        <v>2.58789</v>
      </c>
      <c r="JU509">
        <v>36.8129</v>
      </c>
      <c r="JV509">
        <v>24.0787</v>
      </c>
      <c r="JW509">
        <v>18</v>
      </c>
      <c r="JX509">
        <v>491.8</v>
      </c>
      <c r="JY509">
        <v>444.505</v>
      </c>
      <c r="JZ509">
        <v>28.9504</v>
      </c>
      <c r="KA509">
        <v>29.1855</v>
      </c>
      <c r="KB509">
        <v>29.9998</v>
      </c>
      <c r="KC509">
        <v>29.0801</v>
      </c>
      <c r="KD509">
        <v>29.0146</v>
      </c>
      <c r="KE509">
        <v>12.6267</v>
      </c>
      <c r="KF509">
        <v>23.6688</v>
      </c>
      <c r="KG509">
        <v>64.36190000000001</v>
      </c>
      <c r="KH509">
        <v>28.9578</v>
      </c>
      <c r="KI509">
        <v>212.712</v>
      </c>
      <c r="KJ509">
        <v>21.7995</v>
      </c>
      <c r="KK509">
        <v>100.994</v>
      </c>
      <c r="KL509">
        <v>100.495</v>
      </c>
    </row>
    <row r="510" spans="1:298">
      <c r="A510">
        <v>494</v>
      </c>
      <c r="B510">
        <v>1758485976</v>
      </c>
      <c r="C510">
        <v>17100.5</v>
      </c>
      <c r="D510" t="s">
        <v>1436</v>
      </c>
      <c r="E510" t="s">
        <v>1437</v>
      </c>
      <c r="F510">
        <v>5</v>
      </c>
      <c r="G510" t="s">
        <v>1219</v>
      </c>
      <c r="H510" t="s">
        <v>437</v>
      </c>
      <c r="I510" t="s">
        <v>438</v>
      </c>
      <c r="J510">
        <v>1758485968.5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237.529156523324</v>
      </c>
      <c r="AL510">
        <v>244.9800606060603</v>
      </c>
      <c r="AM510">
        <v>-3.26451329684088</v>
      </c>
      <c r="AN510">
        <v>65.29159027850937</v>
      </c>
      <c r="AO510">
        <f>(AQ510 - AP510 + DZ510*1E3/(8.314*(EB510+273.15)) * AS510/DY510 * AR510) * DY510/(100*DM510) * 1000/(1000 - AQ510)</f>
        <v>0</v>
      </c>
      <c r="AP510">
        <v>21.82251436467181</v>
      </c>
      <c r="AQ510">
        <v>24.13835272727273</v>
      </c>
      <c r="AR510">
        <v>4.142931342272394E-05</v>
      </c>
      <c r="AS510">
        <v>110.9873725194434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4.8</v>
      </c>
      <c r="DN510">
        <v>0.5</v>
      </c>
      <c r="DO510" t="s">
        <v>440</v>
      </c>
      <c r="DP510">
        <v>2</v>
      </c>
      <c r="DQ510" t="b">
        <v>1</v>
      </c>
      <c r="DR510">
        <v>1758485968.5</v>
      </c>
      <c r="DS510">
        <v>261.3975925925927</v>
      </c>
      <c r="DT510">
        <v>247.1709259259259</v>
      </c>
      <c r="DU510">
        <v>24.13066666666667</v>
      </c>
      <c r="DV510">
        <v>21.82132222222222</v>
      </c>
      <c r="DW510">
        <v>261.5644814814815</v>
      </c>
      <c r="DX510">
        <v>23.99024814814814</v>
      </c>
      <c r="DY510">
        <v>500.0001111111112</v>
      </c>
      <c r="DZ510">
        <v>90.17047037037037</v>
      </c>
      <c r="EA510">
        <v>0.05663141481481482</v>
      </c>
      <c r="EB510">
        <v>30.33657037037037</v>
      </c>
      <c r="EC510">
        <v>29.98588888888889</v>
      </c>
      <c r="ED510">
        <v>999.9000000000001</v>
      </c>
      <c r="EE510">
        <v>0</v>
      </c>
      <c r="EF510">
        <v>0</v>
      </c>
      <c r="EG510">
        <v>9999.880740740742</v>
      </c>
      <c r="EH510">
        <v>0</v>
      </c>
      <c r="EI510">
        <v>10.3984</v>
      </c>
      <c r="EJ510">
        <v>14.2267037037037</v>
      </c>
      <c r="EK510">
        <v>267.8611851851851</v>
      </c>
      <c r="EL510">
        <v>252.6847407407408</v>
      </c>
      <c r="EM510">
        <v>2.309338888888889</v>
      </c>
      <c r="EN510">
        <v>247.1709259259259</v>
      </c>
      <c r="EO510">
        <v>21.82132222222222</v>
      </c>
      <c r="EP510">
        <v>2.175873703703704</v>
      </c>
      <c r="EQ510">
        <v>1.967639259259259</v>
      </c>
      <c r="ER510">
        <v>18.78577777777778</v>
      </c>
      <c r="ES510">
        <v>17.1863037037037</v>
      </c>
      <c r="ET510">
        <v>1999.988518518519</v>
      </c>
      <c r="EU510">
        <v>0.9800004444444446</v>
      </c>
      <c r="EV510">
        <v>0.01999927037037037</v>
      </c>
      <c r="EW510">
        <v>0</v>
      </c>
      <c r="EX510">
        <v>616.8334814814815</v>
      </c>
      <c r="EY510">
        <v>5.00097</v>
      </c>
      <c r="EZ510">
        <v>12304.35185185185</v>
      </c>
      <c r="FA510">
        <v>16707.5</v>
      </c>
      <c r="FB510">
        <v>40.75688888888889</v>
      </c>
      <c r="FC510">
        <v>41.125</v>
      </c>
      <c r="FD510">
        <v>40.68699999999999</v>
      </c>
      <c r="FE510">
        <v>40.71733333333332</v>
      </c>
      <c r="FF510">
        <v>41.33533333333332</v>
      </c>
      <c r="FG510">
        <v>1955.088518518519</v>
      </c>
      <c r="FH510">
        <v>39.9</v>
      </c>
      <c r="FI510">
        <v>0</v>
      </c>
      <c r="FJ510">
        <v>1758485976.2</v>
      </c>
      <c r="FK510">
        <v>0</v>
      </c>
      <c r="FL510">
        <v>616.9192307692308</v>
      </c>
      <c r="FM510">
        <v>-19.48936753042974</v>
      </c>
      <c r="FN510">
        <v>-370.9435897960687</v>
      </c>
      <c r="FO510">
        <v>12306.11923076923</v>
      </c>
      <c r="FP510">
        <v>15</v>
      </c>
      <c r="FQ510">
        <v>0</v>
      </c>
      <c r="FR510" t="s">
        <v>441</v>
      </c>
      <c r="FS510">
        <v>1747247426.5</v>
      </c>
      <c r="FT510">
        <v>1747247420.5</v>
      </c>
      <c r="FU510">
        <v>0</v>
      </c>
      <c r="FV510">
        <v>1.027</v>
      </c>
      <c r="FW510">
        <v>0.031</v>
      </c>
      <c r="FX510">
        <v>0.02</v>
      </c>
      <c r="FY510">
        <v>0.05</v>
      </c>
      <c r="FZ510">
        <v>420</v>
      </c>
      <c r="GA510">
        <v>16</v>
      </c>
      <c r="GB510">
        <v>0.01</v>
      </c>
      <c r="GC510">
        <v>0.1</v>
      </c>
      <c r="GD510">
        <v>13.7523512195122</v>
      </c>
      <c r="GE510">
        <v>7.219586759581894</v>
      </c>
      <c r="GF510">
        <v>0.7122518793037217</v>
      </c>
      <c r="GG510">
        <v>0</v>
      </c>
      <c r="GH510">
        <v>618.1411470588234</v>
      </c>
      <c r="GI510">
        <v>-19.73905270770469</v>
      </c>
      <c r="GJ510">
        <v>1.950308243093786</v>
      </c>
      <c r="GK510">
        <v>-1</v>
      </c>
      <c r="GL510">
        <v>2.306444634146342</v>
      </c>
      <c r="GM510">
        <v>0.0414108710801401</v>
      </c>
      <c r="GN510">
        <v>0.004121970933709515</v>
      </c>
      <c r="GO510">
        <v>1</v>
      </c>
      <c r="GP510">
        <v>1</v>
      </c>
      <c r="GQ510">
        <v>2</v>
      </c>
      <c r="GR510" t="s">
        <v>442</v>
      </c>
      <c r="GS510">
        <v>3.13596</v>
      </c>
      <c r="GT510">
        <v>2.71698</v>
      </c>
      <c r="GU510">
        <v>0.0588996</v>
      </c>
      <c r="GV510">
        <v>0.0550634</v>
      </c>
      <c r="GW510">
        <v>0.106292</v>
      </c>
      <c r="GX510">
        <v>0.09783269999999999</v>
      </c>
      <c r="GY510">
        <v>29909.4</v>
      </c>
      <c r="GZ510">
        <v>30074.3</v>
      </c>
      <c r="HA510">
        <v>29547.1</v>
      </c>
      <c r="HB510">
        <v>29414.1</v>
      </c>
      <c r="HC510">
        <v>34892.9</v>
      </c>
      <c r="HD510">
        <v>35152.4</v>
      </c>
      <c r="HE510">
        <v>41584.6</v>
      </c>
      <c r="HF510">
        <v>41794.4</v>
      </c>
      <c r="HG510">
        <v>1.92027</v>
      </c>
      <c r="HH510">
        <v>1.86138</v>
      </c>
      <c r="HI510">
        <v>0.090003</v>
      </c>
      <c r="HJ510">
        <v>0</v>
      </c>
      <c r="HK510">
        <v>28.5087</v>
      </c>
      <c r="HL510">
        <v>999.9</v>
      </c>
      <c r="HM510">
        <v>51.4</v>
      </c>
      <c r="HN510">
        <v>31.5</v>
      </c>
      <c r="HO510">
        <v>26.46</v>
      </c>
      <c r="HP510">
        <v>61.9507</v>
      </c>
      <c r="HQ510">
        <v>27.7444</v>
      </c>
      <c r="HR510">
        <v>1</v>
      </c>
      <c r="HS510">
        <v>0.121364</v>
      </c>
      <c r="HT510">
        <v>-0.6483139999999999</v>
      </c>
      <c r="HU510">
        <v>20.3373</v>
      </c>
      <c r="HV510">
        <v>5.21744</v>
      </c>
      <c r="HW510">
        <v>12.0122</v>
      </c>
      <c r="HX510">
        <v>4.98905</v>
      </c>
      <c r="HY510">
        <v>3.28785</v>
      </c>
      <c r="HZ510">
        <v>9999</v>
      </c>
      <c r="IA510">
        <v>9999</v>
      </c>
      <c r="IB510">
        <v>9999</v>
      </c>
      <c r="IC510">
        <v>999.9</v>
      </c>
      <c r="ID510">
        <v>1.8676</v>
      </c>
      <c r="IE510">
        <v>1.86676</v>
      </c>
      <c r="IF510">
        <v>1.86605</v>
      </c>
      <c r="IG510">
        <v>1.866</v>
      </c>
      <c r="IH510">
        <v>1.86783</v>
      </c>
      <c r="II510">
        <v>1.87027</v>
      </c>
      <c r="IJ510">
        <v>1.86891</v>
      </c>
      <c r="IK510">
        <v>1.87042</v>
      </c>
      <c r="IL510">
        <v>0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-0.157</v>
      </c>
      <c r="IZ510">
        <v>0.1406</v>
      </c>
      <c r="JA510">
        <v>-0.08705980112953694</v>
      </c>
      <c r="JB510">
        <v>-0.0002224285535733669</v>
      </c>
      <c r="JC510">
        <v>-3.124052291438484E-07</v>
      </c>
      <c r="JD510">
        <v>-1.20421793702977E-11</v>
      </c>
      <c r="JE510">
        <v>-0.06546867123436634</v>
      </c>
      <c r="JF510">
        <v>-0.004605065362839568</v>
      </c>
      <c r="JG510">
        <v>0.0008613744513886047</v>
      </c>
      <c r="JH510">
        <v>-1.299212498533341E-05</v>
      </c>
      <c r="JI510">
        <v>3</v>
      </c>
      <c r="JJ510">
        <v>2327</v>
      </c>
      <c r="JK510">
        <v>1</v>
      </c>
      <c r="JL510">
        <v>27</v>
      </c>
      <c r="JM510">
        <v>187309.2</v>
      </c>
      <c r="JN510">
        <v>187309.3</v>
      </c>
      <c r="JO510">
        <v>0.599365</v>
      </c>
      <c r="JP510">
        <v>2.31201</v>
      </c>
      <c r="JQ510">
        <v>1.39648</v>
      </c>
      <c r="JR510">
        <v>2.35474</v>
      </c>
      <c r="JS510">
        <v>1.49536</v>
      </c>
      <c r="JT510">
        <v>2.55127</v>
      </c>
      <c r="JU510">
        <v>36.8129</v>
      </c>
      <c r="JV510">
        <v>24.07</v>
      </c>
      <c r="JW510">
        <v>18</v>
      </c>
      <c r="JX510">
        <v>491.828</v>
      </c>
      <c r="JY510">
        <v>444.64</v>
      </c>
      <c r="JZ510">
        <v>28.9627</v>
      </c>
      <c r="KA510">
        <v>29.1829</v>
      </c>
      <c r="KB510">
        <v>29.9999</v>
      </c>
      <c r="KC510">
        <v>29.0776</v>
      </c>
      <c r="KD510">
        <v>29.012</v>
      </c>
      <c r="KE510">
        <v>11.9373</v>
      </c>
      <c r="KF510">
        <v>23.6688</v>
      </c>
      <c r="KG510">
        <v>64.36190000000001</v>
      </c>
      <c r="KH510">
        <v>28.9656</v>
      </c>
      <c r="KI510">
        <v>199.331</v>
      </c>
      <c r="KJ510">
        <v>21.7979</v>
      </c>
      <c r="KK510">
        <v>100.992</v>
      </c>
      <c r="KL510">
        <v>100.496</v>
      </c>
    </row>
    <row r="511" spans="1:298">
      <c r="A511">
        <v>495</v>
      </c>
      <c r="B511">
        <v>1758485981</v>
      </c>
      <c r="C511">
        <v>17105.5</v>
      </c>
      <c r="D511" t="s">
        <v>1438</v>
      </c>
      <c r="E511" t="s">
        <v>1439</v>
      </c>
      <c r="F511">
        <v>5</v>
      </c>
      <c r="G511" t="s">
        <v>1219</v>
      </c>
      <c r="H511" t="s">
        <v>437</v>
      </c>
      <c r="I511" t="s">
        <v>438</v>
      </c>
      <c r="J511">
        <v>1758485973.214286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220.6183846622096</v>
      </c>
      <c r="AL511">
        <v>228.5851090909092</v>
      </c>
      <c r="AM511">
        <v>-3.271496989208327</v>
      </c>
      <c r="AN511">
        <v>65.29159027850937</v>
      </c>
      <c r="AO511">
        <f>(AQ511 - AP511 + DZ511*1E3/(8.314*(EB511+273.15)) * AS511/DY511 * AR511) * DY511/(100*DM511) * 1000/(1000 - AQ511)</f>
        <v>0</v>
      </c>
      <c r="AP511">
        <v>21.82264200926747</v>
      </c>
      <c r="AQ511">
        <v>24.14522666666667</v>
      </c>
      <c r="AR511">
        <v>4.099354258709811E-05</v>
      </c>
      <c r="AS511">
        <v>110.9873725194434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4.8</v>
      </c>
      <c r="DN511">
        <v>0.5</v>
      </c>
      <c r="DO511" t="s">
        <v>440</v>
      </c>
      <c r="DP511">
        <v>2</v>
      </c>
      <c r="DQ511" t="b">
        <v>1</v>
      </c>
      <c r="DR511">
        <v>1758485973.214286</v>
      </c>
      <c r="DS511">
        <v>246.3426785714285</v>
      </c>
      <c r="DT511">
        <v>231.5528214285715</v>
      </c>
      <c r="DU511">
        <v>24.13576071428571</v>
      </c>
      <c r="DV511">
        <v>21.82213571428571</v>
      </c>
      <c r="DW511">
        <v>246.50375</v>
      </c>
      <c r="DX511">
        <v>23.99526785714286</v>
      </c>
      <c r="DY511">
        <v>500.0071428571428</v>
      </c>
      <c r="DZ511">
        <v>90.17016428571428</v>
      </c>
      <c r="EA511">
        <v>0.05672829285714286</v>
      </c>
      <c r="EB511">
        <v>30.33573928571429</v>
      </c>
      <c r="EC511">
        <v>29.98530357142857</v>
      </c>
      <c r="ED511">
        <v>999.9000000000002</v>
      </c>
      <c r="EE511">
        <v>0</v>
      </c>
      <c r="EF511">
        <v>0</v>
      </c>
      <c r="EG511">
        <v>9999.148928571429</v>
      </c>
      <c r="EH511">
        <v>0</v>
      </c>
      <c r="EI511">
        <v>10.3984</v>
      </c>
      <c r="EJ511">
        <v>14.78989642857143</v>
      </c>
      <c r="EK511">
        <v>252.4353571428572</v>
      </c>
      <c r="EL511">
        <v>236.7184285714286</v>
      </c>
      <c r="EM511">
        <v>2.313609642857143</v>
      </c>
      <c r="EN511">
        <v>231.5528214285715</v>
      </c>
      <c r="EO511">
        <v>21.82213571428571</v>
      </c>
      <c r="EP511">
        <v>2.176324285714286</v>
      </c>
      <c r="EQ511">
        <v>1.967706071428572</v>
      </c>
      <c r="ER511">
        <v>18.7891</v>
      </c>
      <c r="ES511">
        <v>17.18684285714286</v>
      </c>
      <c r="ET511">
        <v>1999.998214285714</v>
      </c>
      <c r="EU511">
        <v>0.9800005357142858</v>
      </c>
      <c r="EV511">
        <v>0.01999918214285714</v>
      </c>
      <c r="EW511">
        <v>0</v>
      </c>
      <c r="EX511">
        <v>615.4050714285713</v>
      </c>
      <c r="EY511">
        <v>5.00097</v>
      </c>
      <c r="EZ511">
        <v>12276.40357142857</v>
      </c>
      <c r="FA511">
        <v>16707.57857142857</v>
      </c>
      <c r="FB511">
        <v>40.75664285714286</v>
      </c>
      <c r="FC511">
        <v>41.125</v>
      </c>
      <c r="FD511">
        <v>40.68699999999999</v>
      </c>
      <c r="FE511">
        <v>40.71625</v>
      </c>
      <c r="FF511">
        <v>41.32549999999998</v>
      </c>
      <c r="FG511">
        <v>1955.098214285714</v>
      </c>
      <c r="FH511">
        <v>39.9</v>
      </c>
      <c r="FI511">
        <v>0</v>
      </c>
      <c r="FJ511">
        <v>1758485981.6</v>
      </c>
      <c r="FK511">
        <v>0</v>
      </c>
      <c r="FL511">
        <v>615.175</v>
      </c>
      <c r="FM511">
        <v>-18.66730770669598</v>
      </c>
      <c r="FN511">
        <v>-354.2846157003094</v>
      </c>
      <c r="FO511">
        <v>12272.052</v>
      </c>
      <c r="FP511">
        <v>15</v>
      </c>
      <c r="FQ511">
        <v>0</v>
      </c>
      <c r="FR511" t="s">
        <v>441</v>
      </c>
      <c r="FS511">
        <v>1747247426.5</v>
      </c>
      <c r="FT511">
        <v>1747247420.5</v>
      </c>
      <c r="FU511">
        <v>0</v>
      </c>
      <c r="FV511">
        <v>1.027</v>
      </c>
      <c r="FW511">
        <v>0.031</v>
      </c>
      <c r="FX511">
        <v>0.02</v>
      </c>
      <c r="FY511">
        <v>0.05</v>
      </c>
      <c r="FZ511">
        <v>420</v>
      </c>
      <c r="GA511">
        <v>16</v>
      </c>
      <c r="GB511">
        <v>0.01</v>
      </c>
      <c r="GC511">
        <v>0.1</v>
      </c>
      <c r="GD511">
        <v>14.46319024390244</v>
      </c>
      <c r="GE511">
        <v>7.186718466898987</v>
      </c>
      <c r="GF511">
        <v>0.7089224667107523</v>
      </c>
      <c r="GG511">
        <v>0</v>
      </c>
      <c r="GH511">
        <v>616.2060588235294</v>
      </c>
      <c r="GI511">
        <v>-18.59266615144241</v>
      </c>
      <c r="GJ511">
        <v>1.841395889011706</v>
      </c>
      <c r="GK511">
        <v>-1</v>
      </c>
      <c r="GL511">
        <v>2.311479024390244</v>
      </c>
      <c r="GM511">
        <v>0.05333644599303169</v>
      </c>
      <c r="GN511">
        <v>0.005374626387413617</v>
      </c>
      <c r="GO511">
        <v>1</v>
      </c>
      <c r="GP511">
        <v>1</v>
      </c>
      <c r="GQ511">
        <v>2</v>
      </c>
      <c r="GR511" t="s">
        <v>442</v>
      </c>
      <c r="GS511">
        <v>3.13597</v>
      </c>
      <c r="GT511">
        <v>2.71678</v>
      </c>
      <c r="GU511">
        <v>0.0554375</v>
      </c>
      <c r="GV511">
        <v>0.0514255</v>
      </c>
      <c r="GW511">
        <v>0.106312</v>
      </c>
      <c r="GX511">
        <v>0.0978309</v>
      </c>
      <c r="GY511">
        <v>30020.3</v>
      </c>
      <c r="GZ511">
        <v>30189.9</v>
      </c>
      <c r="HA511">
        <v>29547.8</v>
      </c>
      <c r="HB511">
        <v>29414</v>
      </c>
      <c r="HC511">
        <v>34893</v>
      </c>
      <c r="HD511">
        <v>35152</v>
      </c>
      <c r="HE511">
        <v>41585.8</v>
      </c>
      <c r="HF511">
        <v>41793.9</v>
      </c>
      <c r="HG511">
        <v>1.92033</v>
      </c>
      <c r="HH511">
        <v>1.8613</v>
      </c>
      <c r="HI511">
        <v>0.0906363</v>
      </c>
      <c r="HJ511">
        <v>0</v>
      </c>
      <c r="HK511">
        <v>28.5067</v>
      </c>
      <c r="HL511">
        <v>999.9</v>
      </c>
      <c r="HM511">
        <v>51.4</v>
      </c>
      <c r="HN511">
        <v>31.5</v>
      </c>
      <c r="HO511">
        <v>26.4614</v>
      </c>
      <c r="HP511">
        <v>61.9907</v>
      </c>
      <c r="HQ511">
        <v>27.5881</v>
      </c>
      <c r="HR511">
        <v>1</v>
      </c>
      <c r="HS511">
        <v>0.121362</v>
      </c>
      <c r="HT511">
        <v>-0.671569</v>
      </c>
      <c r="HU511">
        <v>20.3372</v>
      </c>
      <c r="HV511">
        <v>5.21804</v>
      </c>
      <c r="HW511">
        <v>12.0134</v>
      </c>
      <c r="HX511">
        <v>4.98915</v>
      </c>
      <c r="HY511">
        <v>3.28785</v>
      </c>
      <c r="HZ511">
        <v>9999</v>
      </c>
      <c r="IA511">
        <v>9999</v>
      </c>
      <c r="IB511">
        <v>9999</v>
      </c>
      <c r="IC511">
        <v>999.9</v>
      </c>
      <c r="ID511">
        <v>1.86759</v>
      </c>
      <c r="IE511">
        <v>1.86676</v>
      </c>
      <c r="IF511">
        <v>1.86607</v>
      </c>
      <c r="IG511">
        <v>1.866</v>
      </c>
      <c r="IH511">
        <v>1.86784</v>
      </c>
      <c r="II511">
        <v>1.87027</v>
      </c>
      <c r="IJ511">
        <v>1.86891</v>
      </c>
      <c r="IK511">
        <v>1.87042</v>
      </c>
      <c r="IL511">
        <v>0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-0.152</v>
      </c>
      <c r="IZ511">
        <v>0.1406</v>
      </c>
      <c r="JA511">
        <v>-0.08705980112953694</v>
      </c>
      <c r="JB511">
        <v>-0.0002224285535733669</v>
      </c>
      <c r="JC511">
        <v>-3.124052291438484E-07</v>
      </c>
      <c r="JD511">
        <v>-1.20421793702977E-11</v>
      </c>
      <c r="JE511">
        <v>-0.06546867123436634</v>
      </c>
      <c r="JF511">
        <v>-0.004605065362839568</v>
      </c>
      <c r="JG511">
        <v>0.0008613744513886047</v>
      </c>
      <c r="JH511">
        <v>-1.299212498533341E-05</v>
      </c>
      <c r="JI511">
        <v>3</v>
      </c>
      <c r="JJ511">
        <v>2327</v>
      </c>
      <c r="JK511">
        <v>1</v>
      </c>
      <c r="JL511">
        <v>27</v>
      </c>
      <c r="JM511">
        <v>187309.2</v>
      </c>
      <c r="JN511">
        <v>187309.3</v>
      </c>
      <c r="JO511">
        <v>0.565186</v>
      </c>
      <c r="JP511">
        <v>2.30225</v>
      </c>
      <c r="JQ511">
        <v>1.39648</v>
      </c>
      <c r="JR511">
        <v>2.35474</v>
      </c>
      <c r="JS511">
        <v>1.49536</v>
      </c>
      <c r="JT511">
        <v>2.71118</v>
      </c>
      <c r="JU511">
        <v>36.8129</v>
      </c>
      <c r="JV511">
        <v>24.0787</v>
      </c>
      <c r="JW511">
        <v>18</v>
      </c>
      <c r="JX511">
        <v>491.84</v>
      </c>
      <c r="JY511">
        <v>444.576</v>
      </c>
      <c r="JZ511">
        <v>28.9733</v>
      </c>
      <c r="KA511">
        <v>29.1804</v>
      </c>
      <c r="KB511">
        <v>29.9999</v>
      </c>
      <c r="KC511">
        <v>29.0751</v>
      </c>
      <c r="KD511">
        <v>29.0096</v>
      </c>
      <c r="KE511">
        <v>11.1823</v>
      </c>
      <c r="KF511">
        <v>23.6688</v>
      </c>
      <c r="KG511">
        <v>63.9909</v>
      </c>
      <c r="KH511">
        <v>28.9792</v>
      </c>
      <c r="KI511">
        <v>179.277</v>
      </c>
      <c r="KJ511">
        <v>21.7866</v>
      </c>
      <c r="KK511">
        <v>100.995</v>
      </c>
      <c r="KL511">
        <v>100.495</v>
      </c>
    </row>
    <row r="512" spans="1:298">
      <c r="A512">
        <v>496</v>
      </c>
      <c r="B512">
        <v>1758485986</v>
      </c>
      <c r="C512">
        <v>17110.5</v>
      </c>
      <c r="D512" t="s">
        <v>1440</v>
      </c>
      <c r="E512" t="s">
        <v>1441</v>
      </c>
      <c r="F512">
        <v>5</v>
      </c>
      <c r="G512" t="s">
        <v>1219</v>
      </c>
      <c r="H512" t="s">
        <v>437</v>
      </c>
      <c r="I512" t="s">
        <v>438</v>
      </c>
      <c r="J512">
        <v>1758485978.5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203.6497868992772</v>
      </c>
      <c r="AL512">
        <v>212.2387757575758</v>
      </c>
      <c r="AM512">
        <v>-3.274531830750299</v>
      </c>
      <c r="AN512">
        <v>65.29159027850937</v>
      </c>
      <c r="AO512">
        <f>(AQ512 - AP512 + DZ512*1E3/(8.314*(EB512+273.15)) * AS512/DY512 * AR512) * DY512/(100*DM512) * 1000/(1000 - AQ512)</f>
        <v>0</v>
      </c>
      <c r="AP512">
        <v>21.81682167944094</v>
      </c>
      <c r="AQ512">
        <v>24.15445818181819</v>
      </c>
      <c r="AR512">
        <v>5.647648599754895E-05</v>
      </c>
      <c r="AS512">
        <v>110.9873725194434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4.8</v>
      </c>
      <c r="DN512">
        <v>0.5</v>
      </c>
      <c r="DO512" t="s">
        <v>440</v>
      </c>
      <c r="DP512">
        <v>2</v>
      </c>
      <c r="DQ512" t="b">
        <v>1</v>
      </c>
      <c r="DR512">
        <v>1758485978.5</v>
      </c>
      <c r="DS512">
        <v>229.4617777777778</v>
      </c>
      <c r="DT512">
        <v>214.0262962962963</v>
      </c>
      <c r="DU512">
        <v>24.14271851851852</v>
      </c>
      <c r="DV512">
        <v>21.82070000000001</v>
      </c>
      <c r="DW512">
        <v>229.6166296296297</v>
      </c>
      <c r="DX512">
        <v>24.00212592592593</v>
      </c>
      <c r="DY512">
        <v>500.0182962962963</v>
      </c>
      <c r="DZ512">
        <v>90.17001851851852</v>
      </c>
      <c r="EA512">
        <v>0.05665538148148147</v>
      </c>
      <c r="EB512">
        <v>30.33567777777778</v>
      </c>
      <c r="EC512">
        <v>29.98278518518519</v>
      </c>
      <c r="ED512">
        <v>999.9000000000001</v>
      </c>
      <c r="EE512">
        <v>0</v>
      </c>
      <c r="EF512">
        <v>0</v>
      </c>
      <c r="EG512">
        <v>9998.662962962964</v>
      </c>
      <c r="EH512">
        <v>0</v>
      </c>
      <c r="EI512">
        <v>10.3984</v>
      </c>
      <c r="EJ512">
        <v>15.43562222222222</v>
      </c>
      <c r="EK512">
        <v>235.1387037037037</v>
      </c>
      <c r="EL512">
        <v>218.8005925925926</v>
      </c>
      <c r="EM512">
        <v>2.321996666666667</v>
      </c>
      <c r="EN512">
        <v>214.0262962962963</v>
      </c>
      <c r="EO512">
        <v>21.82070000000001</v>
      </c>
      <c r="EP512">
        <v>2.176947037037037</v>
      </c>
      <c r="EQ512">
        <v>1.967572962962963</v>
      </c>
      <c r="ER512">
        <v>18.79368518518519</v>
      </c>
      <c r="ES512">
        <v>17.18578148148148</v>
      </c>
      <c r="ET512">
        <v>2000</v>
      </c>
      <c r="EU512">
        <v>0.9800005555555557</v>
      </c>
      <c r="EV512">
        <v>0.01999916296296296</v>
      </c>
      <c r="EW512">
        <v>0</v>
      </c>
      <c r="EX512">
        <v>613.800962962963</v>
      </c>
      <c r="EY512">
        <v>5.00097</v>
      </c>
      <c r="EZ512">
        <v>12245.98888888889</v>
      </c>
      <c r="FA512">
        <v>16707.59629629629</v>
      </c>
      <c r="FB512">
        <v>40.75229629629629</v>
      </c>
      <c r="FC512">
        <v>41.125</v>
      </c>
      <c r="FD512">
        <v>40.68699999999999</v>
      </c>
      <c r="FE512">
        <v>40.69633333333333</v>
      </c>
      <c r="FF512">
        <v>41.31199999999999</v>
      </c>
      <c r="FG512">
        <v>1955.1</v>
      </c>
      <c r="FH512">
        <v>39.9</v>
      </c>
      <c r="FI512">
        <v>0</v>
      </c>
      <c r="FJ512">
        <v>1758485986.4</v>
      </c>
      <c r="FK512">
        <v>0</v>
      </c>
      <c r="FL512">
        <v>613.74036</v>
      </c>
      <c r="FM512">
        <v>-16.97246149668028</v>
      </c>
      <c r="FN512">
        <v>-329.1076917020957</v>
      </c>
      <c r="FO512">
        <v>12244.608</v>
      </c>
      <c r="FP512">
        <v>15</v>
      </c>
      <c r="FQ512">
        <v>0</v>
      </c>
      <c r="FR512" t="s">
        <v>441</v>
      </c>
      <c r="FS512">
        <v>1747247426.5</v>
      </c>
      <c r="FT512">
        <v>1747247420.5</v>
      </c>
      <c r="FU512">
        <v>0</v>
      </c>
      <c r="FV512">
        <v>1.027</v>
      </c>
      <c r="FW512">
        <v>0.031</v>
      </c>
      <c r="FX512">
        <v>0.02</v>
      </c>
      <c r="FY512">
        <v>0.05</v>
      </c>
      <c r="FZ512">
        <v>420</v>
      </c>
      <c r="GA512">
        <v>16</v>
      </c>
      <c r="GB512">
        <v>0.01</v>
      </c>
      <c r="GC512">
        <v>0.1</v>
      </c>
      <c r="GD512">
        <v>15.07320731707317</v>
      </c>
      <c r="GE512">
        <v>7.256728222996502</v>
      </c>
      <c r="GF512">
        <v>0.7158894741611677</v>
      </c>
      <c r="GG512">
        <v>0</v>
      </c>
      <c r="GH512">
        <v>614.7427647058825</v>
      </c>
      <c r="GI512">
        <v>-18.20223070600052</v>
      </c>
      <c r="GJ512">
        <v>1.806504864922761</v>
      </c>
      <c r="GK512">
        <v>-1</v>
      </c>
      <c r="GL512">
        <v>2.317951707317073</v>
      </c>
      <c r="GM512">
        <v>0.09248320557491226</v>
      </c>
      <c r="GN512">
        <v>0.009959922837990643</v>
      </c>
      <c r="GO512">
        <v>1</v>
      </c>
      <c r="GP512">
        <v>1</v>
      </c>
      <c r="GQ512">
        <v>2</v>
      </c>
      <c r="GR512" t="s">
        <v>442</v>
      </c>
      <c r="GS512">
        <v>3.13588</v>
      </c>
      <c r="GT512">
        <v>2.71679</v>
      </c>
      <c r="GU512">
        <v>0.0518944</v>
      </c>
      <c r="GV512">
        <v>0.0476989</v>
      </c>
      <c r="GW512">
        <v>0.106345</v>
      </c>
      <c r="GX512">
        <v>0.0977575</v>
      </c>
      <c r="GY512">
        <v>30133.6</v>
      </c>
      <c r="GZ512">
        <v>30308.6</v>
      </c>
      <c r="HA512">
        <v>29548.5</v>
      </c>
      <c r="HB512">
        <v>29414</v>
      </c>
      <c r="HC512">
        <v>34892.2</v>
      </c>
      <c r="HD512">
        <v>35154.8</v>
      </c>
      <c r="HE512">
        <v>41586.5</v>
      </c>
      <c r="HF512">
        <v>41793.9</v>
      </c>
      <c r="HG512">
        <v>1.92033</v>
      </c>
      <c r="HH512">
        <v>1.8612</v>
      </c>
      <c r="HI512">
        <v>0.0900403</v>
      </c>
      <c r="HJ512">
        <v>0</v>
      </c>
      <c r="HK512">
        <v>28.5044</v>
      </c>
      <c r="HL512">
        <v>999.9</v>
      </c>
      <c r="HM512">
        <v>51.4</v>
      </c>
      <c r="HN512">
        <v>31.5</v>
      </c>
      <c r="HO512">
        <v>26.4578</v>
      </c>
      <c r="HP512">
        <v>61.9107</v>
      </c>
      <c r="HQ512">
        <v>27.7845</v>
      </c>
      <c r="HR512">
        <v>1</v>
      </c>
      <c r="HS512">
        <v>0.121321</v>
      </c>
      <c r="HT512">
        <v>-0.671795</v>
      </c>
      <c r="HU512">
        <v>20.3372</v>
      </c>
      <c r="HV512">
        <v>5.21699</v>
      </c>
      <c r="HW512">
        <v>12.0128</v>
      </c>
      <c r="HX512">
        <v>4.9888</v>
      </c>
      <c r="HY512">
        <v>3.28772</v>
      </c>
      <c r="HZ512">
        <v>9999</v>
      </c>
      <c r="IA512">
        <v>9999</v>
      </c>
      <c r="IB512">
        <v>9999</v>
      </c>
      <c r="IC512">
        <v>999.9</v>
      </c>
      <c r="ID512">
        <v>1.86762</v>
      </c>
      <c r="IE512">
        <v>1.86676</v>
      </c>
      <c r="IF512">
        <v>1.86605</v>
      </c>
      <c r="IG512">
        <v>1.866</v>
      </c>
      <c r="IH512">
        <v>1.86783</v>
      </c>
      <c r="II512">
        <v>1.87027</v>
      </c>
      <c r="IJ512">
        <v>1.86891</v>
      </c>
      <c r="IK512">
        <v>1.87042</v>
      </c>
      <c r="IL512">
        <v>0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-0.146</v>
      </c>
      <c r="IZ512">
        <v>0.1408</v>
      </c>
      <c r="JA512">
        <v>-0.08705980112953694</v>
      </c>
      <c r="JB512">
        <v>-0.0002224285535733669</v>
      </c>
      <c r="JC512">
        <v>-3.124052291438484E-07</v>
      </c>
      <c r="JD512">
        <v>-1.20421793702977E-11</v>
      </c>
      <c r="JE512">
        <v>-0.06546867123436634</v>
      </c>
      <c r="JF512">
        <v>-0.004605065362839568</v>
      </c>
      <c r="JG512">
        <v>0.0008613744513886047</v>
      </c>
      <c r="JH512">
        <v>-1.299212498533341E-05</v>
      </c>
      <c r="JI512">
        <v>3</v>
      </c>
      <c r="JJ512">
        <v>2327</v>
      </c>
      <c r="JK512">
        <v>1</v>
      </c>
      <c r="JL512">
        <v>27</v>
      </c>
      <c r="JM512">
        <v>187309.3</v>
      </c>
      <c r="JN512">
        <v>187309.4</v>
      </c>
      <c r="JO512">
        <v>0.527344</v>
      </c>
      <c r="JP512">
        <v>2.32178</v>
      </c>
      <c r="JQ512">
        <v>1.39648</v>
      </c>
      <c r="JR512">
        <v>2.35596</v>
      </c>
      <c r="JS512">
        <v>1.49536</v>
      </c>
      <c r="JT512">
        <v>2.60254</v>
      </c>
      <c r="JU512">
        <v>36.8129</v>
      </c>
      <c r="JV512">
        <v>24.07</v>
      </c>
      <c r="JW512">
        <v>18</v>
      </c>
      <c r="JX512">
        <v>491.819</v>
      </c>
      <c r="JY512">
        <v>444.495</v>
      </c>
      <c r="JZ512">
        <v>28.9865</v>
      </c>
      <c r="KA512">
        <v>29.1779</v>
      </c>
      <c r="KB512">
        <v>29.9999</v>
      </c>
      <c r="KC512">
        <v>29.0726</v>
      </c>
      <c r="KD512">
        <v>29.0071</v>
      </c>
      <c r="KE512">
        <v>10.4811</v>
      </c>
      <c r="KF512">
        <v>23.6688</v>
      </c>
      <c r="KG512">
        <v>63.9909</v>
      </c>
      <c r="KH512">
        <v>28.989</v>
      </c>
      <c r="KI512">
        <v>165.902</v>
      </c>
      <c r="KJ512">
        <v>21.7752</v>
      </c>
      <c r="KK512">
        <v>100.997</v>
      </c>
      <c r="KL512">
        <v>100.495</v>
      </c>
    </row>
    <row r="513" spans="1:298">
      <c r="A513">
        <v>497</v>
      </c>
      <c r="B513">
        <v>1758485991</v>
      </c>
      <c r="C513">
        <v>17115.5</v>
      </c>
      <c r="D513" t="s">
        <v>1442</v>
      </c>
      <c r="E513" t="s">
        <v>1443</v>
      </c>
      <c r="F513">
        <v>5</v>
      </c>
      <c r="G513" t="s">
        <v>1219</v>
      </c>
      <c r="H513" t="s">
        <v>437</v>
      </c>
      <c r="I513" t="s">
        <v>438</v>
      </c>
      <c r="J513">
        <v>1758485983.214286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186.7073840893613</v>
      </c>
      <c r="AL513">
        <v>195.8528242424243</v>
      </c>
      <c r="AM513">
        <v>-3.274472881433258</v>
      </c>
      <c r="AN513">
        <v>65.29159027850937</v>
      </c>
      <c r="AO513">
        <f>(AQ513 - AP513 + DZ513*1E3/(8.314*(EB513+273.15)) * AS513/DY513 * AR513) * DY513/(100*DM513) * 1000/(1000 - AQ513)</f>
        <v>0</v>
      </c>
      <c r="AP513">
        <v>21.76795598925559</v>
      </c>
      <c r="AQ513">
        <v>24.14974848484849</v>
      </c>
      <c r="AR513">
        <v>-5.12799849302929E-05</v>
      </c>
      <c r="AS513">
        <v>110.9873725194434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4.8</v>
      </c>
      <c r="DN513">
        <v>0.5</v>
      </c>
      <c r="DO513" t="s">
        <v>440</v>
      </c>
      <c r="DP513">
        <v>2</v>
      </c>
      <c r="DQ513" t="b">
        <v>1</v>
      </c>
      <c r="DR513">
        <v>1758485983.214286</v>
      </c>
      <c r="DS513">
        <v>214.4004642857143</v>
      </c>
      <c r="DT513">
        <v>198.39975</v>
      </c>
      <c r="DU513">
        <v>24.14852142857142</v>
      </c>
      <c r="DV513">
        <v>21.80539285714286</v>
      </c>
      <c r="DW513">
        <v>214.5498214285714</v>
      </c>
      <c r="DX513">
        <v>24.00784285714286</v>
      </c>
      <c r="DY513">
        <v>499.9887142857143</v>
      </c>
      <c r="DZ513">
        <v>90.16992857142857</v>
      </c>
      <c r="EA513">
        <v>0.0566334</v>
      </c>
      <c r="EB513">
        <v>30.3362</v>
      </c>
      <c r="EC513">
        <v>29.98398214285714</v>
      </c>
      <c r="ED513">
        <v>999.9000000000002</v>
      </c>
      <c r="EE513">
        <v>0</v>
      </c>
      <c r="EF513">
        <v>0</v>
      </c>
      <c r="EG513">
        <v>9996.45357142857</v>
      </c>
      <c r="EH513">
        <v>0</v>
      </c>
      <c r="EI513">
        <v>10.3984</v>
      </c>
      <c r="EJ513">
        <v>16.00078214285714</v>
      </c>
      <c r="EK513">
        <v>219.7060714285714</v>
      </c>
      <c r="EL513">
        <v>202.8226071428571</v>
      </c>
      <c r="EM513">
        <v>2.343114642857143</v>
      </c>
      <c r="EN513">
        <v>198.39975</v>
      </c>
      <c r="EO513">
        <v>21.80539285714286</v>
      </c>
      <c r="EP513">
        <v>2.177469285714286</v>
      </c>
      <c r="EQ513">
        <v>1.966190357142857</v>
      </c>
      <c r="ER513">
        <v>18.79751071428571</v>
      </c>
      <c r="ES513">
        <v>17.17466785714286</v>
      </c>
      <c r="ET513">
        <v>1999.998214285714</v>
      </c>
      <c r="EU513">
        <v>0.9800005357142858</v>
      </c>
      <c r="EV513">
        <v>0.01999918214285714</v>
      </c>
      <c r="EW513">
        <v>0</v>
      </c>
      <c r="EX513">
        <v>612.5748928571429</v>
      </c>
      <c r="EY513">
        <v>5.00097</v>
      </c>
      <c r="EZ513">
        <v>12221.53571428571</v>
      </c>
      <c r="FA513">
        <v>16707.57857142857</v>
      </c>
      <c r="FB513">
        <v>40.75</v>
      </c>
      <c r="FC513">
        <v>41.125</v>
      </c>
      <c r="FD513">
        <v>40.68699999999999</v>
      </c>
      <c r="FE513">
        <v>40.6915</v>
      </c>
      <c r="FF513">
        <v>41.31424999999998</v>
      </c>
      <c r="FG513">
        <v>1955.098214285714</v>
      </c>
      <c r="FH513">
        <v>39.9</v>
      </c>
      <c r="FI513">
        <v>0</v>
      </c>
      <c r="FJ513">
        <v>1758485991.8</v>
      </c>
      <c r="FK513">
        <v>0</v>
      </c>
      <c r="FL513">
        <v>612.4253461538461</v>
      </c>
      <c r="FM513">
        <v>-14.96988034626827</v>
      </c>
      <c r="FN513">
        <v>-300.5743591637305</v>
      </c>
      <c r="FO513">
        <v>12218.1</v>
      </c>
      <c r="FP513">
        <v>15</v>
      </c>
      <c r="FQ513">
        <v>0</v>
      </c>
      <c r="FR513" t="s">
        <v>441</v>
      </c>
      <c r="FS513">
        <v>1747247426.5</v>
      </c>
      <c r="FT513">
        <v>1747247420.5</v>
      </c>
      <c r="FU513">
        <v>0</v>
      </c>
      <c r="FV513">
        <v>1.027</v>
      </c>
      <c r="FW513">
        <v>0.031</v>
      </c>
      <c r="FX513">
        <v>0.02</v>
      </c>
      <c r="FY513">
        <v>0.05</v>
      </c>
      <c r="FZ513">
        <v>420</v>
      </c>
      <c r="GA513">
        <v>16</v>
      </c>
      <c r="GB513">
        <v>0.01</v>
      </c>
      <c r="GC513">
        <v>0.1</v>
      </c>
      <c r="GD513">
        <v>15.6480225</v>
      </c>
      <c r="GE513">
        <v>7.233459287054372</v>
      </c>
      <c r="GF513">
        <v>0.6962719865424359</v>
      </c>
      <c r="GG513">
        <v>0</v>
      </c>
      <c r="GH513">
        <v>613.3881176470588</v>
      </c>
      <c r="GI513">
        <v>-16.27914438895682</v>
      </c>
      <c r="GJ513">
        <v>1.623219472760046</v>
      </c>
      <c r="GK513">
        <v>-1</v>
      </c>
      <c r="GL513">
        <v>2.333625</v>
      </c>
      <c r="GM513">
        <v>0.2331996247654755</v>
      </c>
      <c r="GN513">
        <v>0.02510640237071018</v>
      </c>
      <c r="GO513">
        <v>0</v>
      </c>
      <c r="GP513">
        <v>0</v>
      </c>
      <c r="GQ513">
        <v>2</v>
      </c>
      <c r="GR513" t="s">
        <v>452</v>
      </c>
      <c r="GS513">
        <v>3.13594</v>
      </c>
      <c r="GT513">
        <v>2.71701</v>
      </c>
      <c r="GU513">
        <v>0.0482656</v>
      </c>
      <c r="GV513">
        <v>0.0438751</v>
      </c>
      <c r="GW513">
        <v>0.106323</v>
      </c>
      <c r="GX513">
        <v>0.09765169999999999</v>
      </c>
      <c r="GY513">
        <v>30249.2</v>
      </c>
      <c r="GZ513">
        <v>30430.7</v>
      </c>
      <c r="HA513">
        <v>29548.8</v>
      </c>
      <c r="HB513">
        <v>29414.4</v>
      </c>
      <c r="HC513">
        <v>34893.4</v>
      </c>
      <c r="HD513">
        <v>35159.3</v>
      </c>
      <c r="HE513">
        <v>41586.9</v>
      </c>
      <c r="HF513">
        <v>41794.3</v>
      </c>
      <c r="HG513">
        <v>1.92045</v>
      </c>
      <c r="HH513">
        <v>1.8612</v>
      </c>
      <c r="HI513">
        <v>0.09150800000000001</v>
      </c>
      <c r="HJ513">
        <v>0</v>
      </c>
      <c r="HK513">
        <v>28.5043</v>
      </c>
      <c r="HL513">
        <v>999.9</v>
      </c>
      <c r="HM513">
        <v>51.3</v>
      </c>
      <c r="HN513">
        <v>31.5</v>
      </c>
      <c r="HO513">
        <v>26.4071</v>
      </c>
      <c r="HP513">
        <v>61.9507</v>
      </c>
      <c r="HQ513">
        <v>27.5841</v>
      </c>
      <c r="HR513">
        <v>1</v>
      </c>
      <c r="HS513">
        <v>0.12081</v>
      </c>
      <c r="HT513">
        <v>-0.697514</v>
      </c>
      <c r="HU513">
        <v>20.3373</v>
      </c>
      <c r="HV513">
        <v>5.21684</v>
      </c>
      <c r="HW513">
        <v>12.0128</v>
      </c>
      <c r="HX513">
        <v>4.98885</v>
      </c>
      <c r="HY513">
        <v>3.2876</v>
      </c>
      <c r="HZ513">
        <v>9999</v>
      </c>
      <c r="IA513">
        <v>9999</v>
      </c>
      <c r="IB513">
        <v>9999</v>
      </c>
      <c r="IC513">
        <v>999.9</v>
      </c>
      <c r="ID513">
        <v>1.86757</v>
      </c>
      <c r="IE513">
        <v>1.86676</v>
      </c>
      <c r="IF513">
        <v>1.86606</v>
      </c>
      <c r="IG513">
        <v>1.866</v>
      </c>
      <c r="IH513">
        <v>1.86785</v>
      </c>
      <c r="II513">
        <v>1.87027</v>
      </c>
      <c r="IJ513">
        <v>1.86891</v>
      </c>
      <c r="IK513">
        <v>1.87043</v>
      </c>
      <c r="IL513">
        <v>0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-0.14</v>
      </c>
      <c r="IZ513">
        <v>0.1406</v>
      </c>
      <c r="JA513">
        <v>-0.08705980112953694</v>
      </c>
      <c r="JB513">
        <v>-0.0002224285535733669</v>
      </c>
      <c r="JC513">
        <v>-3.124052291438484E-07</v>
      </c>
      <c r="JD513">
        <v>-1.20421793702977E-11</v>
      </c>
      <c r="JE513">
        <v>-0.06546867123436634</v>
      </c>
      <c r="JF513">
        <v>-0.004605065362839568</v>
      </c>
      <c r="JG513">
        <v>0.0008613744513886047</v>
      </c>
      <c r="JH513">
        <v>-1.299212498533341E-05</v>
      </c>
      <c r="JI513">
        <v>3</v>
      </c>
      <c r="JJ513">
        <v>2327</v>
      </c>
      <c r="JK513">
        <v>1</v>
      </c>
      <c r="JL513">
        <v>27</v>
      </c>
      <c r="JM513">
        <v>187309.4</v>
      </c>
      <c r="JN513">
        <v>187309.5</v>
      </c>
      <c r="JO513">
        <v>0.491943</v>
      </c>
      <c r="JP513">
        <v>2.32544</v>
      </c>
      <c r="JQ513">
        <v>1.39648</v>
      </c>
      <c r="JR513">
        <v>2.35474</v>
      </c>
      <c r="JS513">
        <v>1.49536</v>
      </c>
      <c r="JT513">
        <v>2.63916</v>
      </c>
      <c r="JU513">
        <v>36.8129</v>
      </c>
      <c r="JV513">
        <v>24.07</v>
      </c>
      <c r="JW513">
        <v>18</v>
      </c>
      <c r="JX513">
        <v>491.879</v>
      </c>
      <c r="JY513">
        <v>444.476</v>
      </c>
      <c r="JZ513">
        <v>28.9983</v>
      </c>
      <c r="KA513">
        <v>29.1753</v>
      </c>
      <c r="KB513">
        <v>30</v>
      </c>
      <c r="KC513">
        <v>29.0702</v>
      </c>
      <c r="KD513">
        <v>29.0046</v>
      </c>
      <c r="KE513">
        <v>9.716839999999999</v>
      </c>
      <c r="KF513">
        <v>23.6688</v>
      </c>
      <c r="KG513">
        <v>63.9909</v>
      </c>
      <c r="KH513">
        <v>29.0049</v>
      </c>
      <c r="KI513">
        <v>145.866</v>
      </c>
      <c r="KJ513">
        <v>21.7798</v>
      </c>
      <c r="KK513">
        <v>100.998</v>
      </c>
      <c r="KL513">
        <v>100.496</v>
      </c>
    </row>
    <row r="514" spans="1:298">
      <c r="A514">
        <v>498</v>
      </c>
      <c r="B514">
        <v>1758485996</v>
      </c>
      <c r="C514">
        <v>17120.5</v>
      </c>
      <c r="D514" t="s">
        <v>1444</v>
      </c>
      <c r="E514" t="s">
        <v>1445</v>
      </c>
      <c r="F514">
        <v>5</v>
      </c>
      <c r="G514" t="s">
        <v>1219</v>
      </c>
      <c r="H514" t="s">
        <v>437</v>
      </c>
      <c r="I514" t="s">
        <v>438</v>
      </c>
      <c r="J514">
        <v>1758485988.5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169.7575806268609</v>
      </c>
      <c r="AL514">
        <v>179.5001333333333</v>
      </c>
      <c r="AM514">
        <v>-3.270227344973178</v>
      </c>
      <c r="AN514">
        <v>65.29159027850937</v>
      </c>
      <c r="AO514">
        <f>(AQ514 - AP514 + DZ514*1E3/(8.314*(EB514+273.15)) * AS514/DY514 * AR514) * DY514/(100*DM514) * 1000/(1000 - AQ514)</f>
        <v>0</v>
      </c>
      <c r="AP514">
        <v>21.76360017899575</v>
      </c>
      <c r="AQ514">
        <v>24.15061999999999</v>
      </c>
      <c r="AR514">
        <v>1.588620761100035E-05</v>
      </c>
      <c r="AS514">
        <v>110.9873725194434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4.8</v>
      </c>
      <c r="DN514">
        <v>0.5</v>
      </c>
      <c r="DO514" t="s">
        <v>440</v>
      </c>
      <c r="DP514">
        <v>2</v>
      </c>
      <c r="DQ514" t="b">
        <v>1</v>
      </c>
      <c r="DR514">
        <v>1758485988.5</v>
      </c>
      <c r="DS514">
        <v>197.5192962962963</v>
      </c>
      <c r="DT514">
        <v>180.871</v>
      </c>
      <c r="DU514">
        <v>24.1512</v>
      </c>
      <c r="DV514">
        <v>21.78515185185185</v>
      </c>
      <c r="DW514">
        <v>197.6626666666667</v>
      </c>
      <c r="DX514">
        <v>24.01048888888888</v>
      </c>
      <c r="DY514">
        <v>499.9854814814814</v>
      </c>
      <c r="DZ514">
        <v>90.1691222222222</v>
      </c>
      <c r="EA514">
        <v>0.05649173333333333</v>
      </c>
      <c r="EB514">
        <v>30.33825555555555</v>
      </c>
      <c r="EC514">
        <v>29.9841</v>
      </c>
      <c r="ED514">
        <v>999.9000000000001</v>
      </c>
      <c r="EE514">
        <v>0</v>
      </c>
      <c r="EF514">
        <v>0</v>
      </c>
      <c r="EG514">
        <v>10005.11851851852</v>
      </c>
      <c r="EH514">
        <v>0</v>
      </c>
      <c r="EI514">
        <v>10.3984</v>
      </c>
      <c r="EJ514">
        <v>16.64824444444444</v>
      </c>
      <c r="EK514">
        <v>202.4077037037037</v>
      </c>
      <c r="EL514">
        <v>184.8994074074074</v>
      </c>
      <c r="EM514">
        <v>2.36604</v>
      </c>
      <c r="EN514">
        <v>180.871</v>
      </c>
      <c r="EO514">
        <v>21.78515185185185</v>
      </c>
      <c r="EP514">
        <v>2.177691851851852</v>
      </c>
      <c r="EQ514">
        <v>1.964347037037037</v>
      </c>
      <c r="ER514">
        <v>18.79914074074074</v>
      </c>
      <c r="ES514">
        <v>17.15984814814815</v>
      </c>
      <c r="ET514">
        <v>2000.011481481482</v>
      </c>
      <c r="EU514">
        <v>0.9800006666666667</v>
      </c>
      <c r="EV514">
        <v>0.01999905555555555</v>
      </c>
      <c r="EW514">
        <v>0</v>
      </c>
      <c r="EX514">
        <v>611.2653703703704</v>
      </c>
      <c r="EY514">
        <v>5.00097</v>
      </c>
      <c r="EZ514">
        <v>12196.42962962963</v>
      </c>
      <c r="FA514">
        <v>16707.68888888889</v>
      </c>
      <c r="FB514">
        <v>40.75</v>
      </c>
      <c r="FC514">
        <v>41.125</v>
      </c>
      <c r="FD514">
        <v>40.68699999999999</v>
      </c>
      <c r="FE514">
        <v>40.68699999999999</v>
      </c>
      <c r="FF514">
        <v>41.31433333333332</v>
      </c>
      <c r="FG514">
        <v>1955.111481481482</v>
      </c>
      <c r="FH514">
        <v>39.9</v>
      </c>
      <c r="FI514">
        <v>0</v>
      </c>
      <c r="FJ514">
        <v>1758485996.6</v>
      </c>
      <c r="FK514">
        <v>0</v>
      </c>
      <c r="FL514">
        <v>611.2136538461539</v>
      </c>
      <c r="FM514">
        <v>-13.34492307629287</v>
      </c>
      <c r="FN514">
        <v>-259.0940171755602</v>
      </c>
      <c r="FO514">
        <v>12195.55</v>
      </c>
      <c r="FP514">
        <v>15</v>
      </c>
      <c r="FQ514">
        <v>0</v>
      </c>
      <c r="FR514" t="s">
        <v>441</v>
      </c>
      <c r="FS514">
        <v>1747247426.5</v>
      </c>
      <c r="FT514">
        <v>1747247420.5</v>
      </c>
      <c r="FU514">
        <v>0</v>
      </c>
      <c r="FV514">
        <v>1.027</v>
      </c>
      <c r="FW514">
        <v>0.031</v>
      </c>
      <c r="FX514">
        <v>0.02</v>
      </c>
      <c r="FY514">
        <v>0.05</v>
      </c>
      <c r="FZ514">
        <v>420</v>
      </c>
      <c r="GA514">
        <v>16</v>
      </c>
      <c r="GB514">
        <v>0.01</v>
      </c>
      <c r="GC514">
        <v>0.1</v>
      </c>
      <c r="GD514">
        <v>16.2495975</v>
      </c>
      <c r="GE514">
        <v>7.321919324577819</v>
      </c>
      <c r="GF514">
        <v>0.704836202776042</v>
      </c>
      <c r="GG514">
        <v>0</v>
      </c>
      <c r="GH514">
        <v>612.1172647058823</v>
      </c>
      <c r="GI514">
        <v>-14.66134451931382</v>
      </c>
      <c r="GJ514">
        <v>1.461664106196273</v>
      </c>
      <c r="GK514">
        <v>-1</v>
      </c>
      <c r="GL514">
        <v>2.351733</v>
      </c>
      <c r="GM514">
        <v>0.2879959474671657</v>
      </c>
      <c r="GN514">
        <v>0.02918142930015599</v>
      </c>
      <c r="GO514">
        <v>0</v>
      </c>
      <c r="GP514">
        <v>0</v>
      </c>
      <c r="GQ514">
        <v>2</v>
      </c>
      <c r="GR514" t="s">
        <v>452</v>
      </c>
      <c r="GS514">
        <v>3.13613</v>
      </c>
      <c r="GT514">
        <v>2.71669</v>
      </c>
      <c r="GU514">
        <v>0.0445575</v>
      </c>
      <c r="GV514">
        <v>0.039986</v>
      </c>
      <c r="GW514">
        <v>0.106326</v>
      </c>
      <c r="GX514">
        <v>0.0976448</v>
      </c>
      <c r="GY514">
        <v>30367</v>
      </c>
      <c r="GZ514">
        <v>30554.4</v>
      </c>
      <c r="HA514">
        <v>29548.7</v>
      </c>
      <c r="HB514">
        <v>29414.3</v>
      </c>
      <c r="HC514">
        <v>34893.2</v>
      </c>
      <c r="HD514">
        <v>35159.7</v>
      </c>
      <c r="HE514">
        <v>41586.8</v>
      </c>
      <c r="HF514">
        <v>41794.6</v>
      </c>
      <c r="HG514">
        <v>1.92013</v>
      </c>
      <c r="HH514">
        <v>1.86115</v>
      </c>
      <c r="HI514">
        <v>0.0900775</v>
      </c>
      <c r="HJ514">
        <v>0</v>
      </c>
      <c r="HK514">
        <v>28.5019</v>
      </c>
      <c r="HL514">
        <v>999.9</v>
      </c>
      <c r="HM514">
        <v>51.3</v>
      </c>
      <c r="HN514">
        <v>31.5</v>
      </c>
      <c r="HO514">
        <v>26.4086</v>
      </c>
      <c r="HP514">
        <v>62.1107</v>
      </c>
      <c r="HQ514">
        <v>27.5721</v>
      </c>
      <c r="HR514">
        <v>1</v>
      </c>
      <c r="HS514">
        <v>0.120823</v>
      </c>
      <c r="HT514">
        <v>-0.675558</v>
      </c>
      <c r="HU514">
        <v>20.3372</v>
      </c>
      <c r="HV514">
        <v>5.21639</v>
      </c>
      <c r="HW514">
        <v>12.0125</v>
      </c>
      <c r="HX514">
        <v>4.9887</v>
      </c>
      <c r="HY514">
        <v>3.2877</v>
      </c>
      <c r="HZ514">
        <v>9999</v>
      </c>
      <c r="IA514">
        <v>9999</v>
      </c>
      <c r="IB514">
        <v>9999</v>
      </c>
      <c r="IC514">
        <v>999.9</v>
      </c>
      <c r="ID514">
        <v>1.86759</v>
      </c>
      <c r="IE514">
        <v>1.86676</v>
      </c>
      <c r="IF514">
        <v>1.86606</v>
      </c>
      <c r="IG514">
        <v>1.866</v>
      </c>
      <c r="IH514">
        <v>1.86783</v>
      </c>
      <c r="II514">
        <v>1.87027</v>
      </c>
      <c r="IJ514">
        <v>1.86892</v>
      </c>
      <c r="IK514">
        <v>1.87042</v>
      </c>
      <c r="IL514">
        <v>0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-0.135</v>
      </c>
      <c r="IZ514">
        <v>0.1407</v>
      </c>
      <c r="JA514">
        <v>-0.08705980112953694</v>
      </c>
      <c r="JB514">
        <v>-0.0002224285535733669</v>
      </c>
      <c r="JC514">
        <v>-3.124052291438484E-07</v>
      </c>
      <c r="JD514">
        <v>-1.20421793702977E-11</v>
      </c>
      <c r="JE514">
        <v>-0.06546867123436634</v>
      </c>
      <c r="JF514">
        <v>-0.004605065362839568</v>
      </c>
      <c r="JG514">
        <v>0.0008613744513886047</v>
      </c>
      <c r="JH514">
        <v>-1.299212498533341E-05</v>
      </c>
      <c r="JI514">
        <v>3</v>
      </c>
      <c r="JJ514">
        <v>2327</v>
      </c>
      <c r="JK514">
        <v>1</v>
      </c>
      <c r="JL514">
        <v>27</v>
      </c>
      <c r="JM514">
        <v>187309.5</v>
      </c>
      <c r="JN514">
        <v>187309.6</v>
      </c>
      <c r="JO514">
        <v>0.452881</v>
      </c>
      <c r="JP514">
        <v>2.31445</v>
      </c>
      <c r="JQ514">
        <v>1.39771</v>
      </c>
      <c r="JR514">
        <v>2.35352</v>
      </c>
      <c r="JS514">
        <v>1.49536</v>
      </c>
      <c r="JT514">
        <v>2.72827</v>
      </c>
      <c r="JU514">
        <v>36.8129</v>
      </c>
      <c r="JV514">
        <v>24.0787</v>
      </c>
      <c r="JW514">
        <v>18</v>
      </c>
      <c r="JX514">
        <v>491.652</v>
      </c>
      <c r="JY514">
        <v>444.426</v>
      </c>
      <c r="JZ514">
        <v>29.0107</v>
      </c>
      <c r="KA514">
        <v>29.1729</v>
      </c>
      <c r="KB514">
        <v>30</v>
      </c>
      <c r="KC514">
        <v>29.0677</v>
      </c>
      <c r="KD514">
        <v>29.0021</v>
      </c>
      <c r="KE514">
        <v>9.00643</v>
      </c>
      <c r="KF514">
        <v>23.6688</v>
      </c>
      <c r="KG514">
        <v>63.9909</v>
      </c>
      <c r="KH514">
        <v>29.0103</v>
      </c>
      <c r="KI514">
        <v>132.495</v>
      </c>
      <c r="KJ514">
        <v>21.7749</v>
      </c>
      <c r="KK514">
        <v>100.997</v>
      </c>
      <c r="KL514">
        <v>100.497</v>
      </c>
    </row>
    <row r="515" spans="1:298">
      <c r="A515">
        <v>499</v>
      </c>
      <c r="B515">
        <v>1758486001</v>
      </c>
      <c r="C515">
        <v>17125.5</v>
      </c>
      <c r="D515" t="s">
        <v>1446</v>
      </c>
      <c r="E515" t="s">
        <v>1447</v>
      </c>
      <c r="F515">
        <v>5</v>
      </c>
      <c r="G515" t="s">
        <v>1219</v>
      </c>
      <c r="H515" t="s">
        <v>437</v>
      </c>
      <c r="I515" t="s">
        <v>438</v>
      </c>
      <c r="J515">
        <v>1758485993.214286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152.7326687764048</v>
      </c>
      <c r="AL515">
        <v>163.0472727272727</v>
      </c>
      <c r="AM515">
        <v>-3.293075886599373</v>
      </c>
      <c r="AN515">
        <v>65.29159027850937</v>
      </c>
      <c r="AO515">
        <f>(AQ515 - AP515 + DZ515*1E3/(8.314*(EB515+273.15)) * AS515/DY515 * AR515) * DY515/(100*DM515) * 1000/(1000 - AQ515)</f>
        <v>0</v>
      </c>
      <c r="AP515">
        <v>21.76291249181947</v>
      </c>
      <c r="AQ515">
        <v>24.15367696969697</v>
      </c>
      <c r="AR515">
        <v>2.333390821945991E-05</v>
      </c>
      <c r="AS515">
        <v>110.9873725194434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4.8</v>
      </c>
      <c r="DN515">
        <v>0.5</v>
      </c>
      <c r="DO515" t="s">
        <v>440</v>
      </c>
      <c r="DP515">
        <v>2</v>
      </c>
      <c r="DQ515" t="b">
        <v>1</v>
      </c>
      <c r="DR515">
        <v>1758485993.214286</v>
      </c>
      <c r="DS515">
        <v>182.44225</v>
      </c>
      <c r="DT515">
        <v>165.2184642857143</v>
      </c>
      <c r="DU515">
        <v>24.15169642857143</v>
      </c>
      <c r="DV515">
        <v>21.76843214285715</v>
      </c>
      <c r="DW515">
        <v>182.5803928571429</v>
      </c>
      <c r="DX515">
        <v>24.01098214285714</v>
      </c>
      <c r="DY515">
        <v>499.9959285714286</v>
      </c>
      <c r="DZ515">
        <v>90.16822499999999</v>
      </c>
      <c r="EA515">
        <v>0.05646617500000001</v>
      </c>
      <c r="EB515">
        <v>30.33874642857143</v>
      </c>
      <c r="EC515">
        <v>29.98273214285715</v>
      </c>
      <c r="ED515">
        <v>999.9000000000002</v>
      </c>
      <c r="EE515">
        <v>0</v>
      </c>
      <c r="EF515">
        <v>0</v>
      </c>
      <c r="EG515">
        <v>10009.33035714286</v>
      </c>
      <c r="EH515">
        <v>0</v>
      </c>
      <c r="EI515">
        <v>10.3984</v>
      </c>
      <c r="EJ515">
        <v>17.22367857142857</v>
      </c>
      <c r="EK515">
        <v>186.9575357142857</v>
      </c>
      <c r="EL515">
        <v>168.8951785714285</v>
      </c>
      <c r="EM515">
        <v>2.383266071428571</v>
      </c>
      <c r="EN515">
        <v>165.2184642857143</v>
      </c>
      <c r="EO515">
        <v>21.76843214285715</v>
      </c>
      <c r="EP515">
        <v>2.177715714285714</v>
      </c>
      <c r="EQ515">
        <v>1.96282</v>
      </c>
      <c r="ER515">
        <v>18.79931785714286</v>
      </c>
      <c r="ES515">
        <v>17.14756785714286</v>
      </c>
      <c r="ET515">
        <v>1999.988571428572</v>
      </c>
      <c r="EU515">
        <v>0.9800004285714287</v>
      </c>
      <c r="EV515">
        <v>0.01999928571428571</v>
      </c>
      <c r="EW515">
        <v>0</v>
      </c>
      <c r="EX515">
        <v>610.3175357142857</v>
      </c>
      <c r="EY515">
        <v>5.00097</v>
      </c>
      <c r="EZ515">
        <v>12177.11785714286</v>
      </c>
      <c r="FA515">
        <v>16707.48928571428</v>
      </c>
      <c r="FB515">
        <v>40.75</v>
      </c>
      <c r="FC515">
        <v>41.125</v>
      </c>
      <c r="FD515">
        <v>40.68699999999999</v>
      </c>
      <c r="FE515">
        <v>40.69374999999999</v>
      </c>
      <c r="FF515">
        <v>41.31874999999999</v>
      </c>
      <c r="FG515">
        <v>1955.088571428572</v>
      </c>
      <c r="FH515">
        <v>39.9</v>
      </c>
      <c r="FI515">
        <v>0</v>
      </c>
      <c r="FJ515">
        <v>1758486001.4</v>
      </c>
      <c r="FK515">
        <v>0</v>
      </c>
      <c r="FL515">
        <v>610.2570000000001</v>
      </c>
      <c r="FM515">
        <v>-12.12109401895629</v>
      </c>
      <c r="FN515">
        <v>-227.4495726384137</v>
      </c>
      <c r="FO515">
        <v>12175.97307692308</v>
      </c>
      <c r="FP515">
        <v>15</v>
      </c>
      <c r="FQ515">
        <v>0</v>
      </c>
      <c r="FR515" t="s">
        <v>441</v>
      </c>
      <c r="FS515">
        <v>1747247426.5</v>
      </c>
      <c r="FT515">
        <v>1747247420.5</v>
      </c>
      <c r="FU515">
        <v>0</v>
      </c>
      <c r="FV515">
        <v>1.027</v>
      </c>
      <c r="FW515">
        <v>0.031</v>
      </c>
      <c r="FX515">
        <v>0.02</v>
      </c>
      <c r="FY515">
        <v>0.05</v>
      </c>
      <c r="FZ515">
        <v>420</v>
      </c>
      <c r="GA515">
        <v>16</v>
      </c>
      <c r="GB515">
        <v>0.01</v>
      </c>
      <c r="GC515">
        <v>0.1</v>
      </c>
      <c r="GD515">
        <v>16.89704390243902</v>
      </c>
      <c r="GE515">
        <v>7.306425783972133</v>
      </c>
      <c r="GF515">
        <v>0.7208700200989453</v>
      </c>
      <c r="GG515">
        <v>0</v>
      </c>
      <c r="GH515">
        <v>610.8718529411764</v>
      </c>
      <c r="GI515">
        <v>-12.63876241833811</v>
      </c>
      <c r="GJ515">
        <v>1.262587728631699</v>
      </c>
      <c r="GK515">
        <v>-1</v>
      </c>
      <c r="GL515">
        <v>2.369579268292683</v>
      </c>
      <c r="GM515">
        <v>0.2159002787456452</v>
      </c>
      <c r="GN515">
        <v>0.0244631079522639</v>
      </c>
      <c r="GO515">
        <v>0</v>
      </c>
      <c r="GP515">
        <v>0</v>
      </c>
      <c r="GQ515">
        <v>2</v>
      </c>
      <c r="GR515" t="s">
        <v>452</v>
      </c>
      <c r="GS515">
        <v>3.13601</v>
      </c>
      <c r="GT515">
        <v>2.7168</v>
      </c>
      <c r="GU515">
        <v>0.0407499</v>
      </c>
      <c r="GV515">
        <v>0.0359712</v>
      </c>
      <c r="GW515">
        <v>0.106339</v>
      </c>
      <c r="GX515">
        <v>0.0976374</v>
      </c>
      <c r="GY515">
        <v>30487.7</v>
      </c>
      <c r="GZ515">
        <v>30682.1</v>
      </c>
      <c r="HA515">
        <v>29548.4</v>
      </c>
      <c r="HB515">
        <v>29414.3</v>
      </c>
      <c r="HC515">
        <v>34892.1</v>
      </c>
      <c r="HD515">
        <v>35159.6</v>
      </c>
      <c r="HE515">
        <v>41586.3</v>
      </c>
      <c r="HF515">
        <v>41794.2</v>
      </c>
      <c r="HG515">
        <v>1.92038</v>
      </c>
      <c r="HH515">
        <v>1.8612</v>
      </c>
      <c r="HI515">
        <v>0.0902265</v>
      </c>
      <c r="HJ515">
        <v>0</v>
      </c>
      <c r="HK515">
        <v>28.5014</v>
      </c>
      <c r="HL515">
        <v>999.9</v>
      </c>
      <c r="HM515">
        <v>51.3</v>
      </c>
      <c r="HN515">
        <v>31.5</v>
      </c>
      <c r="HO515">
        <v>26.4075</v>
      </c>
      <c r="HP515">
        <v>62.0007</v>
      </c>
      <c r="HQ515">
        <v>27.7324</v>
      </c>
      <c r="HR515">
        <v>1</v>
      </c>
      <c r="HS515">
        <v>0.120724</v>
      </c>
      <c r="HT515">
        <v>-0.707179</v>
      </c>
      <c r="HU515">
        <v>20.3373</v>
      </c>
      <c r="HV515">
        <v>5.21654</v>
      </c>
      <c r="HW515">
        <v>12.0125</v>
      </c>
      <c r="HX515">
        <v>4.98885</v>
      </c>
      <c r="HY515">
        <v>3.2876</v>
      </c>
      <c r="HZ515">
        <v>9999</v>
      </c>
      <c r="IA515">
        <v>9999</v>
      </c>
      <c r="IB515">
        <v>9999</v>
      </c>
      <c r="IC515">
        <v>999.9</v>
      </c>
      <c r="ID515">
        <v>1.86755</v>
      </c>
      <c r="IE515">
        <v>1.86676</v>
      </c>
      <c r="IF515">
        <v>1.86604</v>
      </c>
      <c r="IG515">
        <v>1.866</v>
      </c>
      <c r="IH515">
        <v>1.86784</v>
      </c>
      <c r="II515">
        <v>1.87027</v>
      </c>
      <c r="IJ515">
        <v>1.86891</v>
      </c>
      <c r="IK515">
        <v>1.87042</v>
      </c>
      <c r="IL515">
        <v>0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-0.13</v>
      </c>
      <c r="IZ515">
        <v>0.1407</v>
      </c>
      <c r="JA515">
        <v>-0.08705980112953694</v>
      </c>
      <c r="JB515">
        <v>-0.0002224285535733669</v>
      </c>
      <c r="JC515">
        <v>-3.124052291438484E-07</v>
      </c>
      <c r="JD515">
        <v>-1.20421793702977E-11</v>
      </c>
      <c r="JE515">
        <v>-0.06546867123436634</v>
      </c>
      <c r="JF515">
        <v>-0.004605065362839568</v>
      </c>
      <c r="JG515">
        <v>0.0008613744513886047</v>
      </c>
      <c r="JH515">
        <v>-1.299212498533341E-05</v>
      </c>
      <c r="JI515">
        <v>3</v>
      </c>
      <c r="JJ515">
        <v>2327</v>
      </c>
      <c r="JK515">
        <v>1</v>
      </c>
      <c r="JL515">
        <v>27</v>
      </c>
      <c r="JM515">
        <v>187309.6</v>
      </c>
      <c r="JN515">
        <v>187309.7</v>
      </c>
      <c r="JO515">
        <v>0.418701</v>
      </c>
      <c r="JP515">
        <v>2.33276</v>
      </c>
      <c r="JQ515">
        <v>1.39648</v>
      </c>
      <c r="JR515">
        <v>2.35107</v>
      </c>
      <c r="JS515">
        <v>1.49536</v>
      </c>
      <c r="JT515">
        <v>2.63916</v>
      </c>
      <c r="JU515">
        <v>36.8129</v>
      </c>
      <c r="JV515">
        <v>24.0787</v>
      </c>
      <c r="JW515">
        <v>18</v>
      </c>
      <c r="JX515">
        <v>491.792</v>
      </c>
      <c r="JY515">
        <v>444.44</v>
      </c>
      <c r="JZ515">
        <v>29.0192</v>
      </c>
      <c r="KA515">
        <v>29.1711</v>
      </c>
      <c r="KB515">
        <v>29.9999</v>
      </c>
      <c r="KC515">
        <v>29.0652</v>
      </c>
      <c r="KD515">
        <v>28.9997</v>
      </c>
      <c r="KE515">
        <v>8.23494</v>
      </c>
      <c r="KF515">
        <v>23.6688</v>
      </c>
      <c r="KG515">
        <v>63.9909</v>
      </c>
      <c r="KH515">
        <v>29.0251</v>
      </c>
      <c r="KI515">
        <v>112.46</v>
      </c>
      <c r="KJ515">
        <v>21.7623</v>
      </c>
      <c r="KK515">
        <v>100.996</v>
      </c>
      <c r="KL515">
        <v>100.496</v>
      </c>
    </row>
    <row r="516" spans="1:298">
      <c r="A516">
        <v>500</v>
      </c>
      <c r="B516">
        <v>1758486006</v>
      </c>
      <c r="C516">
        <v>17130.5</v>
      </c>
      <c r="D516" t="s">
        <v>1448</v>
      </c>
      <c r="E516" t="s">
        <v>1449</v>
      </c>
      <c r="F516">
        <v>5</v>
      </c>
      <c r="G516" t="s">
        <v>1219</v>
      </c>
      <c r="H516" t="s">
        <v>437</v>
      </c>
      <c r="I516" t="s">
        <v>438</v>
      </c>
      <c r="J516">
        <v>1758485998.5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135.7578533617106</v>
      </c>
      <c r="AL516">
        <v>146.6514363636363</v>
      </c>
      <c r="AM516">
        <v>-3.281879273036842</v>
      </c>
      <c r="AN516">
        <v>65.29159027850937</v>
      </c>
      <c r="AO516">
        <f>(AQ516 - AP516 + DZ516*1E3/(8.314*(EB516+273.15)) * AS516/DY516 * AR516) * DY516/(100*DM516) * 1000/(1000 - AQ516)</f>
        <v>0</v>
      </c>
      <c r="AP516">
        <v>21.75949876190865</v>
      </c>
      <c r="AQ516">
        <v>24.16523212121212</v>
      </c>
      <c r="AR516">
        <v>4.846689988030429E-05</v>
      </c>
      <c r="AS516">
        <v>110.9873725194434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4.8</v>
      </c>
      <c r="DN516">
        <v>0.5</v>
      </c>
      <c r="DO516" t="s">
        <v>440</v>
      </c>
      <c r="DP516">
        <v>2</v>
      </c>
      <c r="DQ516" t="b">
        <v>1</v>
      </c>
      <c r="DR516">
        <v>1758485998.5</v>
      </c>
      <c r="DS516">
        <v>165.53</v>
      </c>
      <c r="DT516">
        <v>147.6538888888889</v>
      </c>
      <c r="DU516">
        <v>24.15374444444444</v>
      </c>
      <c r="DV516">
        <v>21.76223333333333</v>
      </c>
      <c r="DW516">
        <v>165.6624814814815</v>
      </c>
      <c r="DX516">
        <v>24.0130037037037</v>
      </c>
      <c r="DY516">
        <v>500.0048148148148</v>
      </c>
      <c r="DZ516">
        <v>90.16785185185186</v>
      </c>
      <c r="EA516">
        <v>0.05642856666666667</v>
      </c>
      <c r="EB516">
        <v>30.33867037037037</v>
      </c>
      <c r="EC516">
        <v>29.97547037037037</v>
      </c>
      <c r="ED516">
        <v>999.9000000000001</v>
      </c>
      <c r="EE516">
        <v>0</v>
      </c>
      <c r="EF516">
        <v>0</v>
      </c>
      <c r="EG516">
        <v>10010.73888888889</v>
      </c>
      <c r="EH516">
        <v>0</v>
      </c>
      <c r="EI516">
        <v>10.3984</v>
      </c>
      <c r="EJ516">
        <v>17.87601481481482</v>
      </c>
      <c r="EK516">
        <v>169.627</v>
      </c>
      <c r="EL516">
        <v>150.9387037037037</v>
      </c>
      <c r="EM516">
        <v>2.391514814814815</v>
      </c>
      <c r="EN516">
        <v>147.6538888888889</v>
      </c>
      <c r="EO516">
        <v>21.76223333333333</v>
      </c>
      <c r="EP516">
        <v>2.177891111111111</v>
      </c>
      <c r="EQ516">
        <v>1.962252962962963</v>
      </c>
      <c r="ER516">
        <v>18.80060740740741</v>
      </c>
      <c r="ES516">
        <v>17.1429962962963</v>
      </c>
      <c r="ET516">
        <v>1999.991851851852</v>
      </c>
      <c r="EU516">
        <v>0.9800004444444446</v>
      </c>
      <c r="EV516">
        <v>0.01999927037037037</v>
      </c>
      <c r="EW516">
        <v>0</v>
      </c>
      <c r="EX516">
        <v>609.3031851851852</v>
      </c>
      <c r="EY516">
        <v>5.00097</v>
      </c>
      <c r="EZ516">
        <v>12158.48888888889</v>
      </c>
      <c r="FA516">
        <v>16707.51851851852</v>
      </c>
      <c r="FB516">
        <v>40.75459259259259</v>
      </c>
      <c r="FC516">
        <v>41.125</v>
      </c>
      <c r="FD516">
        <v>40.68699999999999</v>
      </c>
      <c r="FE516">
        <v>40.694</v>
      </c>
      <c r="FF516">
        <v>41.31666666666666</v>
      </c>
      <c r="FG516">
        <v>1955.091851851852</v>
      </c>
      <c r="FH516">
        <v>39.9</v>
      </c>
      <c r="FI516">
        <v>0</v>
      </c>
      <c r="FJ516">
        <v>1758486006.2</v>
      </c>
      <c r="FK516">
        <v>0</v>
      </c>
      <c r="FL516">
        <v>609.3631923076923</v>
      </c>
      <c r="FM516">
        <v>-9.635521377738076</v>
      </c>
      <c r="FN516">
        <v>-196.6632480291575</v>
      </c>
      <c r="FO516">
        <v>12159.26923076923</v>
      </c>
      <c r="FP516">
        <v>15</v>
      </c>
      <c r="FQ516">
        <v>0</v>
      </c>
      <c r="FR516" t="s">
        <v>441</v>
      </c>
      <c r="FS516">
        <v>1747247426.5</v>
      </c>
      <c r="FT516">
        <v>1747247420.5</v>
      </c>
      <c r="FU516">
        <v>0</v>
      </c>
      <c r="FV516">
        <v>1.027</v>
      </c>
      <c r="FW516">
        <v>0.031</v>
      </c>
      <c r="FX516">
        <v>0.02</v>
      </c>
      <c r="FY516">
        <v>0.05</v>
      </c>
      <c r="FZ516">
        <v>420</v>
      </c>
      <c r="GA516">
        <v>16</v>
      </c>
      <c r="GB516">
        <v>0.01</v>
      </c>
      <c r="GC516">
        <v>0.1</v>
      </c>
      <c r="GD516">
        <v>17.3836487804878</v>
      </c>
      <c r="GE516">
        <v>7.374405574912923</v>
      </c>
      <c r="GF516">
        <v>0.7275427014949104</v>
      </c>
      <c r="GG516">
        <v>0</v>
      </c>
      <c r="GH516">
        <v>610.0635882352942</v>
      </c>
      <c r="GI516">
        <v>-11.69023682534139</v>
      </c>
      <c r="GJ516">
        <v>1.177554797467216</v>
      </c>
      <c r="GK516">
        <v>-1</v>
      </c>
      <c r="GL516">
        <v>2.383725853658536</v>
      </c>
      <c r="GM516">
        <v>0.1202638327526138</v>
      </c>
      <c r="GN516">
        <v>0.01427792001241857</v>
      </c>
      <c r="GO516">
        <v>0</v>
      </c>
      <c r="GP516">
        <v>0</v>
      </c>
      <c r="GQ516">
        <v>2</v>
      </c>
      <c r="GR516" t="s">
        <v>452</v>
      </c>
      <c r="GS516">
        <v>3.13604</v>
      </c>
      <c r="GT516">
        <v>2.7166</v>
      </c>
      <c r="GU516">
        <v>0.0368701</v>
      </c>
      <c r="GV516">
        <v>0.0318724</v>
      </c>
      <c r="GW516">
        <v>0.106378</v>
      </c>
      <c r="GX516">
        <v>0.09763810000000001</v>
      </c>
      <c r="GY516">
        <v>30611.2</v>
      </c>
      <c r="GZ516">
        <v>30812.6</v>
      </c>
      <c r="HA516">
        <v>29548.5</v>
      </c>
      <c r="HB516">
        <v>29414.2</v>
      </c>
      <c r="HC516">
        <v>34890.5</v>
      </c>
      <c r="HD516">
        <v>35159.6</v>
      </c>
      <c r="HE516">
        <v>41586.3</v>
      </c>
      <c r="HF516">
        <v>41794.3</v>
      </c>
      <c r="HG516">
        <v>1.92043</v>
      </c>
      <c r="HH516">
        <v>1.86103</v>
      </c>
      <c r="HI516">
        <v>0.0906363</v>
      </c>
      <c r="HJ516">
        <v>0</v>
      </c>
      <c r="HK516">
        <v>28.4994</v>
      </c>
      <c r="HL516">
        <v>999.9</v>
      </c>
      <c r="HM516">
        <v>51.3</v>
      </c>
      <c r="HN516">
        <v>31.5</v>
      </c>
      <c r="HO516">
        <v>26.4069</v>
      </c>
      <c r="HP516">
        <v>61.7707</v>
      </c>
      <c r="HQ516">
        <v>27.6803</v>
      </c>
      <c r="HR516">
        <v>1</v>
      </c>
      <c r="HS516">
        <v>0.120706</v>
      </c>
      <c r="HT516">
        <v>-0.733352</v>
      </c>
      <c r="HU516">
        <v>20.3373</v>
      </c>
      <c r="HV516">
        <v>5.21684</v>
      </c>
      <c r="HW516">
        <v>12.0135</v>
      </c>
      <c r="HX516">
        <v>4.98855</v>
      </c>
      <c r="HY516">
        <v>3.28758</v>
      </c>
      <c r="HZ516">
        <v>9999</v>
      </c>
      <c r="IA516">
        <v>9999</v>
      </c>
      <c r="IB516">
        <v>9999</v>
      </c>
      <c r="IC516">
        <v>999.9</v>
      </c>
      <c r="ID516">
        <v>1.86756</v>
      </c>
      <c r="IE516">
        <v>1.86676</v>
      </c>
      <c r="IF516">
        <v>1.86603</v>
      </c>
      <c r="IG516">
        <v>1.866</v>
      </c>
      <c r="IH516">
        <v>1.86783</v>
      </c>
      <c r="II516">
        <v>1.87027</v>
      </c>
      <c r="IJ516">
        <v>1.86891</v>
      </c>
      <c r="IK516">
        <v>1.87042</v>
      </c>
      <c r="IL516">
        <v>0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-0.125</v>
      </c>
      <c r="IZ516">
        <v>0.1409</v>
      </c>
      <c r="JA516">
        <v>-0.08705980112953694</v>
      </c>
      <c r="JB516">
        <v>-0.0002224285535733669</v>
      </c>
      <c r="JC516">
        <v>-3.124052291438484E-07</v>
      </c>
      <c r="JD516">
        <v>-1.20421793702977E-11</v>
      </c>
      <c r="JE516">
        <v>-0.06546867123436634</v>
      </c>
      <c r="JF516">
        <v>-0.004605065362839568</v>
      </c>
      <c r="JG516">
        <v>0.0008613744513886047</v>
      </c>
      <c r="JH516">
        <v>-1.299212498533341E-05</v>
      </c>
      <c r="JI516">
        <v>3</v>
      </c>
      <c r="JJ516">
        <v>2327</v>
      </c>
      <c r="JK516">
        <v>1</v>
      </c>
      <c r="JL516">
        <v>27</v>
      </c>
      <c r="JM516">
        <v>187309.7</v>
      </c>
      <c r="JN516">
        <v>187309.8</v>
      </c>
      <c r="JO516">
        <v>0.379639</v>
      </c>
      <c r="JP516">
        <v>2.33643</v>
      </c>
      <c r="JQ516">
        <v>1.39648</v>
      </c>
      <c r="JR516">
        <v>2.35596</v>
      </c>
      <c r="JS516">
        <v>1.49536</v>
      </c>
      <c r="JT516">
        <v>2.66968</v>
      </c>
      <c r="JU516">
        <v>36.8129</v>
      </c>
      <c r="JV516">
        <v>24.0787</v>
      </c>
      <c r="JW516">
        <v>18</v>
      </c>
      <c r="JX516">
        <v>491.803</v>
      </c>
      <c r="JY516">
        <v>444.313</v>
      </c>
      <c r="JZ516">
        <v>29.0361</v>
      </c>
      <c r="KA516">
        <v>29.1685</v>
      </c>
      <c r="KB516">
        <v>29.9999</v>
      </c>
      <c r="KC516">
        <v>29.0627</v>
      </c>
      <c r="KD516">
        <v>28.9973</v>
      </c>
      <c r="KE516">
        <v>7.52295</v>
      </c>
      <c r="KF516">
        <v>23.6688</v>
      </c>
      <c r="KG516">
        <v>63.9909</v>
      </c>
      <c r="KH516">
        <v>29.0423</v>
      </c>
      <c r="KI516">
        <v>99.09569999999999</v>
      </c>
      <c r="KJ516">
        <v>21.744</v>
      </c>
      <c r="KK516">
        <v>100.996</v>
      </c>
      <c r="KL516">
        <v>100.496</v>
      </c>
    </row>
    <row r="517" spans="1:298">
      <c r="A517">
        <v>501</v>
      </c>
      <c r="B517">
        <v>1758486011</v>
      </c>
      <c r="C517">
        <v>17135.5</v>
      </c>
      <c r="D517" t="s">
        <v>1450</v>
      </c>
      <c r="E517" t="s">
        <v>1451</v>
      </c>
      <c r="F517">
        <v>5</v>
      </c>
      <c r="G517" t="s">
        <v>1219</v>
      </c>
      <c r="H517" t="s">
        <v>437</v>
      </c>
      <c r="I517" t="s">
        <v>438</v>
      </c>
      <c r="J517">
        <v>1758486003.214286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118.6829100346151</v>
      </c>
      <c r="AL517">
        <v>130.211903030303</v>
      </c>
      <c r="AM517">
        <v>-3.294355828134901</v>
      </c>
      <c r="AN517">
        <v>65.29159027850937</v>
      </c>
      <c r="AO517">
        <f>(AQ517 - AP517 + DZ517*1E3/(8.314*(EB517+273.15)) * AS517/DY517 * AR517) * DY517/(100*DM517) * 1000/(1000 - AQ517)</f>
        <v>0</v>
      </c>
      <c r="AP517">
        <v>21.76110753685952</v>
      </c>
      <c r="AQ517">
        <v>24.18137636363636</v>
      </c>
      <c r="AR517">
        <v>6.62043526715232E-05</v>
      </c>
      <c r="AS517">
        <v>110.9873725194434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4.8</v>
      </c>
      <c r="DN517">
        <v>0.5</v>
      </c>
      <c r="DO517" t="s">
        <v>440</v>
      </c>
      <c r="DP517">
        <v>2</v>
      </c>
      <c r="DQ517" t="b">
        <v>1</v>
      </c>
      <c r="DR517">
        <v>1758486003.214286</v>
      </c>
      <c r="DS517">
        <v>150.4314642857143</v>
      </c>
      <c r="DT517">
        <v>131.9458928571428</v>
      </c>
      <c r="DU517">
        <v>24.16189285714286</v>
      </c>
      <c r="DV517">
        <v>21.76138571428572</v>
      </c>
      <c r="DW517">
        <v>150.5591428571429</v>
      </c>
      <c r="DX517">
        <v>24.02103571428571</v>
      </c>
      <c r="DY517">
        <v>500.0047500000001</v>
      </c>
      <c r="DZ517">
        <v>90.16795714285715</v>
      </c>
      <c r="EA517">
        <v>0.05643920714285713</v>
      </c>
      <c r="EB517">
        <v>30.33895714285715</v>
      </c>
      <c r="EC517">
        <v>29.97118571428571</v>
      </c>
      <c r="ED517">
        <v>999.9000000000002</v>
      </c>
      <c r="EE517">
        <v>0</v>
      </c>
      <c r="EF517">
        <v>0</v>
      </c>
      <c r="EG517">
        <v>10000.84714285714</v>
      </c>
      <c r="EH517">
        <v>0</v>
      </c>
      <c r="EI517">
        <v>10.3984</v>
      </c>
      <c r="EJ517">
        <v>18.48552857142857</v>
      </c>
      <c r="EK517">
        <v>154.1559642857143</v>
      </c>
      <c r="EL517">
        <v>134.8811071428571</v>
      </c>
      <c r="EM517">
        <v>2.400511428571428</v>
      </c>
      <c r="EN517">
        <v>131.9458928571428</v>
      </c>
      <c r="EO517">
        <v>21.76138571428572</v>
      </c>
      <c r="EP517">
        <v>2.178628214285714</v>
      </c>
      <c r="EQ517">
        <v>1.962178214285714</v>
      </c>
      <c r="ER517">
        <v>18.80601785714286</v>
      </c>
      <c r="ES517">
        <v>17.14239642857143</v>
      </c>
      <c r="ET517">
        <v>1999.973571428571</v>
      </c>
      <c r="EU517">
        <v>0.9800002142857144</v>
      </c>
      <c r="EV517">
        <v>0.01999949285714285</v>
      </c>
      <c r="EW517">
        <v>0</v>
      </c>
      <c r="EX517">
        <v>608.6651428571429</v>
      </c>
      <c r="EY517">
        <v>5.00097</v>
      </c>
      <c r="EZ517">
        <v>12144.18214285714</v>
      </c>
      <c r="FA517">
        <v>16707.36785714285</v>
      </c>
      <c r="FB517">
        <v>40.75442857142857</v>
      </c>
      <c r="FC517">
        <v>41.125</v>
      </c>
      <c r="FD517">
        <v>40.68699999999999</v>
      </c>
      <c r="FE517">
        <v>40.69374999999999</v>
      </c>
      <c r="FF517">
        <v>41.31649999999998</v>
      </c>
      <c r="FG517">
        <v>1955.073571428571</v>
      </c>
      <c r="FH517">
        <v>39.9</v>
      </c>
      <c r="FI517">
        <v>0</v>
      </c>
      <c r="FJ517">
        <v>1758486011.6</v>
      </c>
      <c r="FK517">
        <v>0</v>
      </c>
      <c r="FL517">
        <v>608.56492</v>
      </c>
      <c r="FM517">
        <v>-7.605923101272774</v>
      </c>
      <c r="FN517">
        <v>-164.392307975304</v>
      </c>
      <c r="FO517">
        <v>12142.004</v>
      </c>
      <c r="FP517">
        <v>15</v>
      </c>
      <c r="FQ517">
        <v>0</v>
      </c>
      <c r="FR517" t="s">
        <v>441</v>
      </c>
      <c r="FS517">
        <v>1747247426.5</v>
      </c>
      <c r="FT517">
        <v>1747247420.5</v>
      </c>
      <c r="FU517">
        <v>0</v>
      </c>
      <c r="FV517">
        <v>1.027</v>
      </c>
      <c r="FW517">
        <v>0.031</v>
      </c>
      <c r="FX517">
        <v>0.02</v>
      </c>
      <c r="FY517">
        <v>0.05</v>
      </c>
      <c r="FZ517">
        <v>420</v>
      </c>
      <c r="GA517">
        <v>16</v>
      </c>
      <c r="GB517">
        <v>0.01</v>
      </c>
      <c r="GC517">
        <v>0.1</v>
      </c>
      <c r="GD517">
        <v>18.1093525</v>
      </c>
      <c r="GE517">
        <v>7.644753095684766</v>
      </c>
      <c r="GF517">
        <v>0.7359885002455878</v>
      </c>
      <c r="GG517">
        <v>0</v>
      </c>
      <c r="GH517">
        <v>609.1393235294117</v>
      </c>
      <c r="GI517">
        <v>-8.836165006267935</v>
      </c>
      <c r="GJ517">
        <v>0.9048359201465982</v>
      </c>
      <c r="GK517">
        <v>-1</v>
      </c>
      <c r="GL517">
        <v>2.3957655</v>
      </c>
      <c r="GM517">
        <v>0.1088893058161279</v>
      </c>
      <c r="GN517">
        <v>0.01093818128163909</v>
      </c>
      <c r="GO517">
        <v>0</v>
      </c>
      <c r="GP517">
        <v>0</v>
      </c>
      <c r="GQ517">
        <v>2</v>
      </c>
      <c r="GR517" t="s">
        <v>452</v>
      </c>
      <c r="GS517">
        <v>3.13594</v>
      </c>
      <c r="GT517">
        <v>2.71658</v>
      </c>
      <c r="GU517">
        <v>0.0329006</v>
      </c>
      <c r="GV517">
        <v>0.0276846</v>
      </c>
      <c r="GW517">
        <v>0.10643</v>
      </c>
      <c r="GX517">
        <v>0.09763769999999999</v>
      </c>
      <c r="GY517">
        <v>30737.5</v>
      </c>
      <c r="GZ517">
        <v>30945.7</v>
      </c>
      <c r="HA517">
        <v>29548.7</v>
      </c>
      <c r="HB517">
        <v>29414.2</v>
      </c>
      <c r="HC517">
        <v>34888.8</v>
      </c>
      <c r="HD517">
        <v>35159.3</v>
      </c>
      <c r="HE517">
        <v>41586.8</v>
      </c>
      <c r="HF517">
        <v>41794.1</v>
      </c>
      <c r="HG517">
        <v>1.92045</v>
      </c>
      <c r="HH517">
        <v>1.86105</v>
      </c>
      <c r="HI517">
        <v>0.090152</v>
      </c>
      <c r="HJ517">
        <v>0</v>
      </c>
      <c r="HK517">
        <v>28.4969</v>
      </c>
      <c r="HL517">
        <v>999.9</v>
      </c>
      <c r="HM517">
        <v>51.3</v>
      </c>
      <c r="HN517">
        <v>31.5</v>
      </c>
      <c r="HO517">
        <v>26.4053</v>
      </c>
      <c r="HP517">
        <v>61.9907</v>
      </c>
      <c r="HQ517">
        <v>27.5561</v>
      </c>
      <c r="HR517">
        <v>1</v>
      </c>
      <c r="HS517">
        <v>0.120137</v>
      </c>
      <c r="HT517">
        <v>-0.768927</v>
      </c>
      <c r="HU517">
        <v>20.3368</v>
      </c>
      <c r="HV517">
        <v>5.21684</v>
      </c>
      <c r="HW517">
        <v>12.0126</v>
      </c>
      <c r="HX517">
        <v>4.98845</v>
      </c>
      <c r="HY517">
        <v>3.28763</v>
      </c>
      <c r="HZ517">
        <v>9999</v>
      </c>
      <c r="IA517">
        <v>9999</v>
      </c>
      <c r="IB517">
        <v>9999</v>
      </c>
      <c r="IC517">
        <v>999.9</v>
      </c>
      <c r="ID517">
        <v>1.8676</v>
      </c>
      <c r="IE517">
        <v>1.86676</v>
      </c>
      <c r="IF517">
        <v>1.86604</v>
      </c>
      <c r="IG517">
        <v>1.866</v>
      </c>
      <c r="IH517">
        <v>1.86785</v>
      </c>
      <c r="II517">
        <v>1.87027</v>
      </c>
      <c r="IJ517">
        <v>1.86894</v>
      </c>
      <c r="IK517">
        <v>1.87042</v>
      </c>
      <c r="IL517">
        <v>0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-0.12</v>
      </c>
      <c r="IZ517">
        <v>0.1412</v>
      </c>
      <c r="JA517">
        <v>-0.08705980112953694</v>
      </c>
      <c r="JB517">
        <v>-0.0002224285535733669</v>
      </c>
      <c r="JC517">
        <v>-3.124052291438484E-07</v>
      </c>
      <c r="JD517">
        <v>-1.20421793702977E-11</v>
      </c>
      <c r="JE517">
        <v>-0.06546867123436634</v>
      </c>
      <c r="JF517">
        <v>-0.004605065362839568</v>
      </c>
      <c r="JG517">
        <v>0.0008613744513886047</v>
      </c>
      <c r="JH517">
        <v>-1.299212498533341E-05</v>
      </c>
      <c r="JI517">
        <v>3</v>
      </c>
      <c r="JJ517">
        <v>2327</v>
      </c>
      <c r="JK517">
        <v>1</v>
      </c>
      <c r="JL517">
        <v>27</v>
      </c>
      <c r="JM517">
        <v>187309.7</v>
      </c>
      <c r="JN517">
        <v>187309.8</v>
      </c>
      <c r="JO517">
        <v>0.344238</v>
      </c>
      <c r="JP517">
        <v>2.34497</v>
      </c>
      <c r="JQ517">
        <v>1.39771</v>
      </c>
      <c r="JR517">
        <v>2.35596</v>
      </c>
      <c r="JS517">
        <v>1.49536</v>
      </c>
      <c r="JT517">
        <v>2.63794</v>
      </c>
      <c r="JU517">
        <v>36.8129</v>
      </c>
      <c r="JV517">
        <v>24.07</v>
      </c>
      <c r="JW517">
        <v>18</v>
      </c>
      <c r="JX517">
        <v>491.799</v>
      </c>
      <c r="JY517">
        <v>444.309</v>
      </c>
      <c r="JZ517">
        <v>29.0549</v>
      </c>
      <c r="KA517">
        <v>29.1661</v>
      </c>
      <c r="KB517">
        <v>29.9999</v>
      </c>
      <c r="KC517">
        <v>29.0602</v>
      </c>
      <c r="KD517">
        <v>28.9947</v>
      </c>
      <c r="KE517">
        <v>6.75186</v>
      </c>
      <c r="KF517">
        <v>23.6688</v>
      </c>
      <c r="KG517">
        <v>63.9909</v>
      </c>
      <c r="KH517">
        <v>29.0653</v>
      </c>
      <c r="KI517">
        <v>79.06</v>
      </c>
      <c r="KJ517">
        <v>21.7154</v>
      </c>
      <c r="KK517">
        <v>100.997</v>
      </c>
      <c r="KL517">
        <v>100.496</v>
      </c>
    </row>
    <row r="518" spans="1:298">
      <c r="A518">
        <v>502</v>
      </c>
      <c r="B518">
        <v>1758486016</v>
      </c>
      <c r="C518">
        <v>17140.5</v>
      </c>
      <c r="D518" t="s">
        <v>1452</v>
      </c>
      <c r="E518" t="s">
        <v>1453</v>
      </c>
      <c r="F518">
        <v>5</v>
      </c>
      <c r="G518" t="s">
        <v>1219</v>
      </c>
      <c r="H518" t="s">
        <v>437</v>
      </c>
      <c r="I518" t="s">
        <v>438</v>
      </c>
      <c r="J518">
        <v>1758486008.5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101.5038656641809</v>
      </c>
      <c r="AL518">
        <v>113.7309212121212</v>
      </c>
      <c r="AM518">
        <v>-3.301204656988391</v>
      </c>
      <c r="AN518">
        <v>65.29159027850937</v>
      </c>
      <c r="AO518">
        <f>(AQ518 - AP518 + DZ518*1E3/(8.314*(EB518+273.15)) * AS518/DY518 * AR518) * DY518/(100*DM518) * 1000/(1000 - AQ518)</f>
        <v>0</v>
      </c>
      <c r="AP518">
        <v>21.76004477504005</v>
      </c>
      <c r="AQ518">
        <v>24.20202848484848</v>
      </c>
      <c r="AR518">
        <v>8.208223845178538E-05</v>
      </c>
      <c r="AS518">
        <v>110.9873725194434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4.8</v>
      </c>
      <c r="DN518">
        <v>0.5</v>
      </c>
      <c r="DO518" t="s">
        <v>440</v>
      </c>
      <c r="DP518">
        <v>2</v>
      </c>
      <c r="DQ518" t="b">
        <v>1</v>
      </c>
      <c r="DR518">
        <v>1758486008.5</v>
      </c>
      <c r="DS518">
        <v>133.4801111111111</v>
      </c>
      <c r="DT518">
        <v>114.2916518518519</v>
      </c>
      <c r="DU518">
        <v>24.17641111111111</v>
      </c>
      <c r="DV518">
        <v>21.76026296296297</v>
      </c>
      <c r="DW518">
        <v>133.6024814814815</v>
      </c>
      <c r="DX518">
        <v>24.03534444444444</v>
      </c>
      <c r="DY518">
        <v>499.9977407407408</v>
      </c>
      <c r="DZ518">
        <v>90.16833703703703</v>
      </c>
      <c r="EA518">
        <v>0.05646238518518518</v>
      </c>
      <c r="EB518">
        <v>30.3408037037037</v>
      </c>
      <c r="EC518">
        <v>29.97142592592593</v>
      </c>
      <c r="ED518">
        <v>999.9000000000001</v>
      </c>
      <c r="EE518">
        <v>0</v>
      </c>
      <c r="EF518">
        <v>0</v>
      </c>
      <c r="EG518">
        <v>9994.790370370369</v>
      </c>
      <c r="EH518">
        <v>0</v>
      </c>
      <c r="EI518">
        <v>10.3984</v>
      </c>
      <c r="EJ518">
        <v>19.18843333333334</v>
      </c>
      <c r="EK518">
        <v>136.7869259259259</v>
      </c>
      <c r="EL518">
        <v>116.8339962962963</v>
      </c>
      <c r="EM518">
        <v>2.416148148148148</v>
      </c>
      <c r="EN518">
        <v>114.2916518518519</v>
      </c>
      <c r="EO518">
        <v>21.76026296296297</v>
      </c>
      <c r="EP518">
        <v>2.179946666666666</v>
      </c>
      <c r="EQ518">
        <v>1.962086296296296</v>
      </c>
      <c r="ER518">
        <v>18.8156962962963</v>
      </c>
      <c r="ES518">
        <v>17.14164814814815</v>
      </c>
      <c r="ET518">
        <v>1999.991481481482</v>
      </c>
      <c r="EU518">
        <v>0.9800003333333335</v>
      </c>
      <c r="EV518">
        <v>0.01999937777777778</v>
      </c>
      <c r="EW518">
        <v>0</v>
      </c>
      <c r="EX518">
        <v>608.008</v>
      </c>
      <c r="EY518">
        <v>5.00097</v>
      </c>
      <c r="EZ518">
        <v>12131.68148148148</v>
      </c>
      <c r="FA518">
        <v>16707.52222222222</v>
      </c>
      <c r="FB518">
        <v>40.75459259259259</v>
      </c>
      <c r="FC518">
        <v>41.125</v>
      </c>
      <c r="FD518">
        <v>40.68699999999999</v>
      </c>
      <c r="FE518">
        <v>40.69166666666666</v>
      </c>
      <c r="FF518">
        <v>41.31199999999999</v>
      </c>
      <c r="FG518">
        <v>1955.091481481481</v>
      </c>
      <c r="FH518">
        <v>39.9</v>
      </c>
      <c r="FI518">
        <v>0</v>
      </c>
      <c r="FJ518">
        <v>1758486016.4</v>
      </c>
      <c r="FK518">
        <v>0</v>
      </c>
      <c r="FL518">
        <v>607.9928</v>
      </c>
      <c r="FM518">
        <v>-5.854999989985952</v>
      </c>
      <c r="FN518">
        <v>-120.9692305963061</v>
      </c>
      <c r="FO518">
        <v>12131.004</v>
      </c>
      <c r="FP518">
        <v>15</v>
      </c>
      <c r="FQ518">
        <v>0</v>
      </c>
      <c r="FR518" t="s">
        <v>441</v>
      </c>
      <c r="FS518">
        <v>1747247426.5</v>
      </c>
      <c r="FT518">
        <v>1747247420.5</v>
      </c>
      <c r="FU518">
        <v>0</v>
      </c>
      <c r="FV518">
        <v>1.027</v>
      </c>
      <c r="FW518">
        <v>0.031</v>
      </c>
      <c r="FX518">
        <v>0.02</v>
      </c>
      <c r="FY518">
        <v>0.05</v>
      </c>
      <c r="FZ518">
        <v>420</v>
      </c>
      <c r="GA518">
        <v>16</v>
      </c>
      <c r="GB518">
        <v>0.01</v>
      </c>
      <c r="GC518">
        <v>0.1</v>
      </c>
      <c r="GD518">
        <v>18.79601951219512</v>
      </c>
      <c r="GE518">
        <v>7.981816724738721</v>
      </c>
      <c r="GF518">
        <v>0.7876658274400605</v>
      </c>
      <c r="GG518">
        <v>0</v>
      </c>
      <c r="GH518">
        <v>608.3999705882352</v>
      </c>
      <c r="GI518">
        <v>-7.294132929724307</v>
      </c>
      <c r="GJ518">
        <v>0.752536396825229</v>
      </c>
      <c r="GK518">
        <v>-1</v>
      </c>
      <c r="GL518">
        <v>2.40801243902439</v>
      </c>
      <c r="GM518">
        <v>0.172118885017423</v>
      </c>
      <c r="GN518">
        <v>0.01723612156878939</v>
      </c>
      <c r="GO518">
        <v>0</v>
      </c>
      <c r="GP518">
        <v>0</v>
      </c>
      <c r="GQ518">
        <v>2</v>
      </c>
      <c r="GR518" t="s">
        <v>452</v>
      </c>
      <c r="GS518">
        <v>3.13584</v>
      </c>
      <c r="GT518">
        <v>2.71695</v>
      </c>
      <c r="GU518">
        <v>0.0288434</v>
      </c>
      <c r="GV518">
        <v>0.023452</v>
      </c>
      <c r="GW518">
        <v>0.10649</v>
      </c>
      <c r="GX518">
        <v>0.09763280000000001</v>
      </c>
      <c r="GY518">
        <v>30866.4</v>
      </c>
      <c r="GZ518">
        <v>31080.8</v>
      </c>
      <c r="HA518">
        <v>29548.7</v>
      </c>
      <c r="HB518">
        <v>29414.5</v>
      </c>
      <c r="HC518">
        <v>34886.4</v>
      </c>
      <c r="HD518">
        <v>35159.7</v>
      </c>
      <c r="HE518">
        <v>41586.8</v>
      </c>
      <c r="HF518">
        <v>41794.4</v>
      </c>
      <c r="HG518">
        <v>1.9205</v>
      </c>
      <c r="HH518">
        <v>1.86105</v>
      </c>
      <c r="HI518">
        <v>0.0916421</v>
      </c>
      <c r="HJ518">
        <v>0</v>
      </c>
      <c r="HK518">
        <v>28.4969</v>
      </c>
      <c r="HL518">
        <v>999.9</v>
      </c>
      <c r="HM518">
        <v>51.3</v>
      </c>
      <c r="HN518">
        <v>31.5</v>
      </c>
      <c r="HO518">
        <v>26.4108</v>
      </c>
      <c r="HP518">
        <v>61.8807</v>
      </c>
      <c r="HQ518">
        <v>27.6322</v>
      </c>
      <c r="HR518">
        <v>1</v>
      </c>
      <c r="HS518">
        <v>0.120196</v>
      </c>
      <c r="HT518">
        <v>-0.789374</v>
      </c>
      <c r="HU518">
        <v>20.337</v>
      </c>
      <c r="HV518">
        <v>5.21759</v>
      </c>
      <c r="HW518">
        <v>12.0135</v>
      </c>
      <c r="HX518">
        <v>4.9891</v>
      </c>
      <c r="HY518">
        <v>3.28778</v>
      </c>
      <c r="HZ518">
        <v>9999</v>
      </c>
      <c r="IA518">
        <v>9999</v>
      </c>
      <c r="IB518">
        <v>9999</v>
      </c>
      <c r="IC518">
        <v>999.9</v>
      </c>
      <c r="ID518">
        <v>1.8676</v>
      </c>
      <c r="IE518">
        <v>1.86676</v>
      </c>
      <c r="IF518">
        <v>1.86606</v>
      </c>
      <c r="IG518">
        <v>1.866</v>
      </c>
      <c r="IH518">
        <v>1.86786</v>
      </c>
      <c r="II518">
        <v>1.87027</v>
      </c>
      <c r="IJ518">
        <v>1.86893</v>
      </c>
      <c r="IK518">
        <v>1.87042</v>
      </c>
      <c r="IL518">
        <v>0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-0.116</v>
      </c>
      <c r="IZ518">
        <v>0.1415</v>
      </c>
      <c r="JA518">
        <v>-0.08705980112953694</v>
      </c>
      <c r="JB518">
        <v>-0.0002224285535733669</v>
      </c>
      <c r="JC518">
        <v>-3.124052291438484E-07</v>
      </c>
      <c r="JD518">
        <v>-1.20421793702977E-11</v>
      </c>
      <c r="JE518">
        <v>-0.06546867123436634</v>
      </c>
      <c r="JF518">
        <v>-0.004605065362839568</v>
      </c>
      <c r="JG518">
        <v>0.0008613744513886047</v>
      </c>
      <c r="JH518">
        <v>-1.299212498533341E-05</v>
      </c>
      <c r="JI518">
        <v>3</v>
      </c>
      <c r="JJ518">
        <v>2327</v>
      </c>
      <c r="JK518">
        <v>1</v>
      </c>
      <c r="JL518">
        <v>27</v>
      </c>
      <c r="JM518">
        <v>187309.8</v>
      </c>
      <c r="JN518">
        <v>187309.9</v>
      </c>
      <c r="JO518">
        <v>0.306396</v>
      </c>
      <c r="JP518">
        <v>2.35107</v>
      </c>
      <c r="JQ518">
        <v>1.39648</v>
      </c>
      <c r="JR518">
        <v>2.35596</v>
      </c>
      <c r="JS518">
        <v>1.49536</v>
      </c>
      <c r="JT518">
        <v>2.61841</v>
      </c>
      <c r="JU518">
        <v>36.8129</v>
      </c>
      <c r="JV518">
        <v>24.0787</v>
      </c>
      <c r="JW518">
        <v>18</v>
      </c>
      <c r="JX518">
        <v>491.81</v>
      </c>
      <c r="JY518">
        <v>444.292</v>
      </c>
      <c r="JZ518">
        <v>29.0796</v>
      </c>
      <c r="KA518">
        <v>29.1635</v>
      </c>
      <c r="KB518">
        <v>30</v>
      </c>
      <c r="KC518">
        <v>29.0577</v>
      </c>
      <c r="KD518">
        <v>28.9923</v>
      </c>
      <c r="KE518">
        <v>6.08493</v>
      </c>
      <c r="KF518">
        <v>23.6688</v>
      </c>
      <c r="KG518">
        <v>63.9909</v>
      </c>
      <c r="KH518">
        <v>29.0866</v>
      </c>
      <c r="KI518">
        <v>65.6232</v>
      </c>
      <c r="KJ518">
        <v>21.6816</v>
      </c>
      <c r="KK518">
        <v>100.997</v>
      </c>
      <c r="KL518">
        <v>100.497</v>
      </c>
    </row>
    <row r="519" spans="1:298">
      <c r="A519">
        <v>503</v>
      </c>
      <c r="B519">
        <v>1758486021</v>
      </c>
      <c r="C519">
        <v>17145.5</v>
      </c>
      <c r="D519" t="s">
        <v>1454</v>
      </c>
      <c r="E519" t="s">
        <v>1455</v>
      </c>
      <c r="F519">
        <v>5</v>
      </c>
      <c r="G519" t="s">
        <v>1219</v>
      </c>
      <c r="H519" t="s">
        <v>437</v>
      </c>
      <c r="I519" t="s">
        <v>438</v>
      </c>
      <c r="J519">
        <v>1758486013.214286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85.02029775381894</v>
      </c>
      <c r="AL519">
        <v>97.53396606060609</v>
      </c>
      <c r="AM519">
        <v>-3.226061744826374</v>
      </c>
      <c r="AN519">
        <v>65.29159027850937</v>
      </c>
      <c r="AO519">
        <f>(AQ519 - AP519 + DZ519*1E3/(8.314*(EB519+273.15)) * AS519/DY519 * AR519) * DY519/(100*DM519) * 1000/(1000 - AQ519)</f>
        <v>0</v>
      </c>
      <c r="AP519">
        <v>21.75967456492668</v>
      </c>
      <c r="AQ519">
        <v>24.22384909090908</v>
      </c>
      <c r="AR519">
        <v>8.489756895511152E-05</v>
      </c>
      <c r="AS519">
        <v>110.9873725194434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4.8</v>
      </c>
      <c r="DN519">
        <v>0.5</v>
      </c>
      <c r="DO519" t="s">
        <v>440</v>
      </c>
      <c r="DP519">
        <v>2</v>
      </c>
      <c r="DQ519" t="b">
        <v>1</v>
      </c>
      <c r="DR519">
        <v>1758486013.214286</v>
      </c>
      <c r="DS519">
        <v>118.3712785714286</v>
      </c>
      <c r="DT519">
        <v>98.7303857142857</v>
      </c>
      <c r="DU519">
        <v>24.19333214285714</v>
      </c>
      <c r="DV519">
        <v>21.7601</v>
      </c>
      <c r="DW519">
        <v>118.4891321428571</v>
      </c>
      <c r="DX519">
        <v>24.05203214285714</v>
      </c>
      <c r="DY519">
        <v>500.0052142857143</v>
      </c>
      <c r="DZ519">
        <v>90.16775714285714</v>
      </c>
      <c r="EA519">
        <v>0.05651304642857142</v>
      </c>
      <c r="EB519">
        <v>30.343125</v>
      </c>
      <c r="EC519">
        <v>29.97868571428571</v>
      </c>
      <c r="ED519">
        <v>999.9000000000002</v>
      </c>
      <c r="EE519">
        <v>0</v>
      </c>
      <c r="EF519">
        <v>0</v>
      </c>
      <c r="EG519">
        <v>9995.002142857144</v>
      </c>
      <c r="EH519">
        <v>0</v>
      </c>
      <c r="EI519">
        <v>10.3984</v>
      </c>
      <c r="EJ519">
        <v>19.64089999999999</v>
      </c>
      <c r="EK519">
        <v>121.3058214285714</v>
      </c>
      <c r="EL519">
        <v>100.92655</v>
      </c>
      <c r="EM519">
        <v>2.433229285714286</v>
      </c>
      <c r="EN519">
        <v>98.7303857142857</v>
      </c>
      <c r="EO519">
        <v>21.7601</v>
      </c>
      <c r="EP519">
        <v>2.181458928571428</v>
      </c>
      <c r="EQ519">
        <v>1.962059285714286</v>
      </c>
      <c r="ER519">
        <v>18.82678571428571</v>
      </c>
      <c r="ES519">
        <v>17.14143214285714</v>
      </c>
      <c r="ET519">
        <v>2000.0075</v>
      </c>
      <c r="EU519">
        <v>0.9800004285714287</v>
      </c>
      <c r="EV519">
        <v>0.01999928571428572</v>
      </c>
      <c r="EW519">
        <v>0</v>
      </c>
      <c r="EX519">
        <v>607.6358214285714</v>
      </c>
      <c r="EY519">
        <v>5.00097</v>
      </c>
      <c r="EZ519">
        <v>12123.91071428571</v>
      </c>
      <c r="FA519">
        <v>16707.65714285714</v>
      </c>
      <c r="FB519">
        <v>40.75</v>
      </c>
      <c r="FC519">
        <v>41.125</v>
      </c>
      <c r="FD519">
        <v>40.68699999999999</v>
      </c>
      <c r="FE519">
        <v>40.6915</v>
      </c>
      <c r="FF519">
        <v>41.31199999999999</v>
      </c>
      <c r="FG519">
        <v>1955.1075</v>
      </c>
      <c r="FH519">
        <v>39.9</v>
      </c>
      <c r="FI519">
        <v>0</v>
      </c>
      <c r="FJ519">
        <v>1758486021.2</v>
      </c>
      <c r="FK519">
        <v>0</v>
      </c>
      <c r="FL519">
        <v>607.58212</v>
      </c>
      <c r="FM519">
        <v>-4.687384622372515</v>
      </c>
      <c r="FN519">
        <v>-75.6538462761076</v>
      </c>
      <c r="FO519">
        <v>12122.944</v>
      </c>
      <c r="FP519">
        <v>15</v>
      </c>
      <c r="FQ519">
        <v>0</v>
      </c>
      <c r="FR519" t="s">
        <v>441</v>
      </c>
      <c r="FS519">
        <v>1747247426.5</v>
      </c>
      <c r="FT519">
        <v>1747247420.5</v>
      </c>
      <c r="FU519">
        <v>0</v>
      </c>
      <c r="FV519">
        <v>1.027</v>
      </c>
      <c r="FW519">
        <v>0.031</v>
      </c>
      <c r="FX519">
        <v>0.02</v>
      </c>
      <c r="FY519">
        <v>0.05</v>
      </c>
      <c r="FZ519">
        <v>420</v>
      </c>
      <c r="GA519">
        <v>16</v>
      </c>
      <c r="GB519">
        <v>0.01</v>
      </c>
      <c r="GC519">
        <v>0.1</v>
      </c>
      <c r="GD519">
        <v>19.3100175</v>
      </c>
      <c r="GE519">
        <v>6.422815384615358</v>
      </c>
      <c r="GF519">
        <v>0.6427688129831365</v>
      </c>
      <c r="GG519">
        <v>0</v>
      </c>
      <c r="GH519">
        <v>607.9086176470588</v>
      </c>
      <c r="GI519">
        <v>-5.618930486459837</v>
      </c>
      <c r="GJ519">
        <v>0.6005663020999331</v>
      </c>
      <c r="GK519">
        <v>-1</v>
      </c>
      <c r="GL519">
        <v>2.42322275</v>
      </c>
      <c r="GM519">
        <v>0.2145384990619104</v>
      </c>
      <c r="GN519">
        <v>0.02079016498100721</v>
      </c>
      <c r="GO519">
        <v>0</v>
      </c>
      <c r="GP519">
        <v>0</v>
      </c>
      <c r="GQ519">
        <v>2</v>
      </c>
      <c r="GR519" t="s">
        <v>452</v>
      </c>
      <c r="GS519">
        <v>3.136</v>
      </c>
      <c r="GT519">
        <v>2.71702</v>
      </c>
      <c r="GU519">
        <v>0.0248008</v>
      </c>
      <c r="GV519">
        <v>0.0193797</v>
      </c>
      <c r="GW519">
        <v>0.106556</v>
      </c>
      <c r="GX519">
        <v>0.0976344</v>
      </c>
      <c r="GY519">
        <v>30994.9</v>
      </c>
      <c r="GZ519">
        <v>31210.4</v>
      </c>
      <c r="HA519">
        <v>29548.7</v>
      </c>
      <c r="HB519">
        <v>29414.5</v>
      </c>
      <c r="HC519">
        <v>34883.5</v>
      </c>
      <c r="HD519">
        <v>35159.7</v>
      </c>
      <c r="HE519">
        <v>41586.6</v>
      </c>
      <c r="HF519">
        <v>41794.6</v>
      </c>
      <c r="HG519">
        <v>1.9207</v>
      </c>
      <c r="HH519">
        <v>1.8609</v>
      </c>
      <c r="HI519">
        <v>0.0913441</v>
      </c>
      <c r="HJ519">
        <v>0</v>
      </c>
      <c r="HK519">
        <v>28.4945</v>
      </c>
      <c r="HL519">
        <v>999.9</v>
      </c>
      <c r="HM519">
        <v>51.3</v>
      </c>
      <c r="HN519">
        <v>31.5</v>
      </c>
      <c r="HO519">
        <v>26.4113</v>
      </c>
      <c r="HP519">
        <v>61.8607</v>
      </c>
      <c r="HQ519">
        <v>27.5761</v>
      </c>
      <c r="HR519">
        <v>1</v>
      </c>
      <c r="HS519">
        <v>0.120137</v>
      </c>
      <c r="HT519">
        <v>-0.760547</v>
      </c>
      <c r="HU519">
        <v>20.337</v>
      </c>
      <c r="HV519">
        <v>5.21654</v>
      </c>
      <c r="HW519">
        <v>12.0135</v>
      </c>
      <c r="HX519">
        <v>4.9888</v>
      </c>
      <c r="HY519">
        <v>3.2876</v>
      </c>
      <c r="HZ519">
        <v>9999</v>
      </c>
      <c r="IA519">
        <v>9999</v>
      </c>
      <c r="IB519">
        <v>9999</v>
      </c>
      <c r="IC519">
        <v>999.9</v>
      </c>
      <c r="ID519">
        <v>1.86758</v>
      </c>
      <c r="IE519">
        <v>1.86676</v>
      </c>
      <c r="IF519">
        <v>1.86607</v>
      </c>
      <c r="IG519">
        <v>1.866</v>
      </c>
      <c r="IH519">
        <v>1.86786</v>
      </c>
      <c r="II519">
        <v>1.87027</v>
      </c>
      <c r="IJ519">
        <v>1.86892</v>
      </c>
      <c r="IK519">
        <v>1.87043</v>
      </c>
      <c r="IL519">
        <v>0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-0.111</v>
      </c>
      <c r="IZ519">
        <v>0.1417</v>
      </c>
      <c r="JA519">
        <v>-0.08705980112953694</v>
      </c>
      <c r="JB519">
        <v>-0.0002224285535733669</v>
      </c>
      <c r="JC519">
        <v>-3.124052291438484E-07</v>
      </c>
      <c r="JD519">
        <v>-1.20421793702977E-11</v>
      </c>
      <c r="JE519">
        <v>-0.06546867123436634</v>
      </c>
      <c r="JF519">
        <v>-0.004605065362839568</v>
      </c>
      <c r="JG519">
        <v>0.0008613744513886047</v>
      </c>
      <c r="JH519">
        <v>-1.299212498533341E-05</v>
      </c>
      <c r="JI519">
        <v>3</v>
      </c>
      <c r="JJ519">
        <v>2327</v>
      </c>
      <c r="JK519">
        <v>1</v>
      </c>
      <c r="JL519">
        <v>27</v>
      </c>
      <c r="JM519">
        <v>187309.9</v>
      </c>
      <c r="JN519">
        <v>187310</v>
      </c>
      <c r="JO519">
        <v>0.272217</v>
      </c>
      <c r="JP519">
        <v>2.35718</v>
      </c>
      <c r="JQ519">
        <v>1.39648</v>
      </c>
      <c r="JR519">
        <v>2.35596</v>
      </c>
      <c r="JS519">
        <v>1.49536</v>
      </c>
      <c r="JT519">
        <v>2.65503</v>
      </c>
      <c r="JU519">
        <v>36.8129</v>
      </c>
      <c r="JV519">
        <v>24.0787</v>
      </c>
      <c r="JW519">
        <v>18</v>
      </c>
      <c r="JX519">
        <v>491.918</v>
      </c>
      <c r="JY519">
        <v>444.181</v>
      </c>
      <c r="JZ519">
        <v>29.0981</v>
      </c>
      <c r="KA519">
        <v>29.161</v>
      </c>
      <c r="KB519">
        <v>29.9999</v>
      </c>
      <c r="KC519">
        <v>29.0553</v>
      </c>
      <c r="KD519">
        <v>28.9899</v>
      </c>
      <c r="KE519">
        <v>5.40095</v>
      </c>
      <c r="KF519">
        <v>23.9494</v>
      </c>
      <c r="KG519">
        <v>63.9909</v>
      </c>
      <c r="KH519">
        <v>29.0979</v>
      </c>
      <c r="KI519">
        <v>52.2662</v>
      </c>
      <c r="KJ519">
        <v>21.639</v>
      </c>
      <c r="KK519">
        <v>100.997</v>
      </c>
      <c r="KL519">
        <v>100.497</v>
      </c>
    </row>
    <row r="520" spans="1:298">
      <c r="A520">
        <v>504</v>
      </c>
      <c r="B520">
        <v>1758486026</v>
      </c>
      <c r="C520">
        <v>17150.5</v>
      </c>
      <c r="D520" t="s">
        <v>1456</v>
      </c>
      <c r="E520" t="s">
        <v>1457</v>
      </c>
      <c r="F520">
        <v>5</v>
      </c>
      <c r="G520" t="s">
        <v>1219</v>
      </c>
      <c r="H520" t="s">
        <v>437</v>
      </c>
      <c r="I520" t="s">
        <v>438</v>
      </c>
      <c r="J520">
        <v>1758486018.5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68.62085285340497</v>
      </c>
      <c r="AL520">
        <v>81.56670606060605</v>
      </c>
      <c r="AM520">
        <v>-3.195160022184192</v>
      </c>
      <c r="AN520">
        <v>65.29159027850937</v>
      </c>
      <c r="AO520">
        <f>(AQ520 - AP520 + DZ520*1E3/(8.314*(EB520+273.15)) * AS520/DY520 * AR520) * DY520/(100*DM520) * 1000/(1000 - AQ520)</f>
        <v>0</v>
      </c>
      <c r="AP520">
        <v>21.74882844322511</v>
      </c>
      <c r="AQ520">
        <v>24.24422363636362</v>
      </c>
      <c r="AR520">
        <v>7.243008554281577E-05</v>
      </c>
      <c r="AS520">
        <v>110.9873725194434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4.8</v>
      </c>
      <c r="DN520">
        <v>0.5</v>
      </c>
      <c r="DO520" t="s">
        <v>440</v>
      </c>
      <c r="DP520">
        <v>2</v>
      </c>
      <c r="DQ520" t="b">
        <v>1</v>
      </c>
      <c r="DR520">
        <v>1758486018.5</v>
      </c>
      <c r="DS520">
        <v>101.5670518518519</v>
      </c>
      <c r="DT520">
        <v>81.45328518518518</v>
      </c>
      <c r="DU520">
        <v>24.21470740740741</v>
      </c>
      <c r="DV520">
        <v>21.75676296296297</v>
      </c>
      <c r="DW520">
        <v>101.6799925925926</v>
      </c>
      <c r="DX520">
        <v>24.0731111111111</v>
      </c>
      <c r="DY520">
        <v>500.0036666666667</v>
      </c>
      <c r="DZ520">
        <v>90.16759629629627</v>
      </c>
      <c r="EA520">
        <v>0.05656958518518519</v>
      </c>
      <c r="EB520">
        <v>30.34533703703704</v>
      </c>
      <c r="EC520">
        <v>29.98093703703703</v>
      </c>
      <c r="ED520">
        <v>999.9000000000001</v>
      </c>
      <c r="EE520">
        <v>0</v>
      </c>
      <c r="EF520">
        <v>0</v>
      </c>
      <c r="EG520">
        <v>10000.46074074074</v>
      </c>
      <c r="EH520">
        <v>0</v>
      </c>
      <c r="EI520">
        <v>10.3984</v>
      </c>
      <c r="EJ520">
        <v>20.11378148148148</v>
      </c>
      <c r="EK520">
        <v>104.0872925925926</v>
      </c>
      <c r="EL520">
        <v>83.26490370370369</v>
      </c>
      <c r="EM520">
        <v>2.457942592592593</v>
      </c>
      <c r="EN520">
        <v>81.45328518518518</v>
      </c>
      <c r="EO520">
        <v>21.75676296296297</v>
      </c>
      <c r="EP520">
        <v>2.183382592592593</v>
      </c>
      <c r="EQ520">
        <v>1.961755185185185</v>
      </c>
      <c r="ER520">
        <v>18.8408925925926</v>
      </c>
      <c r="ES520">
        <v>17.13897777777778</v>
      </c>
      <c r="ET520">
        <v>2000.004814814815</v>
      </c>
      <c r="EU520">
        <v>0.9800003333333335</v>
      </c>
      <c r="EV520">
        <v>0.01999937777777778</v>
      </c>
      <c r="EW520">
        <v>0</v>
      </c>
      <c r="EX520">
        <v>607.3156666666667</v>
      </c>
      <c r="EY520">
        <v>5.00097</v>
      </c>
      <c r="EZ520">
        <v>12117.96666666667</v>
      </c>
      <c r="FA520">
        <v>16707.62222222222</v>
      </c>
      <c r="FB520">
        <v>40.75</v>
      </c>
      <c r="FC520">
        <v>41.125</v>
      </c>
      <c r="FD520">
        <v>40.68699999999999</v>
      </c>
      <c r="FE520">
        <v>40.69166666666666</v>
      </c>
      <c r="FF520">
        <v>41.31199999999999</v>
      </c>
      <c r="FG520">
        <v>1955.104814814815</v>
      </c>
      <c r="FH520">
        <v>39.9</v>
      </c>
      <c r="FI520">
        <v>0</v>
      </c>
      <c r="FJ520">
        <v>1758486026.6</v>
      </c>
      <c r="FK520">
        <v>0</v>
      </c>
      <c r="FL520">
        <v>607.2932307692307</v>
      </c>
      <c r="FM520">
        <v>-2.338529928548131</v>
      </c>
      <c r="FN520">
        <v>-52.45128220675683</v>
      </c>
      <c r="FO520">
        <v>12117.54615384615</v>
      </c>
      <c r="FP520">
        <v>15</v>
      </c>
      <c r="FQ520">
        <v>0</v>
      </c>
      <c r="FR520" t="s">
        <v>441</v>
      </c>
      <c r="FS520">
        <v>1747247426.5</v>
      </c>
      <c r="FT520">
        <v>1747247420.5</v>
      </c>
      <c r="FU520">
        <v>0</v>
      </c>
      <c r="FV520">
        <v>1.027</v>
      </c>
      <c r="FW520">
        <v>0.031</v>
      </c>
      <c r="FX520">
        <v>0.02</v>
      </c>
      <c r="FY520">
        <v>0.05</v>
      </c>
      <c r="FZ520">
        <v>420</v>
      </c>
      <c r="GA520">
        <v>16</v>
      </c>
      <c r="GB520">
        <v>0.01</v>
      </c>
      <c r="GC520">
        <v>0.1</v>
      </c>
      <c r="GD520">
        <v>19.82768536585366</v>
      </c>
      <c r="GE520">
        <v>5.046196515679462</v>
      </c>
      <c r="GF520">
        <v>0.5288585806455517</v>
      </c>
      <c r="GG520">
        <v>0</v>
      </c>
      <c r="GH520">
        <v>607.5066176470589</v>
      </c>
      <c r="GI520">
        <v>-3.530985490859208</v>
      </c>
      <c r="GJ520">
        <v>0.450893427783099</v>
      </c>
      <c r="GK520">
        <v>-1</v>
      </c>
      <c r="GL520">
        <v>2.444741707317073</v>
      </c>
      <c r="GM520">
        <v>0.2767220905923464</v>
      </c>
      <c r="GN520">
        <v>0.02763136860945201</v>
      </c>
      <c r="GO520">
        <v>0</v>
      </c>
      <c r="GP520">
        <v>0</v>
      </c>
      <c r="GQ520">
        <v>2</v>
      </c>
      <c r="GR520" t="s">
        <v>452</v>
      </c>
      <c r="GS520">
        <v>3.1359</v>
      </c>
      <c r="GT520">
        <v>2.71686</v>
      </c>
      <c r="GU520">
        <v>0.0207423</v>
      </c>
      <c r="GV520">
        <v>0.0150218</v>
      </c>
      <c r="GW520">
        <v>0.106619</v>
      </c>
      <c r="GX520">
        <v>0.0975589</v>
      </c>
      <c r="GY520">
        <v>31124.1</v>
      </c>
      <c r="GZ520">
        <v>31348.9</v>
      </c>
      <c r="HA520">
        <v>29548.8</v>
      </c>
      <c r="HB520">
        <v>29414.4</v>
      </c>
      <c r="HC520">
        <v>34880.8</v>
      </c>
      <c r="HD520">
        <v>35162.6</v>
      </c>
      <c r="HE520">
        <v>41586.5</v>
      </c>
      <c r="HF520">
        <v>41794.6</v>
      </c>
      <c r="HG520">
        <v>1.92045</v>
      </c>
      <c r="HH520">
        <v>1.86095</v>
      </c>
      <c r="HI520">
        <v>0.0909343</v>
      </c>
      <c r="HJ520">
        <v>0</v>
      </c>
      <c r="HK520">
        <v>28.4945</v>
      </c>
      <c r="HL520">
        <v>999.9</v>
      </c>
      <c r="HM520">
        <v>51.3</v>
      </c>
      <c r="HN520">
        <v>31.5</v>
      </c>
      <c r="HO520">
        <v>26.4075</v>
      </c>
      <c r="HP520">
        <v>61.9007</v>
      </c>
      <c r="HQ520">
        <v>27.7043</v>
      </c>
      <c r="HR520">
        <v>1</v>
      </c>
      <c r="HS520">
        <v>0.119733</v>
      </c>
      <c r="HT520">
        <v>-0.757432</v>
      </c>
      <c r="HU520">
        <v>20.337</v>
      </c>
      <c r="HV520">
        <v>5.21699</v>
      </c>
      <c r="HW520">
        <v>12.0122</v>
      </c>
      <c r="HX520">
        <v>4.98885</v>
      </c>
      <c r="HY520">
        <v>3.28765</v>
      </c>
      <c r="HZ520">
        <v>9999</v>
      </c>
      <c r="IA520">
        <v>9999</v>
      </c>
      <c r="IB520">
        <v>9999</v>
      </c>
      <c r="IC520">
        <v>999.9</v>
      </c>
      <c r="ID520">
        <v>1.86757</v>
      </c>
      <c r="IE520">
        <v>1.86676</v>
      </c>
      <c r="IF520">
        <v>1.86606</v>
      </c>
      <c r="IG520">
        <v>1.866</v>
      </c>
      <c r="IH520">
        <v>1.86784</v>
      </c>
      <c r="II520">
        <v>1.87027</v>
      </c>
      <c r="IJ520">
        <v>1.86891</v>
      </c>
      <c r="IK520">
        <v>1.87042</v>
      </c>
      <c r="IL520">
        <v>0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-0.106</v>
      </c>
      <c r="IZ520">
        <v>0.1421</v>
      </c>
      <c r="JA520">
        <v>-0.08705980112953694</v>
      </c>
      <c r="JB520">
        <v>-0.0002224285535733669</v>
      </c>
      <c r="JC520">
        <v>-3.124052291438484E-07</v>
      </c>
      <c r="JD520">
        <v>-1.20421793702977E-11</v>
      </c>
      <c r="JE520">
        <v>-0.06546867123436634</v>
      </c>
      <c r="JF520">
        <v>-0.004605065362839568</v>
      </c>
      <c r="JG520">
        <v>0.0008613744513886047</v>
      </c>
      <c r="JH520">
        <v>-1.299212498533341E-05</v>
      </c>
      <c r="JI520">
        <v>3</v>
      </c>
      <c r="JJ520">
        <v>2327</v>
      </c>
      <c r="JK520">
        <v>1</v>
      </c>
      <c r="JL520">
        <v>27</v>
      </c>
      <c r="JM520">
        <v>187310</v>
      </c>
      <c r="JN520">
        <v>187310.1</v>
      </c>
      <c r="JO520">
        <v>0.234375</v>
      </c>
      <c r="JP520">
        <v>2.3877</v>
      </c>
      <c r="JQ520">
        <v>1.39648</v>
      </c>
      <c r="JR520">
        <v>2.35474</v>
      </c>
      <c r="JS520">
        <v>1.49536</v>
      </c>
      <c r="JT520">
        <v>2.54272</v>
      </c>
      <c r="JU520">
        <v>36.8129</v>
      </c>
      <c r="JV520">
        <v>24.0787</v>
      </c>
      <c r="JW520">
        <v>18</v>
      </c>
      <c r="JX520">
        <v>491.744</v>
      </c>
      <c r="JY520">
        <v>444.193</v>
      </c>
      <c r="JZ520">
        <v>29.1079</v>
      </c>
      <c r="KA520">
        <v>29.1586</v>
      </c>
      <c r="KB520">
        <v>29.9999</v>
      </c>
      <c r="KC520">
        <v>29.0534</v>
      </c>
      <c r="KD520">
        <v>28.9874</v>
      </c>
      <c r="KE520">
        <v>4.64329</v>
      </c>
      <c r="KF520">
        <v>24.2274</v>
      </c>
      <c r="KG520">
        <v>63.9909</v>
      </c>
      <c r="KH520">
        <v>29.1084</v>
      </c>
      <c r="KI520">
        <v>32.2286</v>
      </c>
      <c r="KJ520">
        <v>21.5935</v>
      </c>
      <c r="KK520">
        <v>100.997</v>
      </c>
      <c r="KL520">
        <v>100.497</v>
      </c>
    </row>
    <row r="521" spans="1:298">
      <c r="A521">
        <v>505</v>
      </c>
      <c r="B521">
        <v>1758486123</v>
      </c>
      <c r="C521">
        <v>17247.5</v>
      </c>
      <c r="D521" t="s">
        <v>1458</v>
      </c>
      <c r="E521" t="s">
        <v>1459</v>
      </c>
      <c r="F521">
        <v>5</v>
      </c>
      <c r="G521" t="s">
        <v>1219</v>
      </c>
      <c r="H521" t="s">
        <v>437</v>
      </c>
      <c r="I521" t="s">
        <v>438</v>
      </c>
      <c r="J521">
        <v>1758486115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428.9636683203201</v>
      </c>
      <c r="AL521">
        <v>414.2821090909088</v>
      </c>
      <c r="AM521">
        <v>0.002366570075032872</v>
      </c>
      <c r="AN521">
        <v>65.29159027850937</v>
      </c>
      <c r="AO521">
        <f>(AQ521 - AP521 + DZ521*1E3/(8.314*(EB521+273.15)) * AS521/DY521 * AR521) * DY521/(100*DM521) * 1000/(1000 - AQ521)</f>
        <v>0</v>
      </c>
      <c r="AP521">
        <v>21.06016315591443</v>
      </c>
      <c r="AQ521">
        <v>24.21692969696969</v>
      </c>
      <c r="AR521">
        <v>-0.000116458759493336</v>
      </c>
      <c r="AS521">
        <v>110.9873725194434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4.8</v>
      </c>
      <c r="DN521">
        <v>0.5</v>
      </c>
      <c r="DO521" t="s">
        <v>440</v>
      </c>
      <c r="DP521">
        <v>2</v>
      </c>
      <c r="DQ521" t="b">
        <v>1</v>
      </c>
      <c r="DR521">
        <v>1758486115</v>
      </c>
      <c r="DS521">
        <v>404.2560322580646</v>
      </c>
      <c r="DT521">
        <v>419.9137419354839</v>
      </c>
      <c r="DU521">
        <v>24.22553548387096</v>
      </c>
      <c r="DV521">
        <v>21.06489032258064</v>
      </c>
      <c r="DW521">
        <v>404.4849354838709</v>
      </c>
      <c r="DX521">
        <v>24.08378064516129</v>
      </c>
      <c r="DY521">
        <v>499.9849677419354</v>
      </c>
      <c r="DZ521">
        <v>90.16694516129033</v>
      </c>
      <c r="EA521">
        <v>0.05741382258064516</v>
      </c>
      <c r="EB521">
        <v>30.47858064516129</v>
      </c>
      <c r="EC521">
        <v>29.95786451612903</v>
      </c>
      <c r="ED521">
        <v>999.9000000000003</v>
      </c>
      <c r="EE521">
        <v>0</v>
      </c>
      <c r="EF521">
        <v>0</v>
      </c>
      <c r="EG521">
        <v>9996.730322580646</v>
      </c>
      <c r="EH521">
        <v>0</v>
      </c>
      <c r="EI521">
        <v>10.40877419354838</v>
      </c>
      <c r="EJ521">
        <v>-15.65778709677419</v>
      </c>
      <c r="EK521">
        <v>414.2924838709677</v>
      </c>
      <c r="EL521">
        <v>428.9496129032258</v>
      </c>
      <c r="EM521">
        <v>3.160641612903225</v>
      </c>
      <c r="EN521">
        <v>419.9137419354839</v>
      </c>
      <c r="EO521">
        <v>21.06489032258064</v>
      </c>
      <c r="EP521">
        <v>2.184342258064516</v>
      </c>
      <c r="EQ521">
        <v>1.899357419354838</v>
      </c>
      <c r="ER521">
        <v>18.84793870967742</v>
      </c>
      <c r="ES521">
        <v>16.62937419354839</v>
      </c>
      <c r="ET521">
        <v>1999.992580645162</v>
      </c>
      <c r="EU521">
        <v>0.9799995161290324</v>
      </c>
      <c r="EV521">
        <v>0.02000018709677419</v>
      </c>
      <c r="EW521">
        <v>0</v>
      </c>
      <c r="EX521">
        <v>623.8339677419355</v>
      </c>
      <c r="EY521">
        <v>5.000969999999999</v>
      </c>
      <c r="EZ521">
        <v>12442.33548387097</v>
      </c>
      <c r="FA521">
        <v>16707.51935483871</v>
      </c>
      <c r="FB521">
        <v>40.75</v>
      </c>
      <c r="FC521">
        <v>41.08638709677417</v>
      </c>
      <c r="FD521">
        <v>40.625</v>
      </c>
      <c r="FE521">
        <v>40.68699999999998</v>
      </c>
      <c r="FF521">
        <v>41.31199999999998</v>
      </c>
      <c r="FG521">
        <v>1955.092580645161</v>
      </c>
      <c r="FH521">
        <v>39.90000000000001</v>
      </c>
      <c r="FI521">
        <v>0</v>
      </c>
      <c r="FJ521">
        <v>1758486123.2</v>
      </c>
      <c r="FK521">
        <v>0</v>
      </c>
      <c r="FL521">
        <v>623.9241999999999</v>
      </c>
      <c r="FM521">
        <v>10.33284614831879</v>
      </c>
      <c r="FN521">
        <v>190.5846153620236</v>
      </c>
      <c r="FO521">
        <v>12444.22</v>
      </c>
      <c r="FP521">
        <v>15</v>
      </c>
      <c r="FQ521">
        <v>0</v>
      </c>
      <c r="FR521" t="s">
        <v>441</v>
      </c>
      <c r="FS521">
        <v>1747247426.5</v>
      </c>
      <c r="FT521">
        <v>1747247420.5</v>
      </c>
      <c r="FU521">
        <v>0</v>
      </c>
      <c r="FV521">
        <v>1.027</v>
      </c>
      <c r="FW521">
        <v>0.031</v>
      </c>
      <c r="FX521">
        <v>0.02</v>
      </c>
      <c r="FY521">
        <v>0.05</v>
      </c>
      <c r="FZ521">
        <v>420</v>
      </c>
      <c r="GA521">
        <v>16</v>
      </c>
      <c r="GB521">
        <v>0.01</v>
      </c>
      <c r="GC521">
        <v>0.1</v>
      </c>
      <c r="GD521">
        <v>-15.633475</v>
      </c>
      <c r="GE521">
        <v>-0.5515587242025897</v>
      </c>
      <c r="GF521">
        <v>0.06131275458662735</v>
      </c>
      <c r="GG521">
        <v>0</v>
      </c>
      <c r="GH521">
        <v>623.3322647058823</v>
      </c>
      <c r="GI521">
        <v>10.9315660829779</v>
      </c>
      <c r="GJ521">
        <v>1.094523460872983</v>
      </c>
      <c r="GK521">
        <v>-1</v>
      </c>
      <c r="GL521">
        <v>3.14879475</v>
      </c>
      <c r="GM521">
        <v>0.1583526078799249</v>
      </c>
      <c r="GN521">
        <v>0.02444455757295477</v>
      </c>
      <c r="GO521">
        <v>0</v>
      </c>
      <c r="GP521">
        <v>0</v>
      </c>
      <c r="GQ521">
        <v>2</v>
      </c>
      <c r="GR521" t="s">
        <v>452</v>
      </c>
      <c r="GS521">
        <v>3.1358</v>
      </c>
      <c r="GT521">
        <v>2.71697</v>
      </c>
      <c r="GU521">
        <v>0.09092790000000001</v>
      </c>
      <c r="GV521">
        <v>0.0926666</v>
      </c>
      <c r="GW521">
        <v>0.106543</v>
      </c>
      <c r="GX521">
        <v>0.0954361</v>
      </c>
      <c r="GY521">
        <v>28896.4</v>
      </c>
      <c r="GZ521">
        <v>28880.3</v>
      </c>
      <c r="HA521">
        <v>29551.7</v>
      </c>
      <c r="HB521">
        <v>29416.8</v>
      </c>
      <c r="HC521">
        <v>34888.9</v>
      </c>
      <c r="HD521">
        <v>35250.9</v>
      </c>
      <c r="HE521">
        <v>41591.2</v>
      </c>
      <c r="HF521">
        <v>41798.2</v>
      </c>
      <c r="HG521">
        <v>1.92185</v>
      </c>
      <c r="HH521">
        <v>1.86152</v>
      </c>
      <c r="HI521">
        <v>0.090003</v>
      </c>
      <c r="HJ521">
        <v>0</v>
      </c>
      <c r="HK521">
        <v>28.5043</v>
      </c>
      <c r="HL521">
        <v>999.9</v>
      </c>
      <c r="HM521">
        <v>51.2</v>
      </c>
      <c r="HN521">
        <v>31.5</v>
      </c>
      <c r="HO521">
        <v>26.3537</v>
      </c>
      <c r="HP521">
        <v>61.8608</v>
      </c>
      <c r="HQ521">
        <v>27.6562</v>
      </c>
      <c r="HR521">
        <v>1</v>
      </c>
      <c r="HS521">
        <v>0.116862</v>
      </c>
      <c r="HT521">
        <v>-1.25292</v>
      </c>
      <c r="HU521">
        <v>20.3346</v>
      </c>
      <c r="HV521">
        <v>5.22043</v>
      </c>
      <c r="HW521">
        <v>12.0144</v>
      </c>
      <c r="HX521">
        <v>4.98945</v>
      </c>
      <c r="HY521">
        <v>3.28808</v>
      </c>
      <c r="HZ521">
        <v>9999</v>
      </c>
      <c r="IA521">
        <v>9999</v>
      </c>
      <c r="IB521">
        <v>9999</v>
      </c>
      <c r="IC521">
        <v>999.9</v>
      </c>
      <c r="ID521">
        <v>1.86759</v>
      </c>
      <c r="IE521">
        <v>1.86676</v>
      </c>
      <c r="IF521">
        <v>1.86613</v>
      </c>
      <c r="IG521">
        <v>1.866</v>
      </c>
      <c r="IH521">
        <v>1.86784</v>
      </c>
      <c r="II521">
        <v>1.87027</v>
      </c>
      <c r="IJ521">
        <v>1.86892</v>
      </c>
      <c r="IK521">
        <v>1.87042</v>
      </c>
      <c r="IL521">
        <v>0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-0.229</v>
      </c>
      <c r="IZ521">
        <v>0.1417</v>
      </c>
      <c r="JA521">
        <v>-0.08705980112953694</v>
      </c>
      <c r="JB521">
        <v>-0.0002224285535733669</v>
      </c>
      <c r="JC521">
        <v>-3.124052291438484E-07</v>
      </c>
      <c r="JD521">
        <v>-1.20421793702977E-11</v>
      </c>
      <c r="JE521">
        <v>-0.06546867123436634</v>
      </c>
      <c r="JF521">
        <v>-0.004605065362839568</v>
      </c>
      <c r="JG521">
        <v>0.0008613744513886047</v>
      </c>
      <c r="JH521">
        <v>-1.299212498533341E-05</v>
      </c>
      <c r="JI521">
        <v>3</v>
      </c>
      <c r="JJ521">
        <v>2327</v>
      </c>
      <c r="JK521">
        <v>1</v>
      </c>
      <c r="JL521">
        <v>27</v>
      </c>
      <c r="JM521">
        <v>187311.6</v>
      </c>
      <c r="JN521">
        <v>187311.7</v>
      </c>
      <c r="JO521">
        <v>1.03638</v>
      </c>
      <c r="JP521">
        <v>2.29614</v>
      </c>
      <c r="JQ521">
        <v>1.39648</v>
      </c>
      <c r="JR521">
        <v>2.35474</v>
      </c>
      <c r="JS521">
        <v>1.49536</v>
      </c>
      <c r="JT521">
        <v>2.70142</v>
      </c>
      <c r="JU521">
        <v>36.8129</v>
      </c>
      <c r="JV521">
        <v>24.07</v>
      </c>
      <c r="JW521">
        <v>18</v>
      </c>
      <c r="JX521">
        <v>492.241</v>
      </c>
      <c r="JY521">
        <v>444.18</v>
      </c>
      <c r="JZ521">
        <v>29.8689</v>
      </c>
      <c r="KA521">
        <v>29.1079</v>
      </c>
      <c r="KB521">
        <v>29.9999</v>
      </c>
      <c r="KC521">
        <v>29.0045</v>
      </c>
      <c r="KD521">
        <v>28.9382</v>
      </c>
      <c r="KE521">
        <v>20.8196</v>
      </c>
      <c r="KF521">
        <v>26.5241</v>
      </c>
      <c r="KG521">
        <v>63.6178</v>
      </c>
      <c r="KH521">
        <v>29.8884</v>
      </c>
      <c r="KI521">
        <v>426.61</v>
      </c>
      <c r="KJ521">
        <v>21.1044</v>
      </c>
      <c r="KK521">
        <v>101.008</v>
      </c>
      <c r="KL521">
        <v>100.505</v>
      </c>
    </row>
    <row r="522" spans="1:298">
      <c r="A522">
        <v>506</v>
      </c>
      <c r="B522">
        <v>1758486128</v>
      </c>
      <c r="C522">
        <v>17252.5</v>
      </c>
      <c r="D522" t="s">
        <v>1460</v>
      </c>
      <c r="E522" t="s">
        <v>1461</v>
      </c>
      <c r="F522">
        <v>5</v>
      </c>
      <c r="G522" t="s">
        <v>1219</v>
      </c>
      <c r="H522" t="s">
        <v>437</v>
      </c>
      <c r="I522" t="s">
        <v>438</v>
      </c>
      <c r="J522">
        <v>1758486120.155172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428.978298463299</v>
      </c>
      <c r="AL522">
        <v>414.3310484848485</v>
      </c>
      <c r="AM522">
        <v>0.002645880816799629</v>
      </c>
      <c r="AN522">
        <v>65.29159027850937</v>
      </c>
      <c r="AO522">
        <f>(AQ522 - AP522 + DZ522*1E3/(8.314*(EB522+273.15)) * AS522/DY522 * AR522) * DY522/(100*DM522) * 1000/(1000 - AQ522)</f>
        <v>0</v>
      </c>
      <c r="AP522">
        <v>21.05804566810004</v>
      </c>
      <c r="AQ522">
        <v>24.2188193939394</v>
      </c>
      <c r="AR522">
        <v>0.0001020816386363315</v>
      </c>
      <c r="AS522">
        <v>110.9873725194434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4.8</v>
      </c>
      <c r="DN522">
        <v>0.5</v>
      </c>
      <c r="DO522" t="s">
        <v>440</v>
      </c>
      <c r="DP522">
        <v>2</v>
      </c>
      <c r="DQ522" t="b">
        <v>1</v>
      </c>
      <c r="DR522">
        <v>1758486120.155172</v>
      </c>
      <c r="DS522">
        <v>404.2451724137931</v>
      </c>
      <c r="DT522">
        <v>420.0961379310345</v>
      </c>
      <c r="DU522">
        <v>24.21860000000001</v>
      </c>
      <c r="DV522">
        <v>21.06065172413793</v>
      </c>
      <c r="DW522">
        <v>404.4741034482759</v>
      </c>
      <c r="DX522">
        <v>24.07694482758621</v>
      </c>
      <c r="DY522">
        <v>500.000448275862</v>
      </c>
      <c r="DZ522">
        <v>90.1671724137931</v>
      </c>
      <c r="EA522">
        <v>0.05716868275862069</v>
      </c>
      <c r="EB522">
        <v>30.48990344827586</v>
      </c>
      <c r="EC522">
        <v>29.96594827586207</v>
      </c>
      <c r="ED522">
        <v>999.9000000000002</v>
      </c>
      <c r="EE522">
        <v>0</v>
      </c>
      <c r="EF522">
        <v>0</v>
      </c>
      <c r="EG522">
        <v>9996.459310344826</v>
      </c>
      <c r="EH522">
        <v>0</v>
      </c>
      <c r="EI522">
        <v>10.40217586206896</v>
      </c>
      <c r="EJ522">
        <v>-15.85094482758621</v>
      </c>
      <c r="EK522">
        <v>414.2784827586207</v>
      </c>
      <c r="EL522">
        <v>429.134</v>
      </c>
      <c r="EM522">
        <v>3.157952413793104</v>
      </c>
      <c r="EN522">
        <v>420.0961379310345</v>
      </c>
      <c r="EO522">
        <v>21.06065172413793</v>
      </c>
      <c r="EP522">
        <v>2.183722413793103</v>
      </c>
      <c r="EQ522">
        <v>1.898979310344828</v>
      </c>
      <c r="ER522">
        <v>18.84339655172414</v>
      </c>
      <c r="ES522">
        <v>16.62624827586207</v>
      </c>
      <c r="ET522">
        <v>1999.978965517242</v>
      </c>
      <c r="EU522">
        <v>0.9799993793103449</v>
      </c>
      <c r="EV522">
        <v>0.02000032413793103</v>
      </c>
      <c r="EW522">
        <v>0</v>
      </c>
      <c r="EX522">
        <v>624.6161724137932</v>
      </c>
      <c r="EY522">
        <v>5.000969999999999</v>
      </c>
      <c r="EZ522">
        <v>12457.58965517241</v>
      </c>
      <c r="FA522">
        <v>16707.40344827587</v>
      </c>
      <c r="FB522">
        <v>40.75</v>
      </c>
      <c r="FC522">
        <v>41.0750344827586</v>
      </c>
      <c r="FD522">
        <v>40.625</v>
      </c>
      <c r="FE522">
        <v>40.68699999999998</v>
      </c>
      <c r="FF522">
        <v>41.31199999999998</v>
      </c>
      <c r="FG522">
        <v>1955.078965517241</v>
      </c>
      <c r="FH522">
        <v>39.90000000000001</v>
      </c>
      <c r="FI522">
        <v>0</v>
      </c>
      <c r="FJ522">
        <v>1758486128.6</v>
      </c>
      <c r="FK522">
        <v>0</v>
      </c>
      <c r="FL522">
        <v>624.6971923076924</v>
      </c>
      <c r="FM522">
        <v>8.15223931242034</v>
      </c>
      <c r="FN522">
        <v>164.2666666618753</v>
      </c>
      <c r="FO522">
        <v>12459.06153846154</v>
      </c>
      <c r="FP522">
        <v>15</v>
      </c>
      <c r="FQ522">
        <v>0</v>
      </c>
      <c r="FR522" t="s">
        <v>441</v>
      </c>
      <c r="FS522">
        <v>1747247426.5</v>
      </c>
      <c r="FT522">
        <v>1747247420.5</v>
      </c>
      <c r="FU522">
        <v>0</v>
      </c>
      <c r="FV522">
        <v>1.027</v>
      </c>
      <c r="FW522">
        <v>0.031</v>
      </c>
      <c r="FX522">
        <v>0.02</v>
      </c>
      <c r="FY522">
        <v>0.05</v>
      </c>
      <c r="FZ522">
        <v>420</v>
      </c>
      <c r="GA522">
        <v>16</v>
      </c>
      <c r="GB522">
        <v>0.01</v>
      </c>
      <c r="GC522">
        <v>0.1</v>
      </c>
      <c r="GD522">
        <v>-15.7837</v>
      </c>
      <c r="GE522">
        <v>-2.252937282229971</v>
      </c>
      <c r="GF522">
        <v>0.3892024396434206</v>
      </c>
      <c r="GG522">
        <v>0</v>
      </c>
      <c r="GH522">
        <v>624.2194705882354</v>
      </c>
      <c r="GI522">
        <v>8.908938119531397</v>
      </c>
      <c r="GJ522">
        <v>0.9039702700503703</v>
      </c>
      <c r="GK522">
        <v>-1</v>
      </c>
      <c r="GL522">
        <v>3.160080731707316</v>
      </c>
      <c r="GM522">
        <v>-0.02562459930313088</v>
      </c>
      <c r="GN522">
        <v>0.004016426873535527</v>
      </c>
      <c r="GO522">
        <v>1</v>
      </c>
      <c r="GP522">
        <v>1</v>
      </c>
      <c r="GQ522">
        <v>2</v>
      </c>
      <c r="GR522" t="s">
        <v>442</v>
      </c>
      <c r="GS522">
        <v>3.13583</v>
      </c>
      <c r="GT522">
        <v>2.7165</v>
      </c>
      <c r="GU522">
        <v>0.09095880000000001</v>
      </c>
      <c r="GV522">
        <v>0.0931456</v>
      </c>
      <c r="GW522">
        <v>0.106551</v>
      </c>
      <c r="GX522">
        <v>0.0954303</v>
      </c>
      <c r="GY522">
        <v>28894.9</v>
      </c>
      <c r="GZ522">
        <v>28865.4</v>
      </c>
      <c r="HA522">
        <v>29551.2</v>
      </c>
      <c r="HB522">
        <v>29417.1</v>
      </c>
      <c r="HC522">
        <v>34887.9</v>
      </c>
      <c r="HD522">
        <v>35251.3</v>
      </c>
      <c r="HE522">
        <v>41590.4</v>
      </c>
      <c r="HF522">
        <v>41798.5</v>
      </c>
      <c r="HG522">
        <v>1.92192</v>
      </c>
      <c r="HH522">
        <v>1.86165</v>
      </c>
      <c r="HI522">
        <v>0.0906363</v>
      </c>
      <c r="HJ522">
        <v>0</v>
      </c>
      <c r="HK522">
        <v>28.5067</v>
      </c>
      <c r="HL522">
        <v>999.9</v>
      </c>
      <c r="HM522">
        <v>51.2</v>
      </c>
      <c r="HN522">
        <v>31.5</v>
      </c>
      <c r="HO522">
        <v>26.3564</v>
      </c>
      <c r="HP522">
        <v>61.9908</v>
      </c>
      <c r="HQ522">
        <v>27.5801</v>
      </c>
      <c r="HR522">
        <v>1</v>
      </c>
      <c r="HS522">
        <v>0.116461</v>
      </c>
      <c r="HT522">
        <v>-1.25072</v>
      </c>
      <c r="HU522">
        <v>20.334</v>
      </c>
      <c r="HV522">
        <v>5.21759</v>
      </c>
      <c r="HW522">
        <v>12.0146</v>
      </c>
      <c r="HX522">
        <v>4.98895</v>
      </c>
      <c r="HY522">
        <v>3.28755</v>
      </c>
      <c r="HZ522">
        <v>9999</v>
      </c>
      <c r="IA522">
        <v>9999</v>
      </c>
      <c r="IB522">
        <v>9999</v>
      </c>
      <c r="IC522">
        <v>999.9</v>
      </c>
      <c r="ID522">
        <v>1.86756</v>
      </c>
      <c r="IE522">
        <v>1.86673</v>
      </c>
      <c r="IF522">
        <v>1.86608</v>
      </c>
      <c r="IG522">
        <v>1.866</v>
      </c>
      <c r="IH522">
        <v>1.86785</v>
      </c>
      <c r="II522">
        <v>1.87027</v>
      </c>
      <c r="IJ522">
        <v>1.86893</v>
      </c>
      <c r="IK522">
        <v>1.8704</v>
      </c>
      <c r="IL522">
        <v>0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-0.229</v>
      </c>
      <c r="IZ522">
        <v>0.1417</v>
      </c>
      <c r="JA522">
        <v>-0.08705980112953694</v>
      </c>
      <c r="JB522">
        <v>-0.0002224285535733669</v>
      </c>
      <c r="JC522">
        <v>-3.124052291438484E-07</v>
      </c>
      <c r="JD522">
        <v>-1.20421793702977E-11</v>
      </c>
      <c r="JE522">
        <v>-0.06546867123436634</v>
      </c>
      <c r="JF522">
        <v>-0.004605065362839568</v>
      </c>
      <c r="JG522">
        <v>0.0008613744513886047</v>
      </c>
      <c r="JH522">
        <v>-1.299212498533341E-05</v>
      </c>
      <c r="JI522">
        <v>3</v>
      </c>
      <c r="JJ522">
        <v>2327</v>
      </c>
      <c r="JK522">
        <v>1</v>
      </c>
      <c r="JL522">
        <v>27</v>
      </c>
      <c r="JM522">
        <v>187311.7</v>
      </c>
      <c r="JN522">
        <v>187311.8</v>
      </c>
      <c r="JO522">
        <v>1.06323</v>
      </c>
      <c r="JP522">
        <v>2.28638</v>
      </c>
      <c r="JQ522">
        <v>1.39648</v>
      </c>
      <c r="JR522">
        <v>2.35596</v>
      </c>
      <c r="JS522">
        <v>1.49536</v>
      </c>
      <c r="JT522">
        <v>2.71484</v>
      </c>
      <c r="JU522">
        <v>36.8129</v>
      </c>
      <c r="JV522">
        <v>24.0875</v>
      </c>
      <c r="JW522">
        <v>18</v>
      </c>
      <c r="JX522">
        <v>492.268</v>
      </c>
      <c r="JY522">
        <v>444.238</v>
      </c>
      <c r="JZ522">
        <v>29.895</v>
      </c>
      <c r="KA522">
        <v>29.1048</v>
      </c>
      <c r="KB522">
        <v>29.9999</v>
      </c>
      <c r="KC522">
        <v>29.002</v>
      </c>
      <c r="KD522">
        <v>28.9358</v>
      </c>
      <c r="KE522">
        <v>21.3203</v>
      </c>
      <c r="KF522">
        <v>26.5241</v>
      </c>
      <c r="KG522">
        <v>63.2451</v>
      </c>
      <c r="KH522">
        <v>29.9049</v>
      </c>
      <c r="KI522">
        <v>440.128</v>
      </c>
      <c r="KJ522">
        <v>21.1044</v>
      </c>
      <c r="KK522">
        <v>101.006</v>
      </c>
      <c r="KL522">
        <v>100.506</v>
      </c>
    </row>
    <row r="523" spans="1:298">
      <c r="A523">
        <v>507</v>
      </c>
      <c r="B523">
        <v>1758486133</v>
      </c>
      <c r="C523">
        <v>17257.5</v>
      </c>
      <c r="D523" t="s">
        <v>1462</v>
      </c>
      <c r="E523" t="s">
        <v>1463</v>
      </c>
      <c r="F523">
        <v>5</v>
      </c>
      <c r="G523" t="s">
        <v>1219</v>
      </c>
      <c r="H523" t="s">
        <v>437</v>
      </c>
      <c r="I523" t="s">
        <v>438</v>
      </c>
      <c r="J523">
        <v>1758486125.232143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436.5663892302606</v>
      </c>
      <c r="AL523">
        <v>417.8438848484845</v>
      </c>
      <c r="AM523">
        <v>0.8442050741356339</v>
      </c>
      <c r="AN523">
        <v>65.29159027850937</v>
      </c>
      <c r="AO523">
        <f>(AQ523 - AP523 + DZ523*1E3/(8.314*(EB523+273.15)) * AS523/DY523 * AR523) * DY523/(100*DM523) * 1000/(1000 - AQ523)</f>
        <v>0</v>
      </c>
      <c r="AP523">
        <v>21.04700763249734</v>
      </c>
      <c r="AQ523">
        <v>24.22079393939394</v>
      </c>
      <c r="AR523">
        <v>2.113965269142365E-05</v>
      </c>
      <c r="AS523">
        <v>110.9873725194434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4.8</v>
      </c>
      <c r="DN523">
        <v>0.5</v>
      </c>
      <c r="DO523" t="s">
        <v>440</v>
      </c>
      <c r="DP523">
        <v>2</v>
      </c>
      <c r="DQ523" t="b">
        <v>1</v>
      </c>
      <c r="DR523">
        <v>1758486125.232143</v>
      </c>
      <c r="DS523">
        <v>404.7411428571428</v>
      </c>
      <c r="DT523">
        <v>423.0177142857143</v>
      </c>
      <c r="DU523">
        <v>24.218625</v>
      </c>
      <c r="DV523">
        <v>21.05595714285714</v>
      </c>
      <c r="DW523">
        <v>404.97025</v>
      </c>
      <c r="DX523">
        <v>24.07696071428571</v>
      </c>
      <c r="DY523">
        <v>500.0104285714286</v>
      </c>
      <c r="DZ523">
        <v>90.16721428571428</v>
      </c>
      <c r="EA523">
        <v>0.05679802500000001</v>
      </c>
      <c r="EB523">
        <v>30.50086071428571</v>
      </c>
      <c r="EC523">
        <v>29.97249642857144</v>
      </c>
      <c r="ED523">
        <v>999.9000000000002</v>
      </c>
      <c r="EE523">
        <v>0</v>
      </c>
      <c r="EF523">
        <v>0</v>
      </c>
      <c r="EG523">
        <v>9995.327142857144</v>
      </c>
      <c r="EH523">
        <v>0</v>
      </c>
      <c r="EI523">
        <v>10.3984</v>
      </c>
      <c r="EJ523">
        <v>-18.276625</v>
      </c>
      <c r="EK523">
        <v>414.78675</v>
      </c>
      <c r="EL523">
        <v>432.1162857142858</v>
      </c>
      <c r="EM523">
        <v>3.162657857142857</v>
      </c>
      <c r="EN523">
        <v>423.0177142857143</v>
      </c>
      <c r="EO523">
        <v>21.05595714285714</v>
      </c>
      <c r="EP523">
        <v>2.183725</v>
      </c>
      <c r="EQ523">
        <v>1.8985575</v>
      </c>
      <c r="ER523">
        <v>18.84341785714286</v>
      </c>
      <c r="ES523">
        <v>16.62275714285714</v>
      </c>
      <c r="ET523">
        <v>1999.978928571429</v>
      </c>
      <c r="EU523">
        <v>0.9799993571428571</v>
      </c>
      <c r="EV523">
        <v>0.02000034642857142</v>
      </c>
      <c r="EW523">
        <v>0</v>
      </c>
      <c r="EX523">
        <v>625.25825</v>
      </c>
      <c r="EY523">
        <v>5.00097</v>
      </c>
      <c r="EZ523">
        <v>12469.84642857143</v>
      </c>
      <c r="FA523">
        <v>16707.40714285714</v>
      </c>
      <c r="FB523">
        <v>40.75</v>
      </c>
      <c r="FC523">
        <v>41.07774999999999</v>
      </c>
      <c r="FD523">
        <v>40.625</v>
      </c>
      <c r="FE523">
        <v>40.68699999999999</v>
      </c>
      <c r="FF523">
        <v>41.31199999999999</v>
      </c>
      <c r="FG523">
        <v>1955.078928571429</v>
      </c>
      <c r="FH523">
        <v>39.9</v>
      </c>
      <c r="FI523">
        <v>0</v>
      </c>
      <c r="FJ523">
        <v>1758486133.4</v>
      </c>
      <c r="FK523">
        <v>0</v>
      </c>
      <c r="FL523">
        <v>625.2809615384615</v>
      </c>
      <c r="FM523">
        <v>5.88516238611028</v>
      </c>
      <c r="FN523">
        <v>126.8136751608303</v>
      </c>
      <c r="FO523">
        <v>12470.41153846154</v>
      </c>
      <c r="FP523">
        <v>15</v>
      </c>
      <c r="FQ523">
        <v>0</v>
      </c>
      <c r="FR523" t="s">
        <v>441</v>
      </c>
      <c r="FS523">
        <v>1747247426.5</v>
      </c>
      <c r="FT523">
        <v>1747247420.5</v>
      </c>
      <c r="FU523">
        <v>0</v>
      </c>
      <c r="FV523">
        <v>1.027</v>
      </c>
      <c r="FW523">
        <v>0.031</v>
      </c>
      <c r="FX523">
        <v>0.02</v>
      </c>
      <c r="FY523">
        <v>0.05</v>
      </c>
      <c r="FZ523">
        <v>420</v>
      </c>
      <c r="GA523">
        <v>16</v>
      </c>
      <c r="GB523">
        <v>0.01</v>
      </c>
      <c r="GC523">
        <v>0.1</v>
      </c>
      <c r="GD523">
        <v>-17.278595</v>
      </c>
      <c r="GE523">
        <v>-22.95158499061912</v>
      </c>
      <c r="GF523">
        <v>2.948542517664448</v>
      </c>
      <c r="GG523">
        <v>0</v>
      </c>
      <c r="GH523">
        <v>624.8077058823529</v>
      </c>
      <c r="GI523">
        <v>7.645867072765161</v>
      </c>
      <c r="GJ523">
        <v>0.7856107226944214</v>
      </c>
      <c r="GK523">
        <v>-1</v>
      </c>
      <c r="GL523">
        <v>3.16044825</v>
      </c>
      <c r="GM523">
        <v>0.03931350844276192</v>
      </c>
      <c r="GN523">
        <v>0.005795760039675578</v>
      </c>
      <c r="GO523">
        <v>1</v>
      </c>
      <c r="GP523">
        <v>1</v>
      </c>
      <c r="GQ523">
        <v>2</v>
      </c>
      <c r="GR523" t="s">
        <v>442</v>
      </c>
      <c r="GS523">
        <v>3.13573</v>
      </c>
      <c r="GT523">
        <v>2.71653</v>
      </c>
      <c r="GU523">
        <v>0.0916541</v>
      </c>
      <c r="GV523">
        <v>0.09537900000000001</v>
      </c>
      <c r="GW523">
        <v>0.106556</v>
      </c>
      <c r="GX523">
        <v>0.0953321</v>
      </c>
      <c r="GY523">
        <v>28872.9</v>
      </c>
      <c r="GZ523">
        <v>28794.8</v>
      </c>
      <c r="HA523">
        <v>29551.3</v>
      </c>
      <c r="HB523">
        <v>29417.6</v>
      </c>
      <c r="HC523">
        <v>34887.9</v>
      </c>
      <c r="HD523">
        <v>35255.8</v>
      </c>
      <c r="HE523">
        <v>41590.6</v>
      </c>
      <c r="HF523">
        <v>41799.2</v>
      </c>
      <c r="HG523">
        <v>1.92202</v>
      </c>
      <c r="HH523">
        <v>1.86185</v>
      </c>
      <c r="HI523">
        <v>0.09011479999999999</v>
      </c>
      <c r="HJ523">
        <v>0</v>
      </c>
      <c r="HK523">
        <v>28.509</v>
      </c>
      <c r="HL523">
        <v>999.9</v>
      </c>
      <c r="HM523">
        <v>51.2</v>
      </c>
      <c r="HN523">
        <v>31.5</v>
      </c>
      <c r="HO523">
        <v>26.3591</v>
      </c>
      <c r="HP523">
        <v>61.9108</v>
      </c>
      <c r="HQ523">
        <v>27.6042</v>
      </c>
      <c r="HR523">
        <v>1</v>
      </c>
      <c r="HS523">
        <v>0.116425</v>
      </c>
      <c r="HT523">
        <v>-1.22579</v>
      </c>
      <c r="HU523">
        <v>20.3343</v>
      </c>
      <c r="HV523">
        <v>5.21744</v>
      </c>
      <c r="HW523">
        <v>12.0143</v>
      </c>
      <c r="HX523">
        <v>4.98905</v>
      </c>
      <c r="HY523">
        <v>3.2877</v>
      </c>
      <c r="HZ523">
        <v>9999</v>
      </c>
      <c r="IA523">
        <v>9999</v>
      </c>
      <c r="IB523">
        <v>9999</v>
      </c>
      <c r="IC523">
        <v>999.9</v>
      </c>
      <c r="ID523">
        <v>1.86756</v>
      </c>
      <c r="IE523">
        <v>1.86674</v>
      </c>
      <c r="IF523">
        <v>1.86606</v>
      </c>
      <c r="IG523">
        <v>1.866</v>
      </c>
      <c r="IH523">
        <v>1.86784</v>
      </c>
      <c r="II523">
        <v>1.87027</v>
      </c>
      <c r="IJ523">
        <v>1.86892</v>
      </c>
      <c r="IK523">
        <v>1.87042</v>
      </c>
      <c r="IL523">
        <v>0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-0.231</v>
      </c>
      <c r="IZ523">
        <v>0.1417</v>
      </c>
      <c r="JA523">
        <v>-0.08705980112953694</v>
      </c>
      <c r="JB523">
        <v>-0.0002224285535733669</v>
      </c>
      <c r="JC523">
        <v>-3.124052291438484E-07</v>
      </c>
      <c r="JD523">
        <v>-1.20421793702977E-11</v>
      </c>
      <c r="JE523">
        <v>-0.06546867123436634</v>
      </c>
      <c r="JF523">
        <v>-0.004605065362839568</v>
      </c>
      <c r="JG523">
        <v>0.0008613744513886047</v>
      </c>
      <c r="JH523">
        <v>-1.299212498533341E-05</v>
      </c>
      <c r="JI523">
        <v>3</v>
      </c>
      <c r="JJ523">
        <v>2327</v>
      </c>
      <c r="JK523">
        <v>1</v>
      </c>
      <c r="JL523">
        <v>27</v>
      </c>
      <c r="JM523">
        <v>187311.8</v>
      </c>
      <c r="JN523">
        <v>187311.9</v>
      </c>
      <c r="JO523">
        <v>1.09131</v>
      </c>
      <c r="JP523">
        <v>2.27783</v>
      </c>
      <c r="JQ523">
        <v>1.39648</v>
      </c>
      <c r="JR523">
        <v>2.35596</v>
      </c>
      <c r="JS523">
        <v>1.49536</v>
      </c>
      <c r="JT523">
        <v>2.64893</v>
      </c>
      <c r="JU523">
        <v>36.8129</v>
      </c>
      <c r="JV523">
        <v>24.0787</v>
      </c>
      <c r="JW523">
        <v>18</v>
      </c>
      <c r="JX523">
        <v>492.307</v>
      </c>
      <c r="JY523">
        <v>444.344</v>
      </c>
      <c r="JZ523">
        <v>29.9132</v>
      </c>
      <c r="KA523">
        <v>29.1023</v>
      </c>
      <c r="KB523">
        <v>29.9999</v>
      </c>
      <c r="KC523">
        <v>28.9989</v>
      </c>
      <c r="KD523">
        <v>28.9334</v>
      </c>
      <c r="KE523">
        <v>21.9823</v>
      </c>
      <c r="KF523">
        <v>26.5241</v>
      </c>
      <c r="KG523">
        <v>63.2451</v>
      </c>
      <c r="KH523">
        <v>29.9188</v>
      </c>
      <c r="KI523">
        <v>460.28</v>
      </c>
      <c r="KJ523">
        <v>21.1044</v>
      </c>
      <c r="KK523">
        <v>101.006</v>
      </c>
      <c r="KL523">
        <v>100.508</v>
      </c>
    </row>
    <row r="524" spans="1:298">
      <c r="A524">
        <v>508</v>
      </c>
      <c r="B524">
        <v>1758486138</v>
      </c>
      <c r="C524">
        <v>17262.5</v>
      </c>
      <c r="D524" t="s">
        <v>1464</v>
      </c>
      <c r="E524" t="s">
        <v>1465</v>
      </c>
      <c r="F524">
        <v>5</v>
      </c>
      <c r="G524" t="s">
        <v>1219</v>
      </c>
      <c r="H524" t="s">
        <v>437</v>
      </c>
      <c r="I524" t="s">
        <v>438</v>
      </c>
      <c r="J524">
        <v>1758486130.5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452.0334051711806</v>
      </c>
      <c r="AL524">
        <v>427.512115151515</v>
      </c>
      <c r="AM524">
        <v>2.05758660561154</v>
      </c>
      <c r="AN524">
        <v>65.29159027850937</v>
      </c>
      <c r="AO524">
        <f>(AQ524 - AP524 + DZ524*1E3/(8.314*(EB524+273.15)) * AS524/DY524 * AR524) * DY524/(100*DM524) * 1000/(1000 - AQ524)</f>
        <v>0</v>
      </c>
      <c r="AP524">
        <v>21.00485499729674</v>
      </c>
      <c r="AQ524">
        <v>24.19750303030302</v>
      </c>
      <c r="AR524">
        <v>-0.005503948911458471</v>
      </c>
      <c r="AS524">
        <v>110.9873725194434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4.8</v>
      </c>
      <c r="DN524">
        <v>0.5</v>
      </c>
      <c r="DO524" t="s">
        <v>440</v>
      </c>
      <c r="DP524">
        <v>2</v>
      </c>
      <c r="DQ524" t="b">
        <v>1</v>
      </c>
      <c r="DR524">
        <v>1758486130.5</v>
      </c>
      <c r="DS524">
        <v>407.6746296296297</v>
      </c>
      <c r="DT524">
        <v>431.2539629629629</v>
      </c>
      <c r="DU524">
        <v>24.2152</v>
      </c>
      <c r="DV524">
        <v>21.03858148148149</v>
      </c>
      <c r="DW524">
        <v>407.9052222222222</v>
      </c>
      <c r="DX524">
        <v>24.07357777777778</v>
      </c>
      <c r="DY524">
        <v>500.0055185185185</v>
      </c>
      <c r="DZ524">
        <v>90.16713703703705</v>
      </c>
      <c r="EA524">
        <v>0.05635711851851853</v>
      </c>
      <c r="EB524">
        <v>30.51329259259259</v>
      </c>
      <c r="EC524">
        <v>29.98281111111111</v>
      </c>
      <c r="ED524">
        <v>999.9000000000001</v>
      </c>
      <c r="EE524">
        <v>0</v>
      </c>
      <c r="EF524">
        <v>0</v>
      </c>
      <c r="EG524">
        <v>9990.898888888889</v>
      </c>
      <c r="EH524">
        <v>0</v>
      </c>
      <c r="EI524">
        <v>10.41323333333333</v>
      </c>
      <c r="EJ524">
        <v>-23.57934074074074</v>
      </c>
      <c r="EK524">
        <v>417.7915925925926</v>
      </c>
      <c r="EL524">
        <v>440.5216666666668</v>
      </c>
      <c r="EM524">
        <v>3.176603703703704</v>
      </c>
      <c r="EN524">
        <v>431.2539629629629</v>
      </c>
      <c r="EO524">
        <v>21.03858148148149</v>
      </c>
      <c r="EP524">
        <v>2.183414814814815</v>
      </c>
      <c r="EQ524">
        <v>1.89698962962963</v>
      </c>
      <c r="ER524">
        <v>18.84114444444445</v>
      </c>
      <c r="ES524">
        <v>16.60975925925926</v>
      </c>
      <c r="ET524">
        <v>1999.992592592593</v>
      </c>
      <c r="EU524">
        <v>0.9799994444444444</v>
      </c>
      <c r="EV524">
        <v>0.02000025555555555</v>
      </c>
      <c r="EW524">
        <v>0</v>
      </c>
      <c r="EX524">
        <v>625.7754444444444</v>
      </c>
      <c r="EY524">
        <v>5.00097</v>
      </c>
      <c r="EZ524">
        <v>12480.61481481481</v>
      </c>
      <c r="FA524">
        <v>16707.51851851852</v>
      </c>
      <c r="FB524">
        <v>40.75</v>
      </c>
      <c r="FC524">
        <v>41.06899999999999</v>
      </c>
      <c r="FD524">
        <v>40.625</v>
      </c>
      <c r="FE524">
        <v>40.68699999999999</v>
      </c>
      <c r="FF524">
        <v>41.31199999999999</v>
      </c>
      <c r="FG524">
        <v>1955.092592592593</v>
      </c>
      <c r="FH524">
        <v>39.9</v>
      </c>
      <c r="FI524">
        <v>0</v>
      </c>
      <c r="FJ524">
        <v>1758486138.2</v>
      </c>
      <c r="FK524">
        <v>0</v>
      </c>
      <c r="FL524">
        <v>625.7602307692307</v>
      </c>
      <c r="FM524">
        <v>5.864000001712165</v>
      </c>
      <c r="FN524">
        <v>115.3846153990446</v>
      </c>
      <c r="FO524">
        <v>12480.1923076923</v>
      </c>
      <c r="FP524">
        <v>15</v>
      </c>
      <c r="FQ524">
        <v>0</v>
      </c>
      <c r="FR524" t="s">
        <v>441</v>
      </c>
      <c r="FS524">
        <v>1747247426.5</v>
      </c>
      <c r="FT524">
        <v>1747247420.5</v>
      </c>
      <c r="FU524">
        <v>0</v>
      </c>
      <c r="FV524">
        <v>1.027</v>
      </c>
      <c r="FW524">
        <v>0.031</v>
      </c>
      <c r="FX524">
        <v>0.02</v>
      </c>
      <c r="FY524">
        <v>0.05</v>
      </c>
      <c r="FZ524">
        <v>420</v>
      </c>
      <c r="GA524">
        <v>16</v>
      </c>
      <c r="GB524">
        <v>0.01</v>
      </c>
      <c r="GC524">
        <v>0.1</v>
      </c>
      <c r="GD524">
        <v>-20.939855</v>
      </c>
      <c r="GE524">
        <v>-59.15432870544092</v>
      </c>
      <c r="GF524">
        <v>6.169468667030817</v>
      </c>
      <c r="GG524">
        <v>0</v>
      </c>
      <c r="GH524">
        <v>625.4557941176471</v>
      </c>
      <c r="GI524">
        <v>5.84863254536244</v>
      </c>
      <c r="GJ524">
        <v>0.6052006366104034</v>
      </c>
      <c r="GK524">
        <v>-1</v>
      </c>
      <c r="GL524">
        <v>3.1706955</v>
      </c>
      <c r="GM524">
        <v>0.1538375234521537</v>
      </c>
      <c r="GN524">
        <v>0.01712790689926823</v>
      </c>
      <c r="GO524">
        <v>0</v>
      </c>
      <c r="GP524">
        <v>0</v>
      </c>
      <c r="GQ524">
        <v>2</v>
      </c>
      <c r="GR524" t="s">
        <v>452</v>
      </c>
      <c r="GS524">
        <v>3.13576</v>
      </c>
      <c r="GT524">
        <v>2.71675</v>
      </c>
      <c r="GU524">
        <v>0.0933431</v>
      </c>
      <c r="GV524">
        <v>0.09803779999999999</v>
      </c>
      <c r="GW524">
        <v>0.106482</v>
      </c>
      <c r="GX524">
        <v>0.09525690000000001</v>
      </c>
      <c r="GY524">
        <v>28819.1</v>
      </c>
      <c r="GZ524">
        <v>28710.2</v>
      </c>
      <c r="HA524">
        <v>29551.1</v>
      </c>
      <c r="HB524">
        <v>29417.7</v>
      </c>
      <c r="HC524">
        <v>34890.6</v>
      </c>
      <c r="HD524">
        <v>35259</v>
      </c>
      <c r="HE524">
        <v>41590.3</v>
      </c>
      <c r="HF524">
        <v>41799.3</v>
      </c>
      <c r="HG524">
        <v>1.92202</v>
      </c>
      <c r="HH524">
        <v>1.8618</v>
      </c>
      <c r="HI524">
        <v>0.09145590000000001</v>
      </c>
      <c r="HJ524">
        <v>0</v>
      </c>
      <c r="HK524">
        <v>28.512</v>
      </c>
      <c r="HL524">
        <v>999.9</v>
      </c>
      <c r="HM524">
        <v>51.1</v>
      </c>
      <c r="HN524">
        <v>31.5</v>
      </c>
      <c r="HO524">
        <v>26.3041</v>
      </c>
      <c r="HP524">
        <v>62.0408</v>
      </c>
      <c r="HQ524">
        <v>27.7925</v>
      </c>
      <c r="HR524">
        <v>1</v>
      </c>
      <c r="HS524">
        <v>0.115965</v>
      </c>
      <c r="HT524">
        <v>-1.20953</v>
      </c>
      <c r="HU524">
        <v>20.3346</v>
      </c>
      <c r="HV524">
        <v>5.21684</v>
      </c>
      <c r="HW524">
        <v>12.0144</v>
      </c>
      <c r="HX524">
        <v>4.98905</v>
      </c>
      <c r="HY524">
        <v>3.2878</v>
      </c>
      <c r="HZ524">
        <v>9999</v>
      </c>
      <c r="IA524">
        <v>9999</v>
      </c>
      <c r="IB524">
        <v>9999</v>
      </c>
      <c r="IC524">
        <v>999.9</v>
      </c>
      <c r="ID524">
        <v>1.86759</v>
      </c>
      <c r="IE524">
        <v>1.86675</v>
      </c>
      <c r="IF524">
        <v>1.86608</v>
      </c>
      <c r="IG524">
        <v>1.866</v>
      </c>
      <c r="IH524">
        <v>1.86785</v>
      </c>
      <c r="II524">
        <v>1.87027</v>
      </c>
      <c r="IJ524">
        <v>1.86893</v>
      </c>
      <c r="IK524">
        <v>1.87042</v>
      </c>
      <c r="IL524">
        <v>0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-0.236</v>
      </c>
      <c r="IZ524">
        <v>0.1413</v>
      </c>
      <c r="JA524">
        <v>-0.08705980112953694</v>
      </c>
      <c r="JB524">
        <v>-0.0002224285535733669</v>
      </c>
      <c r="JC524">
        <v>-3.124052291438484E-07</v>
      </c>
      <c r="JD524">
        <v>-1.20421793702977E-11</v>
      </c>
      <c r="JE524">
        <v>-0.06546867123436634</v>
      </c>
      <c r="JF524">
        <v>-0.004605065362839568</v>
      </c>
      <c r="JG524">
        <v>0.0008613744513886047</v>
      </c>
      <c r="JH524">
        <v>-1.299212498533341E-05</v>
      </c>
      <c r="JI524">
        <v>3</v>
      </c>
      <c r="JJ524">
        <v>2327</v>
      </c>
      <c r="JK524">
        <v>1</v>
      </c>
      <c r="JL524">
        <v>27</v>
      </c>
      <c r="JM524">
        <v>187311.9</v>
      </c>
      <c r="JN524">
        <v>187312</v>
      </c>
      <c r="JO524">
        <v>1.12549</v>
      </c>
      <c r="JP524">
        <v>2.29858</v>
      </c>
      <c r="JQ524">
        <v>1.39771</v>
      </c>
      <c r="JR524">
        <v>2.35474</v>
      </c>
      <c r="JS524">
        <v>1.49536</v>
      </c>
      <c r="JT524">
        <v>2.53662</v>
      </c>
      <c r="JU524">
        <v>36.8129</v>
      </c>
      <c r="JV524">
        <v>24.07</v>
      </c>
      <c r="JW524">
        <v>18</v>
      </c>
      <c r="JX524">
        <v>492.287</v>
      </c>
      <c r="JY524">
        <v>444.29</v>
      </c>
      <c r="JZ524">
        <v>29.9259</v>
      </c>
      <c r="KA524">
        <v>29.0992</v>
      </c>
      <c r="KB524">
        <v>29.9999</v>
      </c>
      <c r="KC524">
        <v>28.9964</v>
      </c>
      <c r="KD524">
        <v>28.9303</v>
      </c>
      <c r="KE524">
        <v>22.5974</v>
      </c>
      <c r="KF524">
        <v>26.2527</v>
      </c>
      <c r="KG524">
        <v>63.2451</v>
      </c>
      <c r="KH524">
        <v>29.928</v>
      </c>
      <c r="KI524">
        <v>473.648</v>
      </c>
      <c r="KJ524">
        <v>21.1172</v>
      </c>
      <c r="KK524">
        <v>101.006</v>
      </c>
      <c r="KL524">
        <v>100.508</v>
      </c>
    </row>
    <row r="525" spans="1:298">
      <c r="A525">
        <v>509</v>
      </c>
      <c r="B525">
        <v>1758486143</v>
      </c>
      <c r="C525">
        <v>17267.5</v>
      </c>
      <c r="D525" t="s">
        <v>1466</v>
      </c>
      <c r="E525" t="s">
        <v>1467</v>
      </c>
      <c r="F525">
        <v>5</v>
      </c>
      <c r="G525" t="s">
        <v>1219</v>
      </c>
      <c r="H525" t="s">
        <v>437</v>
      </c>
      <c r="I525" t="s">
        <v>438</v>
      </c>
      <c r="J525">
        <v>1758486135.214286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468.9260337149066</v>
      </c>
      <c r="AL525">
        <v>440.9155515151515</v>
      </c>
      <c r="AM525">
        <v>2.747762933242118</v>
      </c>
      <c r="AN525">
        <v>65.29159027850937</v>
      </c>
      <c r="AO525">
        <f>(AQ525 - AP525 + DZ525*1E3/(8.314*(EB525+273.15)) * AS525/DY525 * AR525) * DY525/(100*DM525) * 1000/(1000 - AQ525)</f>
        <v>0</v>
      </c>
      <c r="AP525">
        <v>21.01550611667646</v>
      </c>
      <c r="AQ525">
        <v>24.18021999999999</v>
      </c>
      <c r="AR525">
        <v>-0.0009892164111818637</v>
      </c>
      <c r="AS525">
        <v>110.9873725194434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4.8</v>
      </c>
      <c r="DN525">
        <v>0.5</v>
      </c>
      <c r="DO525" t="s">
        <v>440</v>
      </c>
      <c r="DP525">
        <v>2</v>
      </c>
      <c r="DQ525" t="b">
        <v>1</v>
      </c>
      <c r="DR525">
        <v>1758486135.214286</v>
      </c>
      <c r="DS525">
        <v>414.1602857142857</v>
      </c>
      <c r="DT525">
        <v>443.9000714285714</v>
      </c>
      <c r="DU525">
        <v>24.2056</v>
      </c>
      <c r="DV525">
        <v>21.02458571428571</v>
      </c>
      <c r="DW525">
        <v>414.3940714285715</v>
      </c>
      <c r="DX525">
        <v>24.06411785714286</v>
      </c>
      <c r="DY525">
        <v>499.9930714285715</v>
      </c>
      <c r="DZ525">
        <v>90.16707142857142</v>
      </c>
      <c r="EA525">
        <v>0.05642285357142857</v>
      </c>
      <c r="EB525">
        <v>30.523725</v>
      </c>
      <c r="EC525">
        <v>29.98772142857143</v>
      </c>
      <c r="ED525">
        <v>999.9000000000002</v>
      </c>
      <c r="EE525">
        <v>0</v>
      </c>
      <c r="EF525">
        <v>0</v>
      </c>
      <c r="EG525">
        <v>9991.471785714284</v>
      </c>
      <c r="EH525">
        <v>0</v>
      </c>
      <c r="EI525">
        <v>10.69132857142857</v>
      </c>
      <c r="EJ525">
        <v>-29.73979285714286</v>
      </c>
      <c r="EK525">
        <v>424.4338571428572</v>
      </c>
      <c r="EL525">
        <v>453.433</v>
      </c>
      <c r="EM525">
        <v>3.181003571428571</v>
      </c>
      <c r="EN525">
        <v>443.9000714285714</v>
      </c>
      <c r="EO525">
        <v>21.02458571428571</v>
      </c>
      <c r="EP525">
        <v>2.182548571428572</v>
      </c>
      <c r="EQ525">
        <v>1.895726071428572</v>
      </c>
      <c r="ER525">
        <v>18.83479285714286</v>
      </c>
      <c r="ES525">
        <v>16.59928214285714</v>
      </c>
      <c r="ET525">
        <v>2000.008214285714</v>
      </c>
      <c r="EU525">
        <v>0.9799995714285714</v>
      </c>
      <c r="EV525">
        <v>0.02000012857142857</v>
      </c>
      <c r="EW525">
        <v>0</v>
      </c>
      <c r="EX525">
        <v>626.3391071428571</v>
      </c>
      <c r="EY525">
        <v>5.00097</v>
      </c>
      <c r="EZ525">
        <v>12492.79642857143</v>
      </c>
      <c r="FA525">
        <v>16707.65</v>
      </c>
      <c r="FB525">
        <v>40.75</v>
      </c>
      <c r="FC525">
        <v>41.06874999999998</v>
      </c>
      <c r="FD525">
        <v>40.62942857142857</v>
      </c>
      <c r="FE525">
        <v>40.68699999999999</v>
      </c>
      <c r="FF525">
        <v>41.31199999999999</v>
      </c>
      <c r="FG525">
        <v>1955.108214285715</v>
      </c>
      <c r="FH525">
        <v>39.9</v>
      </c>
      <c r="FI525">
        <v>0</v>
      </c>
      <c r="FJ525">
        <v>1758486143.6</v>
      </c>
      <c r="FK525">
        <v>0</v>
      </c>
      <c r="FL525">
        <v>626.4532800000001</v>
      </c>
      <c r="FM525">
        <v>8.945307704922763</v>
      </c>
      <c r="FN525">
        <v>189.4153847945516</v>
      </c>
      <c r="FO525">
        <v>12494.748</v>
      </c>
      <c r="FP525">
        <v>15</v>
      </c>
      <c r="FQ525">
        <v>0</v>
      </c>
      <c r="FR525" t="s">
        <v>441</v>
      </c>
      <c r="FS525">
        <v>1747247426.5</v>
      </c>
      <c r="FT525">
        <v>1747247420.5</v>
      </c>
      <c r="FU525">
        <v>0</v>
      </c>
      <c r="FV525">
        <v>1.027</v>
      </c>
      <c r="FW525">
        <v>0.031</v>
      </c>
      <c r="FX525">
        <v>0.02</v>
      </c>
      <c r="FY525">
        <v>0.05</v>
      </c>
      <c r="FZ525">
        <v>420</v>
      </c>
      <c r="GA525">
        <v>16</v>
      </c>
      <c r="GB525">
        <v>0.01</v>
      </c>
      <c r="GC525">
        <v>0.1</v>
      </c>
      <c r="GD525">
        <v>-26.16911707317073</v>
      </c>
      <c r="GE525">
        <v>-78.60119581881531</v>
      </c>
      <c r="GF525">
        <v>7.85012466441022</v>
      </c>
      <c r="GG525">
        <v>0</v>
      </c>
      <c r="GH525">
        <v>626.0869411764704</v>
      </c>
      <c r="GI525">
        <v>7.266096255770709</v>
      </c>
      <c r="GJ525">
        <v>0.7644775586740761</v>
      </c>
      <c r="GK525">
        <v>-1</v>
      </c>
      <c r="GL525">
        <v>3.175545121951219</v>
      </c>
      <c r="GM525">
        <v>0.08981790940766392</v>
      </c>
      <c r="GN525">
        <v>0.01707895725981796</v>
      </c>
      <c r="GO525">
        <v>1</v>
      </c>
      <c r="GP525">
        <v>1</v>
      </c>
      <c r="GQ525">
        <v>2</v>
      </c>
      <c r="GR525" t="s">
        <v>442</v>
      </c>
      <c r="GS525">
        <v>3.1358</v>
      </c>
      <c r="GT525">
        <v>2.7167</v>
      </c>
      <c r="GU525">
        <v>0.0955906</v>
      </c>
      <c r="GV525">
        <v>0.100714</v>
      </c>
      <c r="GW525">
        <v>0.106432</v>
      </c>
      <c r="GX525">
        <v>0.09535150000000001</v>
      </c>
      <c r="GY525">
        <v>28748.1</v>
      </c>
      <c r="GZ525">
        <v>28625.3</v>
      </c>
      <c r="HA525">
        <v>29551.5</v>
      </c>
      <c r="HB525">
        <v>29418</v>
      </c>
      <c r="HC525">
        <v>34893.1</v>
      </c>
      <c r="HD525">
        <v>35255.6</v>
      </c>
      <c r="HE525">
        <v>41590.9</v>
      </c>
      <c r="HF525">
        <v>41799.8</v>
      </c>
      <c r="HG525">
        <v>1.92183</v>
      </c>
      <c r="HH525">
        <v>1.86145</v>
      </c>
      <c r="HI525">
        <v>0.09067359999999999</v>
      </c>
      <c r="HJ525">
        <v>0</v>
      </c>
      <c r="HK525">
        <v>28.5157</v>
      </c>
      <c r="HL525">
        <v>999.9</v>
      </c>
      <c r="HM525">
        <v>51.1</v>
      </c>
      <c r="HN525">
        <v>31.5</v>
      </c>
      <c r="HO525">
        <v>26.306</v>
      </c>
      <c r="HP525">
        <v>61.9608</v>
      </c>
      <c r="HQ525">
        <v>27.7644</v>
      </c>
      <c r="HR525">
        <v>1</v>
      </c>
      <c r="HS525">
        <v>0.115861</v>
      </c>
      <c r="HT525">
        <v>-1.19028</v>
      </c>
      <c r="HU525">
        <v>20.3346</v>
      </c>
      <c r="HV525">
        <v>5.21714</v>
      </c>
      <c r="HW525">
        <v>12.014</v>
      </c>
      <c r="HX525">
        <v>4.9889</v>
      </c>
      <c r="HY525">
        <v>3.28785</v>
      </c>
      <c r="HZ525">
        <v>9999</v>
      </c>
      <c r="IA525">
        <v>9999</v>
      </c>
      <c r="IB525">
        <v>9999</v>
      </c>
      <c r="IC525">
        <v>999.9</v>
      </c>
      <c r="ID525">
        <v>1.8676</v>
      </c>
      <c r="IE525">
        <v>1.86674</v>
      </c>
      <c r="IF525">
        <v>1.86606</v>
      </c>
      <c r="IG525">
        <v>1.866</v>
      </c>
      <c r="IH525">
        <v>1.86785</v>
      </c>
      <c r="II525">
        <v>1.87027</v>
      </c>
      <c r="IJ525">
        <v>1.86893</v>
      </c>
      <c r="IK525">
        <v>1.87042</v>
      </c>
      <c r="IL525">
        <v>0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-0.243</v>
      </c>
      <c r="IZ525">
        <v>0.1411</v>
      </c>
      <c r="JA525">
        <v>-0.08705980112953694</v>
      </c>
      <c r="JB525">
        <v>-0.0002224285535733669</v>
      </c>
      <c r="JC525">
        <v>-3.124052291438484E-07</v>
      </c>
      <c r="JD525">
        <v>-1.20421793702977E-11</v>
      </c>
      <c r="JE525">
        <v>-0.06546867123436634</v>
      </c>
      <c r="JF525">
        <v>-0.004605065362839568</v>
      </c>
      <c r="JG525">
        <v>0.0008613744513886047</v>
      </c>
      <c r="JH525">
        <v>-1.299212498533341E-05</v>
      </c>
      <c r="JI525">
        <v>3</v>
      </c>
      <c r="JJ525">
        <v>2327</v>
      </c>
      <c r="JK525">
        <v>1</v>
      </c>
      <c r="JL525">
        <v>27</v>
      </c>
      <c r="JM525">
        <v>187311.9</v>
      </c>
      <c r="JN525">
        <v>187312</v>
      </c>
      <c r="JO525">
        <v>1.15601</v>
      </c>
      <c r="JP525">
        <v>2.29614</v>
      </c>
      <c r="JQ525">
        <v>1.39771</v>
      </c>
      <c r="JR525">
        <v>2.35596</v>
      </c>
      <c r="JS525">
        <v>1.49536</v>
      </c>
      <c r="JT525">
        <v>2.55005</v>
      </c>
      <c r="JU525">
        <v>36.8129</v>
      </c>
      <c r="JV525">
        <v>24.07</v>
      </c>
      <c r="JW525">
        <v>18</v>
      </c>
      <c r="JX525">
        <v>492.14</v>
      </c>
      <c r="JY525">
        <v>444.058</v>
      </c>
      <c r="JZ525">
        <v>29.9338</v>
      </c>
      <c r="KA525">
        <v>29.096</v>
      </c>
      <c r="KB525">
        <v>29.9999</v>
      </c>
      <c r="KC525">
        <v>28.994</v>
      </c>
      <c r="KD525">
        <v>28.9283</v>
      </c>
      <c r="KE525">
        <v>23.2729</v>
      </c>
      <c r="KF525">
        <v>26.2527</v>
      </c>
      <c r="KG525">
        <v>63.2451</v>
      </c>
      <c r="KH525">
        <v>29.931</v>
      </c>
      <c r="KI525">
        <v>493.687</v>
      </c>
      <c r="KJ525">
        <v>21.138</v>
      </c>
      <c r="KK525">
        <v>101.007</v>
      </c>
      <c r="KL525">
        <v>100.509</v>
      </c>
    </row>
    <row r="526" spans="1:298">
      <c r="A526">
        <v>510</v>
      </c>
      <c r="B526">
        <v>1758486148</v>
      </c>
      <c r="C526">
        <v>17272.5</v>
      </c>
      <c r="D526" t="s">
        <v>1468</v>
      </c>
      <c r="E526" t="s">
        <v>1469</v>
      </c>
      <c r="F526">
        <v>5</v>
      </c>
      <c r="G526" t="s">
        <v>1219</v>
      </c>
      <c r="H526" t="s">
        <v>437</v>
      </c>
      <c r="I526" t="s">
        <v>438</v>
      </c>
      <c r="J526">
        <v>1758486140.5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486.0260426855982</v>
      </c>
      <c r="AL526">
        <v>456.0456606060607</v>
      </c>
      <c r="AM526">
        <v>3.062214021065252</v>
      </c>
      <c r="AN526">
        <v>65.29159027850937</v>
      </c>
      <c r="AO526">
        <f>(AQ526 - AP526 + DZ526*1E3/(8.314*(EB526+273.15)) * AS526/DY526 * AR526) * DY526/(100*DM526) * 1000/(1000 - AQ526)</f>
        <v>0</v>
      </c>
      <c r="AP526">
        <v>21.04346497128048</v>
      </c>
      <c r="AQ526">
        <v>24.17500727272726</v>
      </c>
      <c r="AR526">
        <v>-0.000174904647388407</v>
      </c>
      <c r="AS526">
        <v>110.9873725194434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4.8</v>
      </c>
      <c r="DN526">
        <v>0.5</v>
      </c>
      <c r="DO526" t="s">
        <v>440</v>
      </c>
      <c r="DP526">
        <v>2</v>
      </c>
      <c r="DQ526" t="b">
        <v>1</v>
      </c>
      <c r="DR526">
        <v>1758486140.5</v>
      </c>
      <c r="DS526">
        <v>425.5876666666667</v>
      </c>
      <c r="DT526">
        <v>460.9068148148148</v>
      </c>
      <c r="DU526">
        <v>24.19066296296296</v>
      </c>
      <c r="DV526">
        <v>21.02146666666667</v>
      </c>
      <c r="DW526">
        <v>425.8271111111112</v>
      </c>
      <c r="DX526">
        <v>24.04939259259259</v>
      </c>
      <c r="DY526">
        <v>499.9985185185186</v>
      </c>
      <c r="DZ526">
        <v>90.16642962962963</v>
      </c>
      <c r="EA526">
        <v>0.05648822222222222</v>
      </c>
      <c r="EB526">
        <v>30.53437407407407</v>
      </c>
      <c r="EC526">
        <v>29.9971037037037</v>
      </c>
      <c r="ED526">
        <v>999.9000000000001</v>
      </c>
      <c r="EE526">
        <v>0</v>
      </c>
      <c r="EF526">
        <v>0</v>
      </c>
      <c r="EG526">
        <v>9992.778148148149</v>
      </c>
      <c r="EH526">
        <v>0</v>
      </c>
      <c r="EI526">
        <v>11.08354814814815</v>
      </c>
      <c r="EJ526">
        <v>-35.31909259259259</v>
      </c>
      <c r="EK526">
        <v>436.1380370370371</v>
      </c>
      <c r="EL526">
        <v>470.8038888888889</v>
      </c>
      <c r="EM526">
        <v>3.169202222222222</v>
      </c>
      <c r="EN526">
        <v>460.9068148148148</v>
      </c>
      <c r="EO526">
        <v>21.02146666666667</v>
      </c>
      <c r="EP526">
        <v>2.181186296296296</v>
      </c>
      <c r="EQ526">
        <v>1.895430740740741</v>
      </c>
      <c r="ER526">
        <v>18.8248037037037</v>
      </c>
      <c r="ES526">
        <v>16.59682962962963</v>
      </c>
      <c r="ET526">
        <v>1999.99962962963</v>
      </c>
      <c r="EU526">
        <v>0.9799994444444444</v>
      </c>
      <c r="EV526">
        <v>0.02000025555555555</v>
      </c>
      <c r="EW526">
        <v>0</v>
      </c>
      <c r="EX526">
        <v>627.3242222222223</v>
      </c>
      <c r="EY526">
        <v>5.00097</v>
      </c>
      <c r="EZ526">
        <v>12511.92222222222</v>
      </c>
      <c r="FA526">
        <v>16707.57037037037</v>
      </c>
      <c r="FB526">
        <v>40.75</v>
      </c>
      <c r="FC526">
        <v>41.06199999999999</v>
      </c>
      <c r="FD526">
        <v>40.62959259259259</v>
      </c>
      <c r="FE526">
        <v>40.68699999999999</v>
      </c>
      <c r="FF526">
        <v>41.31199999999999</v>
      </c>
      <c r="FG526">
        <v>1955.09962962963</v>
      </c>
      <c r="FH526">
        <v>39.9</v>
      </c>
      <c r="FI526">
        <v>0</v>
      </c>
      <c r="FJ526">
        <v>1758486148.4</v>
      </c>
      <c r="FK526">
        <v>0</v>
      </c>
      <c r="FL526">
        <v>627.42008</v>
      </c>
      <c r="FM526">
        <v>14.90946152218009</v>
      </c>
      <c r="FN526">
        <v>288.7230764489717</v>
      </c>
      <c r="FO526">
        <v>12513.524</v>
      </c>
      <c r="FP526">
        <v>15</v>
      </c>
      <c r="FQ526">
        <v>0</v>
      </c>
      <c r="FR526" t="s">
        <v>441</v>
      </c>
      <c r="FS526">
        <v>1747247426.5</v>
      </c>
      <c r="FT526">
        <v>1747247420.5</v>
      </c>
      <c r="FU526">
        <v>0</v>
      </c>
      <c r="FV526">
        <v>1.027</v>
      </c>
      <c r="FW526">
        <v>0.031</v>
      </c>
      <c r="FX526">
        <v>0.02</v>
      </c>
      <c r="FY526">
        <v>0.05</v>
      </c>
      <c r="FZ526">
        <v>420</v>
      </c>
      <c r="GA526">
        <v>16</v>
      </c>
      <c r="GB526">
        <v>0.01</v>
      </c>
      <c r="GC526">
        <v>0.1</v>
      </c>
      <c r="GD526">
        <v>-30.56166097560975</v>
      </c>
      <c r="GE526">
        <v>-69.68171289198607</v>
      </c>
      <c r="GF526">
        <v>7.075793733081204</v>
      </c>
      <c r="GG526">
        <v>0</v>
      </c>
      <c r="GH526">
        <v>626.6350588235294</v>
      </c>
      <c r="GI526">
        <v>9.81390374522562</v>
      </c>
      <c r="GJ526">
        <v>1.023837531377632</v>
      </c>
      <c r="GK526">
        <v>-1</v>
      </c>
      <c r="GL526">
        <v>3.172269268292683</v>
      </c>
      <c r="GM526">
        <v>-0.08349303135887928</v>
      </c>
      <c r="GN526">
        <v>0.02147093104530889</v>
      </c>
      <c r="GO526">
        <v>1</v>
      </c>
      <c r="GP526">
        <v>1</v>
      </c>
      <c r="GQ526">
        <v>2</v>
      </c>
      <c r="GR526" t="s">
        <v>442</v>
      </c>
      <c r="GS526">
        <v>3.13585</v>
      </c>
      <c r="GT526">
        <v>2.71646</v>
      </c>
      <c r="GU526">
        <v>0.0980637</v>
      </c>
      <c r="GV526">
        <v>0.103355</v>
      </c>
      <c r="GW526">
        <v>0.106417</v>
      </c>
      <c r="GX526">
        <v>0.09548810000000001</v>
      </c>
      <c r="GY526">
        <v>28669</v>
      </c>
      <c r="GZ526">
        <v>28541.5</v>
      </c>
      <c r="HA526">
        <v>29551.1</v>
      </c>
      <c r="HB526">
        <v>29418.3</v>
      </c>
      <c r="HC526">
        <v>34893.4</v>
      </c>
      <c r="HD526">
        <v>35250.4</v>
      </c>
      <c r="HE526">
        <v>41590.5</v>
      </c>
      <c r="HF526">
        <v>41799.9</v>
      </c>
      <c r="HG526">
        <v>1.92175</v>
      </c>
      <c r="HH526">
        <v>1.8622</v>
      </c>
      <c r="HI526">
        <v>0.09149309999999999</v>
      </c>
      <c r="HJ526">
        <v>0</v>
      </c>
      <c r="HK526">
        <v>28.52</v>
      </c>
      <c r="HL526">
        <v>999.9</v>
      </c>
      <c r="HM526">
        <v>51.1</v>
      </c>
      <c r="HN526">
        <v>31.5</v>
      </c>
      <c r="HO526">
        <v>26.3053</v>
      </c>
      <c r="HP526">
        <v>62.0308</v>
      </c>
      <c r="HQ526">
        <v>27.7564</v>
      </c>
      <c r="HR526">
        <v>1</v>
      </c>
      <c r="HS526">
        <v>0.11577</v>
      </c>
      <c r="HT526">
        <v>-0.578445</v>
      </c>
      <c r="HU526">
        <v>20.3333</v>
      </c>
      <c r="HV526">
        <v>5.21295</v>
      </c>
      <c r="HW526">
        <v>12.0131</v>
      </c>
      <c r="HX526">
        <v>4.98785</v>
      </c>
      <c r="HY526">
        <v>3.2872</v>
      </c>
      <c r="HZ526">
        <v>9999</v>
      </c>
      <c r="IA526">
        <v>9999</v>
      </c>
      <c r="IB526">
        <v>9999</v>
      </c>
      <c r="IC526">
        <v>999.9</v>
      </c>
      <c r="ID526">
        <v>1.86756</v>
      </c>
      <c r="IE526">
        <v>1.86674</v>
      </c>
      <c r="IF526">
        <v>1.86608</v>
      </c>
      <c r="IG526">
        <v>1.866</v>
      </c>
      <c r="IH526">
        <v>1.86788</v>
      </c>
      <c r="II526">
        <v>1.87027</v>
      </c>
      <c r="IJ526">
        <v>1.86893</v>
      </c>
      <c r="IK526">
        <v>1.87042</v>
      </c>
      <c r="IL526">
        <v>0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-0.25</v>
      </c>
      <c r="IZ526">
        <v>0.141</v>
      </c>
      <c r="JA526">
        <v>-0.08705980112953694</v>
      </c>
      <c r="JB526">
        <v>-0.0002224285535733669</v>
      </c>
      <c r="JC526">
        <v>-3.124052291438484E-07</v>
      </c>
      <c r="JD526">
        <v>-1.20421793702977E-11</v>
      </c>
      <c r="JE526">
        <v>-0.06546867123436634</v>
      </c>
      <c r="JF526">
        <v>-0.004605065362839568</v>
      </c>
      <c r="JG526">
        <v>0.0008613744513886047</v>
      </c>
      <c r="JH526">
        <v>-1.299212498533341E-05</v>
      </c>
      <c r="JI526">
        <v>3</v>
      </c>
      <c r="JJ526">
        <v>2327</v>
      </c>
      <c r="JK526">
        <v>1</v>
      </c>
      <c r="JL526">
        <v>27</v>
      </c>
      <c r="JM526">
        <v>187312</v>
      </c>
      <c r="JN526">
        <v>187312.1</v>
      </c>
      <c r="JO526">
        <v>1.19019</v>
      </c>
      <c r="JP526">
        <v>2.29004</v>
      </c>
      <c r="JQ526">
        <v>1.39648</v>
      </c>
      <c r="JR526">
        <v>2.35474</v>
      </c>
      <c r="JS526">
        <v>1.49536</v>
      </c>
      <c r="JT526">
        <v>2.55737</v>
      </c>
      <c r="JU526">
        <v>36.8129</v>
      </c>
      <c r="JV526">
        <v>24.07</v>
      </c>
      <c r="JW526">
        <v>18</v>
      </c>
      <c r="JX526">
        <v>492.073</v>
      </c>
      <c r="JY526">
        <v>444.503</v>
      </c>
      <c r="JZ526">
        <v>29.933</v>
      </c>
      <c r="KA526">
        <v>29.0936</v>
      </c>
      <c r="KB526">
        <v>29.9998</v>
      </c>
      <c r="KC526">
        <v>28.9915</v>
      </c>
      <c r="KD526">
        <v>28.9258</v>
      </c>
      <c r="KE526">
        <v>23.8884</v>
      </c>
      <c r="KF526">
        <v>25.6977</v>
      </c>
      <c r="KG526">
        <v>63.2451</v>
      </c>
      <c r="KH526">
        <v>29.4357</v>
      </c>
      <c r="KI526">
        <v>507.064</v>
      </c>
      <c r="KJ526">
        <v>21.2498</v>
      </c>
      <c r="KK526">
        <v>101.006</v>
      </c>
      <c r="KL526">
        <v>100.51</v>
      </c>
    </row>
    <row r="527" spans="1:298">
      <c r="A527">
        <v>511</v>
      </c>
      <c r="B527">
        <v>1758486153</v>
      </c>
      <c r="C527">
        <v>17277.5</v>
      </c>
      <c r="D527" t="s">
        <v>1470</v>
      </c>
      <c r="E527" t="s">
        <v>1471</v>
      </c>
      <c r="F527">
        <v>5</v>
      </c>
      <c r="G527" t="s">
        <v>1219</v>
      </c>
      <c r="H527" t="s">
        <v>437</v>
      </c>
      <c r="I527" t="s">
        <v>438</v>
      </c>
      <c r="J527">
        <v>1758486145.214286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503.1790813104197</v>
      </c>
      <c r="AL527">
        <v>472.0263272727273</v>
      </c>
      <c r="AM527">
        <v>3.206190299656718</v>
      </c>
      <c r="AN527">
        <v>65.29159027850937</v>
      </c>
      <c r="AO527">
        <f>(AQ527 - AP527 + DZ527*1E3/(8.314*(EB527+273.15)) * AS527/DY527 * AR527) * DY527/(100*DM527) * 1000/(1000 - AQ527)</f>
        <v>0</v>
      </c>
      <c r="AP527">
        <v>21.13312855107927</v>
      </c>
      <c r="AQ527">
        <v>24.18244303030303</v>
      </c>
      <c r="AR527">
        <v>0.00023405976479228</v>
      </c>
      <c r="AS527">
        <v>110.9873725194434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4.8</v>
      </c>
      <c r="DN527">
        <v>0.5</v>
      </c>
      <c r="DO527" t="s">
        <v>440</v>
      </c>
      <c r="DP527">
        <v>2</v>
      </c>
      <c r="DQ527" t="b">
        <v>1</v>
      </c>
      <c r="DR527">
        <v>1758486145.214286</v>
      </c>
      <c r="DS527">
        <v>438.5826071428572</v>
      </c>
      <c r="DT527">
        <v>476.6339642857143</v>
      </c>
      <c r="DU527">
        <v>24.18131785714286</v>
      </c>
      <c r="DV527">
        <v>21.05702857142857</v>
      </c>
      <c r="DW527">
        <v>438.8285714285714</v>
      </c>
      <c r="DX527">
        <v>24.04017857142857</v>
      </c>
      <c r="DY527">
        <v>499.99875</v>
      </c>
      <c r="DZ527">
        <v>90.16664642857141</v>
      </c>
      <c r="EA527">
        <v>0.05647603928571428</v>
      </c>
      <c r="EB527">
        <v>30.54219285714285</v>
      </c>
      <c r="EC527">
        <v>30.00653928571429</v>
      </c>
      <c r="ED527">
        <v>999.9000000000002</v>
      </c>
      <c r="EE527">
        <v>0</v>
      </c>
      <c r="EF527">
        <v>0</v>
      </c>
      <c r="EG527">
        <v>9994.777142857143</v>
      </c>
      <c r="EH527">
        <v>0</v>
      </c>
      <c r="EI527">
        <v>11.41278571428571</v>
      </c>
      <c r="EJ527">
        <v>-38.05123214285715</v>
      </c>
      <c r="EK527">
        <v>449.451</v>
      </c>
      <c r="EL527">
        <v>486.8868928571428</v>
      </c>
      <c r="EM527">
        <v>3.124305</v>
      </c>
      <c r="EN527">
        <v>476.6339642857143</v>
      </c>
      <c r="EO527">
        <v>21.05702857142857</v>
      </c>
      <c r="EP527">
        <v>2.180349285714285</v>
      </c>
      <c r="EQ527">
        <v>1.898640714285714</v>
      </c>
      <c r="ER527">
        <v>18.81866071428572</v>
      </c>
      <c r="ES527">
        <v>16.62341785714286</v>
      </c>
      <c r="ET527">
        <v>1999.981428571429</v>
      </c>
      <c r="EU527">
        <v>0.97999925</v>
      </c>
      <c r="EV527">
        <v>0.02000045</v>
      </c>
      <c r="EW527">
        <v>0</v>
      </c>
      <c r="EX527">
        <v>628.6433214285715</v>
      </c>
      <c r="EY527">
        <v>5.00097</v>
      </c>
      <c r="EZ527">
        <v>12538.24642857143</v>
      </c>
      <c r="FA527">
        <v>16707.41785714286</v>
      </c>
      <c r="FB527">
        <v>40.75</v>
      </c>
      <c r="FC527">
        <v>41.06424999999998</v>
      </c>
      <c r="FD527">
        <v>40.62942857142857</v>
      </c>
      <c r="FE527">
        <v>40.68699999999999</v>
      </c>
      <c r="FF527">
        <v>41.31199999999999</v>
      </c>
      <c r="FG527">
        <v>1955.081428571429</v>
      </c>
      <c r="FH527">
        <v>39.9</v>
      </c>
      <c r="FI527">
        <v>0</v>
      </c>
      <c r="FJ527">
        <v>1758486153.2</v>
      </c>
      <c r="FK527">
        <v>0</v>
      </c>
      <c r="FL527">
        <v>628.75324</v>
      </c>
      <c r="FM527">
        <v>19.91638461109895</v>
      </c>
      <c r="FN527">
        <v>389.0461538113278</v>
      </c>
      <c r="FO527">
        <v>12540.812</v>
      </c>
      <c r="FP527">
        <v>15</v>
      </c>
      <c r="FQ527">
        <v>0</v>
      </c>
      <c r="FR527" t="s">
        <v>441</v>
      </c>
      <c r="FS527">
        <v>1747247426.5</v>
      </c>
      <c r="FT527">
        <v>1747247420.5</v>
      </c>
      <c r="FU527">
        <v>0</v>
      </c>
      <c r="FV527">
        <v>1.027</v>
      </c>
      <c r="FW527">
        <v>0.031</v>
      </c>
      <c r="FX527">
        <v>0.02</v>
      </c>
      <c r="FY527">
        <v>0.05</v>
      </c>
      <c r="FZ527">
        <v>420</v>
      </c>
      <c r="GA527">
        <v>16</v>
      </c>
      <c r="GB527">
        <v>0.01</v>
      </c>
      <c r="GC527">
        <v>0.1</v>
      </c>
      <c r="GD527">
        <v>-35.978645</v>
      </c>
      <c r="GE527">
        <v>-37.8256772983114</v>
      </c>
      <c r="GF527">
        <v>3.807054885140875</v>
      </c>
      <c r="GG527">
        <v>0</v>
      </c>
      <c r="GH527">
        <v>627.9385294117646</v>
      </c>
      <c r="GI527">
        <v>16.24470588858774</v>
      </c>
      <c r="GJ527">
        <v>1.640600037921811</v>
      </c>
      <c r="GK527">
        <v>-1</v>
      </c>
      <c r="GL527">
        <v>3.14687475</v>
      </c>
      <c r="GM527">
        <v>-0.5090304315197118</v>
      </c>
      <c r="GN527">
        <v>0.05157002409285361</v>
      </c>
      <c r="GO527">
        <v>0</v>
      </c>
      <c r="GP527">
        <v>0</v>
      </c>
      <c r="GQ527">
        <v>2</v>
      </c>
      <c r="GR527" t="s">
        <v>452</v>
      </c>
      <c r="GS527">
        <v>3.1358</v>
      </c>
      <c r="GT527">
        <v>2.71685</v>
      </c>
      <c r="GU527">
        <v>0.100623</v>
      </c>
      <c r="GV527">
        <v>0.105972</v>
      </c>
      <c r="GW527">
        <v>0.106443</v>
      </c>
      <c r="GX527">
        <v>0.0957461</v>
      </c>
      <c r="GY527">
        <v>28588.2</v>
      </c>
      <c r="GZ527">
        <v>28458.1</v>
      </c>
      <c r="HA527">
        <v>29551.6</v>
      </c>
      <c r="HB527">
        <v>29418.2</v>
      </c>
      <c r="HC527">
        <v>34892.8</v>
      </c>
      <c r="HD527">
        <v>35240.4</v>
      </c>
      <c r="HE527">
        <v>41591</v>
      </c>
      <c r="HF527">
        <v>41800</v>
      </c>
      <c r="HG527">
        <v>1.92143</v>
      </c>
      <c r="HH527">
        <v>1.8622</v>
      </c>
      <c r="HI527">
        <v>0.09203699999999999</v>
      </c>
      <c r="HJ527">
        <v>0</v>
      </c>
      <c r="HK527">
        <v>28.5239</v>
      </c>
      <c r="HL527">
        <v>999.9</v>
      </c>
      <c r="HM527">
        <v>51.1</v>
      </c>
      <c r="HN527">
        <v>31.5</v>
      </c>
      <c r="HO527">
        <v>26.3052</v>
      </c>
      <c r="HP527">
        <v>62.0108</v>
      </c>
      <c r="HQ527">
        <v>27.6522</v>
      </c>
      <c r="HR527">
        <v>1</v>
      </c>
      <c r="HS527">
        <v>0.116522</v>
      </c>
      <c r="HT527">
        <v>0.405948</v>
      </c>
      <c r="HU527">
        <v>20.337</v>
      </c>
      <c r="HV527">
        <v>5.21579</v>
      </c>
      <c r="HW527">
        <v>12.0138</v>
      </c>
      <c r="HX527">
        <v>4.989</v>
      </c>
      <c r="HY527">
        <v>3.28765</v>
      </c>
      <c r="HZ527">
        <v>9999</v>
      </c>
      <c r="IA527">
        <v>9999</v>
      </c>
      <c r="IB527">
        <v>9999</v>
      </c>
      <c r="IC527">
        <v>999.9</v>
      </c>
      <c r="ID527">
        <v>1.8676</v>
      </c>
      <c r="IE527">
        <v>1.86674</v>
      </c>
      <c r="IF527">
        <v>1.86607</v>
      </c>
      <c r="IG527">
        <v>1.866</v>
      </c>
      <c r="IH527">
        <v>1.86784</v>
      </c>
      <c r="II527">
        <v>1.87027</v>
      </c>
      <c r="IJ527">
        <v>1.86892</v>
      </c>
      <c r="IK527">
        <v>1.87042</v>
      </c>
      <c r="IL527">
        <v>0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-0.258</v>
      </c>
      <c r="IZ527">
        <v>0.1412</v>
      </c>
      <c r="JA527">
        <v>-0.08705980112953694</v>
      </c>
      <c r="JB527">
        <v>-0.0002224285535733669</v>
      </c>
      <c r="JC527">
        <v>-3.124052291438484E-07</v>
      </c>
      <c r="JD527">
        <v>-1.20421793702977E-11</v>
      </c>
      <c r="JE527">
        <v>-0.06546867123436634</v>
      </c>
      <c r="JF527">
        <v>-0.004605065362839568</v>
      </c>
      <c r="JG527">
        <v>0.0008613744513886047</v>
      </c>
      <c r="JH527">
        <v>-1.299212498533341E-05</v>
      </c>
      <c r="JI527">
        <v>3</v>
      </c>
      <c r="JJ527">
        <v>2327</v>
      </c>
      <c r="JK527">
        <v>1</v>
      </c>
      <c r="JL527">
        <v>27</v>
      </c>
      <c r="JM527">
        <v>187312.1</v>
      </c>
      <c r="JN527">
        <v>187312.2</v>
      </c>
      <c r="JO527">
        <v>1.2207</v>
      </c>
      <c r="JP527">
        <v>2.29126</v>
      </c>
      <c r="JQ527">
        <v>1.39648</v>
      </c>
      <c r="JR527">
        <v>2.35596</v>
      </c>
      <c r="JS527">
        <v>1.49536</v>
      </c>
      <c r="JT527">
        <v>2.54028</v>
      </c>
      <c r="JU527">
        <v>36.8129</v>
      </c>
      <c r="JV527">
        <v>24.07</v>
      </c>
      <c r="JW527">
        <v>18</v>
      </c>
      <c r="JX527">
        <v>491.847</v>
      </c>
      <c r="JY527">
        <v>444.487</v>
      </c>
      <c r="JZ527">
        <v>29.5563</v>
      </c>
      <c r="KA527">
        <v>29.0911</v>
      </c>
      <c r="KB527">
        <v>30.0005</v>
      </c>
      <c r="KC527">
        <v>28.9891</v>
      </c>
      <c r="KD527">
        <v>28.9237</v>
      </c>
      <c r="KE527">
        <v>24.5563</v>
      </c>
      <c r="KF527">
        <v>25.6977</v>
      </c>
      <c r="KG527">
        <v>63.2451</v>
      </c>
      <c r="KH527">
        <v>29.4186</v>
      </c>
      <c r="KI527">
        <v>527.102</v>
      </c>
      <c r="KJ527">
        <v>21.2906</v>
      </c>
      <c r="KK527">
        <v>101.007</v>
      </c>
      <c r="KL527">
        <v>100.51</v>
      </c>
    </row>
    <row r="528" spans="1:298">
      <c r="A528">
        <v>512</v>
      </c>
      <c r="B528">
        <v>1758486158</v>
      </c>
      <c r="C528">
        <v>17282.5</v>
      </c>
      <c r="D528" t="s">
        <v>1472</v>
      </c>
      <c r="E528" t="s">
        <v>1473</v>
      </c>
      <c r="F528">
        <v>5</v>
      </c>
      <c r="G528" t="s">
        <v>1219</v>
      </c>
      <c r="H528" t="s">
        <v>437</v>
      </c>
      <c r="I528" t="s">
        <v>438</v>
      </c>
      <c r="J528">
        <v>1758486150.5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520.4476289299225</v>
      </c>
      <c r="AL528">
        <v>488.4654424242422</v>
      </c>
      <c r="AM528">
        <v>3.296720699365524</v>
      </c>
      <c r="AN528">
        <v>65.29159027850937</v>
      </c>
      <c r="AO528">
        <f>(AQ528 - AP528 + DZ528*1E3/(8.314*(EB528+273.15)) * AS528/DY528 * AR528) * DY528/(100*DM528) * 1000/(1000 - AQ528)</f>
        <v>0</v>
      </c>
      <c r="AP528">
        <v>21.18620200693623</v>
      </c>
      <c r="AQ528">
        <v>24.18420242424241</v>
      </c>
      <c r="AR528">
        <v>1.666065635674333E-05</v>
      </c>
      <c r="AS528">
        <v>110.9873725194434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4.8</v>
      </c>
      <c r="DN528">
        <v>0.5</v>
      </c>
      <c r="DO528" t="s">
        <v>440</v>
      </c>
      <c r="DP528">
        <v>2</v>
      </c>
      <c r="DQ528" t="b">
        <v>1</v>
      </c>
      <c r="DR528">
        <v>1758486150.5</v>
      </c>
      <c r="DS528">
        <v>454.5158518518518</v>
      </c>
      <c r="DT528">
        <v>494.3754444444443</v>
      </c>
      <c r="DU528">
        <v>24.1799</v>
      </c>
      <c r="DV528">
        <v>21.11534074074074</v>
      </c>
      <c r="DW528">
        <v>454.769962962963</v>
      </c>
      <c r="DX528">
        <v>24.03878148148148</v>
      </c>
      <c r="DY528">
        <v>500.0073333333333</v>
      </c>
      <c r="DZ528">
        <v>90.16661851851852</v>
      </c>
      <c r="EA528">
        <v>0.05648941851851852</v>
      </c>
      <c r="EB528">
        <v>30.54653333333334</v>
      </c>
      <c r="EC528">
        <v>30.01637037037037</v>
      </c>
      <c r="ED528">
        <v>999.9000000000001</v>
      </c>
      <c r="EE528">
        <v>0</v>
      </c>
      <c r="EF528">
        <v>0</v>
      </c>
      <c r="EG528">
        <v>9998.165925925927</v>
      </c>
      <c r="EH528">
        <v>0</v>
      </c>
      <c r="EI528">
        <v>11.51817407407408</v>
      </c>
      <c r="EJ528">
        <v>-39.85946666666667</v>
      </c>
      <c r="EK528">
        <v>465.7785185185185</v>
      </c>
      <c r="EL528">
        <v>505.0402962962963</v>
      </c>
      <c r="EM528">
        <v>3.064573333333334</v>
      </c>
      <c r="EN528">
        <v>494.3754444444443</v>
      </c>
      <c r="EO528">
        <v>21.11534074074074</v>
      </c>
      <c r="EP528">
        <v>2.18022</v>
      </c>
      <c r="EQ528">
        <v>1.903898148148148</v>
      </c>
      <c r="ER528">
        <v>18.81771111111111</v>
      </c>
      <c r="ES528">
        <v>16.66690740740741</v>
      </c>
      <c r="ET528">
        <v>1999.990370370371</v>
      </c>
      <c r="EU528">
        <v>0.9799993333333333</v>
      </c>
      <c r="EV528">
        <v>0.02000037037037037</v>
      </c>
      <c r="EW528">
        <v>0</v>
      </c>
      <c r="EX528">
        <v>630.5785185185185</v>
      </c>
      <c r="EY528">
        <v>5.00097</v>
      </c>
      <c r="EZ528">
        <v>12575.7925925926</v>
      </c>
      <c r="FA528">
        <v>16707.48888888889</v>
      </c>
      <c r="FB528">
        <v>40.74533333333333</v>
      </c>
      <c r="FC528">
        <v>41.06433333333332</v>
      </c>
      <c r="FD528">
        <v>40.625</v>
      </c>
      <c r="FE528">
        <v>40.68699999999999</v>
      </c>
      <c r="FF528">
        <v>41.31199999999999</v>
      </c>
      <c r="FG528">
        <v>1955.09037037037</v>
      </c>
      <c r="FH528">
        <v>39.9</v>
      </c>
      <c r="FI528">
        <v>0</v>
      </c>
      <c r="FJ528">
        <v>1758486158.6</v>
      </c>
      <c r="FK528">
        <v>0</v>
      </c>
      <c r="FL528">
        <v>630.6639615384615</v>
      </c>
      <c r="FM528">
        <v>24.82273503801601</v>
      </c>
      <c r="FN528">
        <v>486.0444442709895</v>
      </c>
      <c r="FO528">
        <v>12577.89230769231</v>
      </c>
      <c r="FP528">
        <v>15</v>
      </c>
      <c r="FQ528">
        <v>0</v>
      </c>
      <c r="FR528" t="s">
        <v>441</v>
      </c>
      <c r="FS528">
        <v>1747247426.5</v>
      </c>
      <c r="FT528">
        <v>1747247420.5</v>
      </c>
      <c r="FU528">
        <v>0</v>
      </c>
      <c r="FV528">
        <v>1.027</v>
      </c>
      <c r="FW528">
        <v>0.031</v>
      </c>
      <c r="FX528">
        <v>0.02</v>
      </c>
      <c r="FY528">
        <v>0.05</v>
      </c>
      <c r="FZ528">
        <v>420</v>
      </c>
      <c r="GA528">
        <v>16</v>
      </c>
      <c r="GB528">
        <v>0.01</v>
      </c>
      <c r="GC528">
        <v>0.1</v>
      </c>
      <c r="GD528">
        <v>-38.6177475</v>
      </c>
      <c r="GE528">
        <v>-21.28002889305809</v>
      </c>
      <c r="GF528">
        <v>2.117208885300113</v>
      </c>
      <c r="GG528">
        <v>0</v>
      </c>
      <c r="GH528">
        <v>629.3959705882353</v>
      </c>
      <c r="GI528">
        <v>21.22113061537661</v>
      </c>
      <c r="GJ528">
        <v>2.108032139018511</v>
      </c>
      <c r="GK528">
        <v>-1</v>
      </c>
      <c r="GL528">
        <v>3.0998835</v>
      </c>
      <c r="GM528">
        <v>-0.6885359099437185</v>
      </c>
      <c r="GN528">
        <v>0.06686649170361789</v>
      </c>
      <c r="GO528">
        <v>0</v>
      </c>
      <c r="GP528">
        <v>0</v>
      </c>
      <c r="GQ528">
        <v>2</v>
      </c>
      <c r="GR528" t="s">
        <v>452</v>
      </c>
      <c r="GS528">
        <v>3.13584</v>
      </c>
      <c r="GT528">
        <v>2.71701</v>
      </c>
      <c r="GU528">
        <v>0.103206</v>
      </c>
      <c r="GV528">
        <v>0.10855</v>
      </c>
      <c r="GW528">
        <v>0.106449</v>
      </c>
      <c r="GX528">
        <v>0.0959537</v>
      </c>
      <c r="GY528">
        <v>28505.6</v>
      </c>
      <c r="GZ528">
        <v>28376.2</v>
      </c>
      <c r="HA528">
        <v>29551.2</v>
      </c>
      <c r="HB528">
        <v>29418.3</v>
      </c>
      <c r="HC528">
        <v>34892</v>
      </c>
      <c r="HD528">
        <v>35232.4</v>
      </c>
      <c r="HE528">
        <v>41590.3</v>
      </c>
      <c r="HF528">
        <v>41800.2</v>
      </c>
      <c r="HG528">
        <v>1.9215</v>
      </c>
      <c r="HH528">
        <v>1.86227</v>
      </c>
      <c r="HI528">
        <v>0.0917166</v>
      </c>
      <c r="HJ528">
        <v>0</v>
      </c>
      <c r="HK528">
        <v>28.5279</v>
      </c>
      <c r="HL528">
        <v>999.9</v>
      </c>
      <c r="HM528">
        <v>51.1</v>
      </c>
      <c r="HN528">
        <v>31.5</v>
      </c>
      <c r="HO528">
        <v>26.305</v>
      </c>
      <c r="HP528">
        <v>61.8708</v>
      </c>
      <c r="HQ528">
        <v>27.7644</v>
      </c>
      <c r="HR528">
        <v>1</v>
      </c>
      <c r="HS528">
        <v>0.114914</v>
      </c>
      <c r="HT528">
        <v>-0.316397</v>
      </c>
      <c r="HU528">
        <v>20.3386</v>
      </c>
      <c r="HV528">
        <v>5.21534</v>
      </c>
      <c r="HW528">
        <v>12.0138</v>
      </c>
      <c r="HX528">
        <v>4.98895</v>
      </c>
      <c r="HY528">
        <v>3.28753</v>
      </c>
      <c r="HZ528">
        <v>9999</v>
      </c>
      <c r="IA528">
        <v>9999</v>
      </c>
      <c r="IB528">
        <v>9999</v>
      </c>
      <c r="IC528">
        <v>999.9</v>
      </c>
      <c r="ID528">
        <v>1.86758</v>
      </c>
      <c r="IE528">
        <v>1.86676</v>
      </c>
      <c r="IF528">
        <v>1.86607</v>
      </c>
      <c r="IG528">
        <v>1.866</v>
      </c>
      <c r="IH528">
        <v>1.86786</v>
      </c>
      <c r="II528">
        <v>1.87027</v>
      </c>
      <c r="IJ528">
        <v>1.86891</v>
      </c>
      <c r="IK528">
        <v>1.87042</v>
      </c>
      <c r="IL528">
        <v>0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-0.266</v>
      </c>
      <c r="IZ528">
        <v>0.1412</v>
      </c>
      <c r="JA528">
        <v>-0.08705980112953694</v>
      </c>
      <c r="JB528">
        <v>-0.0002224285535733669</v>
      </c>
      <c r="JC528">
        <v>-3.124052291438484E-07</v>
      </c>
      <c r="JD528">
        <v>-1.20421793702977E-11</v>
      </c>
      <c r="JE528">
        <v>-0.06546867123436634</v>
      </c>
      <c r="JF528">
        <v>-0.004605065362839568</v>
      </c>
      <c r="JG528">
        <v>0.0008613744513886047</v>
      </c>
      <c r="JH528">
        <v>-1.299212498533341E-05</v>
      </c>
      <c r="JI528">
        <v>3</v>
      </c>
      <c r="JJ528">
        <v>2327</v>
      </c>
      <c r="JK528">
        <v>1</v>
      </c>
      <c r="JL528">
        <v>27</v>
      </c>
      <c r="JM528">
        <v>187312.2</v>
      </c>
      <c r="JN528">
        <v>187312.3</v>
      </c>
      <c r="JO528">
        <v>1.25488</v>
      </c>
      <c r="JP528">
        <v>2.29004</v>
      </c>
      <c r="JQ528">
        <v>1.39648</v>
      </c>
      <c r="JR528">
        <v>2.35596</v>
      </c>
      <c r="JS528">
        <v>1.49536</v>
      </c>
      <c r="JT528">
        <v>2.56104</v>
      </c>
      <c r="JU528">
        <v>36.8129</v>
      </c>
      <c r="JV528">
        <v>24.07</v>
      </c>
      <c r="JW528">
        <v>18</v>
      </c>
      <c r="JX528">
        <v>491.874</v>
      </c>
      <c r="JY528">
        <v>444.514</v>
      </c>
      <c r="JZ528">
        <v>29.3673</v>
      </c>
      <c r="KA528">
        <v>29.088</v>
      </c>
      <c r="KB528">
        <v>29.9993</v>
      </c>
      <c r="KC528">
        <v>28.9865</v>
      </c>
      <c r="KD528">
        <v>28.9211</v>
      </c>
      <c r="KE528">
        <v>25.1601</v>
      </c>
      <c r="KF528">
        <v>25.3991</v>
      </c>
      <c r="KG528">
        <v>63.2451</v>
      </c>
      <c r="KH528">
        <v>29.3956</v>
      </c>
      <c r="KI528">
        <v>540.47</v>
      </c>
      <c r="KJ528">
        <v>21.3419</v>
      </c>
      <c r="KK528">
        <v>101.006</v>
      </c>
      <c r="KL528">
        <v>100.51</v>
      </c>
    </row>
    <row r="529" spans="1:298">
      <c r="A529">
        <v>513</v>
      </c>
      <c r="B529">
        <v>1758486163</v>
      </c>
      <c r="C529">
        <v>17287.5</v>
      </c>
      <c r="D529" t="s">
        <v>1474</v>
      </c>
      <c r="E529" t="s">
        <v>1475</v>
      </c>
      <c r="F529">
        <v>5</v>
      </c>
      <c r="G529" t="s">
        <v>1219</v>
      </c>
      <c r="H529" t="s">
        <v>437</v>
      </c>
      <c r="I529" t="s">
        <v>438</v>
      </c>
      <c r="J529">
        <v>1758486155.214286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537.631834926751</v>
      </c>
      <c r="AL529">
        <v>505.1606606060607</v>
      </c>
      <c r="AM529">
        <v>3.345329344843678</v>
      </c>
      <c r="AN529">
        <v>65.29159027850937</v>
      </c>
      <c r="AO529">
        <f>(AQ529 - AP529 + DZ529*1E3/(8.314*(EB529+273.15)) * AS529/DY529 * AR529) * DY529/(100*DM529) * 1000/(1000 - AQ529)</f>
        <v>0</v>
      </c>
      <c r="AP529">
        <v>21.2789930929067</v>
      </c>
      <c r="AQ529">
        <v>24.19759515151516</v>
      </c>
      <c r="AR529">
        <v>0.0002810527030518175</v>
      </c>
      <c r="AS529">
        <v>110.9873725194434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4.8</v>
      </c>
      <c r="DN529">
        <v>0.5</v>
      </c>
      <c r="DO529" t="s">
        <v>440</v>
      </c>
      <c r="DP529">
        <v>2</v>
      </c>
      <c r="DQ529" t="b">
        <v>1</v>
      </c>
      <c r="DR529">
        <v>1758486155.214286</v>
      </c>
      <c r="DS529">
        <v>469.4165357142858</v>
      </c>
      <c r="DT529">
        <v>510.2227142857143</v>
      </c>
      <c r="DU529">
        <v>24.18388214285714</v>
      </c>
      <c r="DV529">
        <v>21.18548928571429</v>
      </c>
      <c r="DW529">
        <v>469.6784285714285</v>
      </c>
      <c r="DX529">
        <v>24.04271785714285</v>
      </c>
      <c r="DY529">
        <v>500.0139285714286</v>
      </c>
      <c r="DZ529">
        <v>90.16698928571427</v>
      </c>
      <c r="EA529">
        <v>0.05655359285714286</v>
      </c>
      <c r="EB529">
        <v>30.54335</v>
      </c>
      <c r="EC529">
        <v>30.02202142857143</v>
      </c>
      <c r="ED529">
        <v>999.9000000000002</v>
      </c>
      <c r="EE529">
        <v>0</v>
      </c>
      <c r="EF529">
        <v>0</v>
      </c>
      <c r="EG529">
        <v>9999.747499999999</v>
      </c>
      <c r="EH529">
        <v>0</v>
      </c>
      <c r="EI529">
        <v>11.50443571428571</v>
      </c>
      <c r="EJ529">
        <v>-40.80611785714285</v>
      </c>
      <c r="EK529">
        <v>481.0504285714285</v>
      </c>
      <c r="EL529">
        <v>521.2670357142858</v>
      </c>
      <c r="EM529">
        <v>2.998405714285714</v>
      </c>
      <c r="EN529">
        <v>510.2227142857143</v>
      </c>
      <c r="EO529">
        <v>21.18548928571429</v>
      </c>
      <c r="EP529">
        <v>2.180588571428572</v>
      </c>
      <c r="EQ529">
        <v>1.910231428571429</v>
      </c>
      <c r="ER529">
        <v>18.82041428571429</v>
      </c>
      <c r="ES529">
        <v>16.71917857142857</v>
      </c>
      <c r="ET529">
        <v>1999.983571428571</v>
      </c>
      <c r="EU529">
        <v>0.97999925</v>
      </c>
      <c r="EV529">
        <v>0.02000045357142857</v>
      </c>
      <c r="EW529">
        <v>0</v>
      </c>
      <c r="EX529">
        <v>632.6097142857142</v>
      </c>
      <c r="EY529">
        <v>5.00097</v>
      </c>
      <c r="EZ529">
        <v>12615.40714285714</v>
      </c>
      <c r="FA529">
        <v>16707.425</v>
      </c>
      <c r="FB529">
        <v>40.7455</v>
      </c>
      <c r="FC529">
        <v>41.06424999999998</v>
      </c>
      <c r="FD529">
        <v>40.625</v>
      </c>
      <c r="FE529">
        <v>40.68699999999999</v>
      </c>
      <c r="FF529">
        <v>41.31199999999999</v>
      </c>
      <c r="FG529">
        <v>1955.083571428572</v>
      </c>
      <c r="FH529">
        <v>39.9</v>
      </c>
      <c r="FI529">
        <v>0</v>
      </c>
      <c r="FJ529">
        <v>1758486163.4</v>
      </c>
      <c r="FK529">
        <v>0</v>
      </c>
      <c r="FL529">
        <v>632.6933076923076</v>
      </c>
      <c r="FM529">
        <v>27.30769229785864</v>
      </c>
      <c r="FN529">
        <v>539.1316238338895</v>
      </c>
      <c r="FO529">
        <v>12618.39230769231</v>
      </c>
      <c r="FP529">
        <v>15</v>
      </c>
      <c r="FQ529">
        <v>0</v>
      </c>
      <c r="FR529" t="s">
        <v>441</v>
      </c>
      <c r="FS529">
        <v>1747247426.5</v>
      </c>
      <c r="FT529">
        <v>1747247420.5</v>
      </c>
      <c r="FU529">
        <v>0</v>
      </c>
      <c r="FV529">
        <v>1.027</v>
      </c>
      <c r="FW529">
        <v>0.031</v>
      </c>
      <c r="FX529">
        <v>0.02</v>
      </c>
      <c r="FY529">
        <v>0.05</v>
      </c>
      <c r="FZ529">
        <v>420</v>
      </c>
      <c r="GA529">
        <v>16</v>
      </c>
      <c r="GB529">
        <v>0.01</v>
      </c>
      <c r="GC529">
        <v>0.1</v>
      </c>
      <c r="GD529">
        <v>-40.16002926829268</v>
      </c>
      <c r="GE529">
        <v>-12.76005365853664</v>
      </c>
      <c r="GF529">
        <v>1.290674181220882</v>
      </c>
      <c r="GG529">
        <v>0</v>
      </c>
      <c r="GH529">
        <v>631.4910294117645</v>
      </c>
      <c r="GI529">
        <v>25.39763177630999</v>
      </c>
      <c r="GJ529">
        <v>2.509898808427692</v>
      </c>
      <c r="GK529">
        <v>-1</v>
      </c>
      <c r="GL529">
        <v>3.035186585365854</v>
      </c>
      <c r="GM529">
        <v>-0.7998896864111464</v>
      </c>
      <c r="GN529">
        <v>0.07934539716804567</v>
      </c>
      <c r="GO529">
        <v>0</v>
      </c>
      <c r="GP529">
        <v>0</v>
      </c>
      <c r="GQ529">
        <v>2</v>
      </c>
      <c r="GR529" t="s">
        <v>452</v>
      </c>
      <c r="GS529">
        <v>3.13589</v>
      </c>
      <c r="GT529">
        <v>2.7168</v>
      </c>
      <c r="GU529">
        <v>0.105779</v>
      </c>
      <c r="GV529">
        <v>0.111078</v>
      </c>
      <c r="GW529">
        <v>0.106492</v>
      </c>
      <c r="GX529">
        <v>0.0961593</v>
      </c>
      <c r="GY529">
        <v>28424.1</v>
      </c>
      <c r="GZ529">
        <v>28295.8</v>
      </c>
      <c r="HA529">
        <v>29551.4</v>
      </c>
      <c r="HB529">
        <v>29418.4</v>
      </c>
      <c r="HC529">
        <v>34890.9</v>
      </c>
      <c r="HD529">
        <v>35224.5</v>
      </c>
      <c r="HE529">
        <v>41590.9</v>
      </c>
      <c r="HF529">
        <v>41800.5</v>
      </c>
      <c r="HG529">
        <v>1.92173</v>
      </c>
      <c r="HH529">
        <v>1.8626</v>
      </c>
      <c r="HI529">
        <v>0.0915825</v>
      </c>
      <c r="HJ529">
        <v>0</v>
      </c>
      <c r="HK529">
        <v>28.5321</v>
      </c>
      <c r="HL529">
        <v>999.9</v>
      </c>
      <c r="HM529">
        <v>51.1</v>
      </c>
      <c r="HN529">
        <v>31.5</v>
      </c>
      <c r="HO529">
        <v>26.3069</v>
      </c>
      <c r="HP529">
        <v>62.0608</v>
      </c>
      <c r="HQ529">
        <v>27.7163</v>
      </c>
      <c r="HR529">
        <v>1</v>
      </c>
      <c r="HS529">
        <v>0.114428</v>
      </c>
      <c r="HT529">
        <v>-0.5944199999999999</v>
      </c>
      <c r="HU529">
        <v>20.3377</v>
      </c>
      <c r="HV529">
        <v>5.21504</v>
      </c>
      <c r="HW529">
        <v>12.0131</v>
      </c>
      <c r="HX529">
        <v>4.98875</v>
      </c>
      <c r="HY529">
        <v>3.28748</v>
      </c>
      <c r="HZ529">
        <v>9999</v>
      </c>
      <c r="IA529">
        <v>9999</v>
      </c>
      <c r="IB529">
        <v>9999</v>
      </c>
      <c r="IC529">
        <v>999.9</v>
      </c>
      <c r="ID529">
        <v>1.86758</v>
      </c>
      <c r="IE529">
        <v>1.86675</v>
      </c>
      <c r="IF529">
        <v>1.86604</v>
      </c>
      <c r="IG529">
        <v>1.866</v>
      </c>
      <c r="IH529">
        <v>1.86784</v>
      </c>
      <c r="II529">
        <v>1.87027</v>
      </c>
      <c r="IJ529">
        <v>1.86893</v>
      </c>
      <c r="IK529">
        <v>1.87042</v>
      </c>
      <c r="IL529">
        <v>0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-0.275</v>
      </c>
      <c r="IZ529">
        <v>0.1414</v>
      </c>
      <c r="JA529">
        <v>-0.08705980112953694</v>
      </c>
      <c r="JB529">
        <v>-0.0002224285535733669</v>
      </c>
      <c r="JC529">
        <v>-3.124052291438484E-07</v>
      </c>
      <c r="JD529">
        <v>-1.20421793702977E-11</v>
      </c>
      <c r="JE529">
        <v>-0.06546867123436634</v>
      </c>
      <c r="JF529">
        <v>-0.004605065362839568</v>
      </c>
      <c r="JG529">
        <v>0.0008613744513886047</v>
      </c>
      <c r="JH529">
        <v>-1.299212498533341E-05</v>
      </c>
      <c r="JI529">
        <v>3</v>
      </c>
      <c r="JJ529">
        <v>2327</v>
      </c>
      <c r="JK529">
        <v>1</v>
      </c>
      <c r="JL529">
        <v>27</v>
      </c>
      <c r="JM529">
        <v>187312.3</v>
      </c>
      <c r="JN529">
        <v>187312.4</v>
      </c>
      <c r="JO529">
        <v>1.28418</v>
      </c>
      <c r="JP529">
        <v>2.28027</v>
      </c>
      <c r="JQ529">
        <v>1.39648</v>
      </c>
      <c r="JR529">
        <v>2.35229</v>
      </c>
      <c r="JS529">
        <v>1.49536</v>
      </c>
      <c r="JT529">
        <v>2.70752</v>
      </c>
      <c r="JU529">
        <v>36.8129</v>
      </c>
      <c r="JV529">
        <v>24.0787</v>
      </c>
      <c r="JW529">
        <v>18</v>
      </c>
      <c r="JX529">
        <v>491.998</v>
      </c>
      <c r="JY529">
        <v>444.698</v>
      </c>
      <c r="JZ529">
        <v>29.3349</v>
      </c>
      <c r="KA529">
        <v>29.0856</v>
      </c>
      <c r="KB529">
        <v>29.9995</v>
      </c>
      <c r="KC529">
        <v>28.9842</v>
      </c>
      <c r="KD529">
        <v>28.9188</v>
      </c>
      <c r="KE529">
        <v>25.8198</v>
      </c>
      <c r="KF529">
        <v>25.3991</v>
      </c>
      <c r="KG529">
        <v>63.2451</v>
      </c>
      <c r="KH529">
        <v>29.3708</v>
      </c>
      <c r="KI529">
        <v>560.506</v>
      </c>
      <c r="KJ529">
        <v>21.3741</v>
      </c>
      <c r="KK529">
        <v>101.007</v>
      </c>
      <c r="KL529">
        <v>100.511</v>
      </c>
    </row>
    <row r="530" spans="1:298">
      <c r="A530">
        <v>514</v>
      </c>
      <c r="B530">
        <v>1758486168</v>
      </c>
      <c r="C530">
        <v>17292.5</v>
      </c>
      <c r="D530" t="s">
        <v>1476</v>
      </c>
      <c r="E530" t="s">
        <v>1477</v>
      </c>
      <c r="F530">
        <v>5</v>
      </c>
      <c r="G530" t="s">
        <v>1219</v>
      </c>
      <c r="H530" t="s">
        <v>437</v>
      </c>
      <c r="I530" t="s">
        <v>438</v>
      </c>
      <c r="J530">
        <v>1758486160.5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554.8153803404923</v>
      </c>
      <c r="AL530">
        <v>521.8335333333333</v>
      </c>
      <c r="AM530">
        <v>3.336540597870052</v>
      </c>
      <c r="AN530">
        <v>65.29159027850937</v>
      </c>
      <c r="AO530">
        <f>(AQ530 - AP530 + DZ530*1E3/(8.314*(EB530+273.15)) * AS530/DY530 * AR530) * DY530/(100*DM530) * 1000/(1000 - AQ530)</f>
        <v>0</v>
      </c>
      <c r="AP530">
        <v>21.29160908802822</v>
      </c>
      <c r="AQ530">
        <v>24.1965890909091</v>
      </c>
      <c r="AR530">
        <v>-8.274592960433933E-05</v>
      </c>
      <c r="AS530">
        <v>110.9873725194434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4.8</v>
      </c>
      <c r="DN530">
        <v>0.5</v>
      </c>
      <c r="DO530" t="s">
        <v>440</v>
      </c>
      <c r="DP530">
        <v>2</v>
      </c>
      <c r="DQ530" t="b">
        <v>1</v>
      </c>
      <c r="DR530">
        <v>1758486160.5</v>
      </c>
      <c r="DS530">
        <v>486.4363333333333</v>
      </c>
      <c r="DT530">
        <v>528.0004074074075</v>
      </c>
      <c r="DU530">
        <v>24.19125925925926</v>
      </c>
      <c r="DV530">
        <v>21.24644074074074</v>
      </c>
      <c r="DW530">
        <v>486.7072222222222</v>
      </c>
      <c r="DX530">
        <v>24.05</v>
      </c>
      <c r="DY530">
        <v>500.0015555555555</v>
      </c>
      <c r="DZ530">
        <v>90.16688888888888</v>
      </c>
      <c r="EA530">
        <v>0.05656520740740741</v>
      </c>
      <c r="EB530">
        <v>30.53602962962963</v>
      </c>
      <c r="EC530">
        <v>30.02372592592592</v>
      </c>
      <c r="ED530">
        <v>999.9000000000001</v>
      </c>
      <c r="EE530">
        <v>0</v>
      </c>
      <c r="EF530">
        <v>0</v>
      </c>
      <c r="EG530">
        <v>10001.38259259259</v>
      </c>
      <c r="EH530">
        <v>0</v>
      </c>
      <c r="EI530">
        <v>11.57287777777778</v>
      </c>
      <c r="EJ530">
        <v>-41.56409259259259</v>
      </c>
      <c r="EK530">
        <v>498.4957037037036</v>
      </c>
      <c r="EL530">
        <v>539.4628518518518</v>
      </c>
      <c r="EM530">
        <v>2.944837407407408</v>
      </c>
      <c r="EN530">
        <v>528.0004074074075</v>
      </c>
      <c r="EO530">
        <v>21.24644074074074</v>
      </c>
      <c r="EP530">
        <v>2.181250740740741</v>
      </c>
      <c r="EQ530">
        <v>1.915725555555555</v>
      </c>
      <c r="ER530">
        <v>18.82527407407407</v>
      </c>
      <c r="ES530">
        <v>16.76442962962963</v>
      </c>
      <c r="ET530">
        <v>2000.002962962963</v>
      </c>
      <c r="EU530">
        <v>0.9799994444444444</v>
      </c>
      <c r="EV530">
        <v>0.02000026296296296</v>
      </c>
      <c r="EW530">
        <v>0</v>
      </c>
      <c r="EX530">
        <v>634.9695555555555</v>
      </c>
      <c r="EY530">
        <v>5.00097</v>
      </c>
      <c r="EZ530">
        <v>12663.12592592592</v>
      </c>
      <c r="FA530">
        <v>16707.59259259259</v>
      </c>
      <c r="FB530">
        <v>40.74066666666666</v>
      </c>
      <c r="FC530">
        <v>41.06199999999999</v>
      </c>
      <c r="FD530">
        <v>40.625</v>
      </c>
      <c r="FE530">
        <v>40.68699999999999</v>
      </c>
      <c r="FF530">
        <v>41.31199999999999</v>
      </c>
      <c r="FG530">
        <v>1955.102962962963</v>
      </c>
      <c r="FH530">
        <v>39.9</v>
      </c>
      <c r="FI530">
        <v>0</v>
      </c>
      <c r="FJ530">
        <v>1758486168.2</v>
      </c>
      <c r="FK530">
        <v>0</v>
      </c>
      <c r="FL530">
        <v>634.8658076923076</v>
      </c>
      <c r="FM530">
        <v>27.67449574325818</v>
      </c>
      <c r="FN530">
        <v>552.1846156922494</v>
      </c>
      <c r="FO530">
        <v>12661.83846153846</v>
      </c>
      <c r="FP530">
        <v>15</v>
      </c>
      <c r="FQ530">
        <v>0</v>
      </c>
      <c r="FR530" t="s">
        <v>441</v>
      </c>
      <c r="FS530">
        <v>1747247426.5</v>
      </c>
      <c r="FT530">
        <v>1747247420.5</v>
      </c>
      <c r="FU530">
        <v>0</v>
      </c>
      <c r="FV530">
        <v>1.027</v>
      </c>
      <c r="FW530">
        <v>0.031</v>
      </c>
      <c r="FX530">
        <v>0.02</v>
      </c>
      <c r="FY530">
        <v>0.05</v>
      </c>
      <c r="FZ530">
        <v>420</v>
      </c>
      <c r="GA530">
        <v>16</v>
      </c>
      <c r="GB530">
        <v>0.01</v>
      </c>
      <c r="GC530">
        <v>0.1</v>
      </c>
      <c r="GD530">
        <v>-41.0592625</v>
      </c>
      <c r="GE530">
        <v>-8.78976697936208</v>
      </c>
      <c r="GF530">
        <v>0.8610979682032412</v>
      </c>
      <c r="GG530">
        <v>0</v>
      </c>
      <c r="GH530">
        <v>633.5235</v>
      </c>
      <c r="GI530">
        <v>27.06684492918527</v>
      </c>
      <c r="GJ530">
        <v>2.666799053392753</v>
      </c>
      <c r="GK530">
        <v>-1</v>
      </c>
      <c r="GL530">
        <v>2.9809895</v>
      </c>
      <c r="GM530">
        <v>-0.6608138836773001</v>
      </c>
      <c r="GN530">
        <v>0.06534287998512156</v>
      </c>
      <c r="GO530">
        <v>0</v>
      </c>
      <c r="GP530">
        <v>0</v>
      </c>
      <c r="GQ530">
        <v>2</v>
      </c>
      <c r="GR530" t="s">
        <v>452</v>
      </c>
      <c r="GS530">
        <v>3.13596</v>
      </c>
      <c r="GT530">
        <v>2.71654</v>
      </c>
      <c r="GU530">
        <v>0.108313</v>
      </c>
      <c r="GV530">
        <v>0.113565</v>
      </c>
      <c r="GW530">
        <v>0.106479</v>
      </c>
      <c r="GX530">
        <v>0.0962104</v>
      </c>
      <c r="GY530">
        <v>28343.9</v>
      </c>
      <c r="GZ530">
        <v>28216.7</v>
      </c>
      <c r="HA530">
        <v>29551.8</v>
      </c>
      <c r="HB530">
        <v>29418.5</v>
      </c>
      <c r="HC530">
        <v>34892.1</v>
      </c>
      <c r="HD530">
        <v>35222.6</v>
      </c>
      <c r="HE530">
        <v>41591.7</v>
      </c>
      <c r="HF530">
        <v>41800.5</v>
      </c>
      <c r="HG530">
        <v>1.9218</v>
      </c>
      <c r="HH530">
        <v>1.86273</v>
      </c>
      <c r="HI530">
        <v>0.0913814</v>
      </c>
      <c r="HJ530">
        <v>0</v>
      </c>
      <c r="HK530">
        <v>28.5353</v>
      </c>
      <c r="HL530">
        <v>999.9</v>
      </c>
      <c r="HM530">
        <v>51.1</v>
      </c>
      <c r="HN530">
        <v>31.5</v>
      </c>
      <c r="HO530">
        <v>26.3055</v>
      </c>
      <c r="HP530">
        <v>62.0108</v>
      </c>
      <c r="HQ530">
        <v>27.5521</v>
      </c>
      <c r="HR530">
        <v>1</v>
      </c>
      <c r="HS530">
        <v>0.11419</v>
      </c>
      <c r="HT530">
        <v>-0.704981</v>
      </c>
      <c r="HU530">
        <v>20.3373</v>
      </c>
      <c r="HV530">
        <v>5.21489</v>
      </c>
      <c r="HW530">
        <v>12.0143</v>
      </c>
      <c r="HX530">
        <v>4.98895</v>
      </c>
      <c r="HY530">
        <v>3.28758</v>
      </c>
      <c r="HZ530">
        <v>9999</v>
      </c>
      <c r="IA530">
        <v>9999</v>
      </c>
      <c r="IB530">
        <v>9999</v>
      </c>
      <c r="IC530">
        <v>999.9</v>
      </c>
      <c r="ID530">
        <v>1.86758</v>
      </c>
      <c r="IE530">
        <v>1.86674</v>
      </c>
      <c r="IF530">
        <v>1.86602</v>
      </c>
      <c r="IG530">
        <v>1.866</v>
      </c>
      <c r="IH530">
        <v>1.86786</v>
      </c>
      <c r="II530">
        <v>1.87027</v>
      </c>
      <c r="IJ530">
        <v>1.86891</v>
      </c>
      <c r="IK530">
        <v>1.87042</v>
      </c>
      <c r="IL530">
        <v>0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-0.284</v>
      </c>
      <c r="IZ530">
        <v>0.1413</v>
      </c>
      <c r="JA530">
        <v>-0.08705980112953694</v>
      </c>
      <c r="JB530">
        <v>-0.0002224285535733669</v>
      </c>
      <c r="JC530">
        <v>-3.124052291438484E-07</v>
      </c>
      <c r="JD530">
        <v>-1.20421793702977E-11</v>
      </c>
      <c r="JE530">
        <v>-0.06546867123436634</v>
      </c>
      <c r="JF530">
        <v>-0.004605065362839568</v>
      </c>
      <c r="JG530">
        <v>0.0008613744513886047</v>
      </c>
      <c r="JH530">
        <v>-1.299212498533341E-05</v>
      </c>
      <c r="JI530">
        <v>3</v>
      </c>
      <c r="JJ530">
        <v>2327</v>
      </c>
      <c r="JK530">
        <v>1</v>
      </c>
      <c r="JL530">
        <v>27</v>
      </c>
      <c r="JM530">
        <v>187312.4</v>
      </c>
      <c r="JN530">
        <v>187312.5</v>
      </c>
      <c r="JO530">
        <v>1.31714</v>
      </c>
      <c r="JP530">
        <v>2.26807</v>
      </c>
      <c r="JQ530">
        <v>1.39648</v>
      </c>
      <c r="JR530">
        <v>2.35596</v>
      </c>
      <c r="JS530">
        <v>1.49536</v>
      </c>
      <c r="JT530">
        <v>2.69531</v>
      </c>
      <c r="JU530">
        <v>36.8129</v>
      </c>
      <c r="JV530">
        <v>24.0875</v>
      </c>
      <c r="JW530">
        <v>18</v>
      </c>
      <c r="JX530">
        <v>492.02</v>
      </c>
      <c r="JY530">
        <v>444.756</v>
      </c>
      <c r="JZ530">
        <v>29.3309</v>
      </c>
      <c r="KA530">
        <v>29.0836</v>
      </c>
      <c r="KB530">
        <v>29.9997</v>
      </c>
      <c r="KC530">
        <v>28.981</v>
      </c>
      <c r="KD530">
        <v>28.9162</v>
      </c>
      <c r="KE530">
        <v>26.4143</v>
      </c>
      <c r="KF530">
        <v>25.1236</v>
      </c>
      <c r="KG530">
        <v>63.2451</v>
      </c>
      <c r="KH530">
        <v>29.3474</v>
      </c>
      <c r="KI530">
        <v>573.861</v>
      </c>
      <c r="KJ530">
        <v>21.429</v>
      </c>
      <c r="KK530">
        <v>101.009</v>
      </c>
      <c r="KL530">
        <v>100.511</v>
      </c>
    </row>
    <row r="531" spans="1:298">
      <c r="A531">
        <v>515</v>
      </c>
      <c r="B531">
        <v>1758486173</v>
      </c>
      <c r="C531">
        <v>17297.5</v>
      </c>
      <c r="D531" t="s">
        <v>1478</v>
      </c>
      <c r="E531" t="s">
        <v>1479</v>
      </c>
      <c r="F531">
        <v>5</v>
      </c>
      <c r="G531" t="s">
        <v>1219</v>
      </c>
      <c r="H531" t="s">
        <v>437</v>
      </c>
      <c r="I531" t="s">
        <v>438</v>
      </c>
      <c r="J531">
        <v>1758486165.214286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572.0511040372215</v>
      </c>
      <c r="AL531">
        <v>538.6198666666664</v>
      </c>
      <c r="AM531">
        <v>3.359891851809298</v>
      </c>
      <c r="AN531">
        <v>65.29159027850937</v>
      </c>
      <c r="AO531">
        <f>(AQ531 - AP531 + DZ531*1E3/(8.314*(EB531+273.15)) * AS531/DY531 * AR531) * DY531/(100*DM531) * 1000/(1000 - AQ531)</f>
        <v>0</v>
      </c>
      <c r="AP531">
        <v>21.33737755544793</v>
      </c>
      <c r="AQ531">
        <v>24.17662303030302</v>
      </c>
      <c r="AR531">
        <v>-0.0001871481017232738</v>
      </c>
      <c r="AS531">
        <v>110.9873725194434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4.8</v>
      </c>
      <c r="DN531">
        <v>0.5</v>
      </c>
      <c r="DO531" t="s">
        <v>440</v>
      </c>
      <c r="DP531">
        <v>2</v>
      </c>
      <c r="DQ531" t="b">
        <v>1</v>
      </c>
      <c r="DR531">
        <v>1758486165.214286</v>
      </c>
      <c r="DS531">
        <v>501.7759999999999</v>
      </c>
      <c r="DT531">
        <v>543.8452142857143</v>
      </c>
      <c r="DU531">
        <v>24.19073571428572</v>
      </c>
      <c r="DV531">
        <v>21.29272857142857</v>
      </c>
      <c r="DW531">
        <v>502.0551428571429</v>
      </c>
      <c r="DX531">
        <v>24.04948928571429</v>
      </c>
      <c r="DY531">
        <v>500.0072142857143</v>
      </c>
      <c r="DZ531">
        <v>90.16729999999998</v>
      </c>
      <c r="EA531">
        <v>0.05641699642857143</v>
      </c>
      <c r="EB531">
        <v>30.52953928571429</v>
      </c>
      <c r="EC531">
        <v>30.02306071428571</v>
      </c>
      <c r="ED531">
        <v>999.9000000000002</v>
      </c>
      <c r="EE531">
        <v>0</v>
      </c>
      <c r="EF531">
        <v>0</v>
      </c>
      <c r="EG531">
        <v>9999.977857142858</v>
      </c>
      <c r="EH531">
        <v>0</v>
      </c>
      <c r="EI531">
        <v>11.63296071428571</v>
      </c>
      <c r="EJ531">
        <v>-42.06927142857143</v>
      </c>
      <c r="EK531">
        <v>514.2152499999999</v>
      </c>
      <c r="EL531">
        <v>555.6777142857144</v>
      </c>
      <c r="EM531">
        <v>2.898034642857143</v>
      </c>
      <c r="EN531">
        <v>543.8452142857143</v>
      </c>
      <c r="EO531">
        <v>21.29272857142857</v>
      </c>
      <c r="EP531">
        <v>2.181213571428572</v>
      </c>
      <c r="EQ531">
        <v>1.919906785714286</v>
      </c>
      <c r="ER531">
        <v>18.82500714285714</v>
      </c>
      <c r="ES531">
        <v>16.79880357142857</v>
      </c>
      <c r="ET531">
        <v>1999.995357142857</v>
      </c>
      <c r="EU531">
        <v>0.9799993571428571</v>
      </c>
      <c r="EV531">
        <v>0.02000034642857143</v>
      </c>
      <c r="EW531">
        <v>0</v>
      </c>
      <c r="EX531">
        <v>637.1454642857143</v>
      </c>
      <c r="EY531">
        <v>5.00097</v>
      </c>
      <c r="EZ531">
        <v>12706.01785714286</v>
      </c>
      <c r="FA531">
        <v>16707.53214285714</v>
      </c>
      <c r="FB531">
        <v>40.73875</v>
      </c>
      <c r="FC531">
        <v>41.06199999999999</v>
      </c>
      <c r="FD531">
        <v>40.625</v>
      </c>
      <c r="FE531">
        <v>40.68699999999999</v>
      </c>
      <c r="FF531">
        <v>41.31199999999999</v>
      </c>
      <c r="FG531">
        <v>1955.095357142857</v>
      </c>
      <c r="FH531">
        <v>39.9</v>
      </c>
      <c r="FI531">
        <v>0</v>
      </c>
      <c r="FJ531">
        <v>1758486173.6</v>
      </c>
      <c r="FK531">
        <v>0</v>
      </c>
      <c r="FL531">
        <v>637.4777600000001</v>
      </c>
      <c r="FM531">
        <v>27.38938466284542</v>
      </c>
      <c r="FN531">
        <v>540.9461547330301</v>
      </c>
      <c r="FO531">
        <v>12713.624</v>
      </c>
      <c r="FP531">
        <v>15</v>
      </c>
      <c r="FQ531">
        <v>0</v>
      </c>
      <c r="FR531" t="s">
        <v>441</v>
      </c>
      <c r="FS531">
        <v>1747247426.5</v>
      </c>
      <c r="FT531">
        <v>1747247420.5</v>
      </c>
      <c r="FU531">
        <v>0</v>
      </c>
      <c r="FV531">
        <v>1.027</v>
      </c>
      <c r="FW531">
        <v>0.031</v>
      </c>
      <c r="FX531">
        <v>0.02</v>
      </c>
      <c r="FY531">
        <v>0.05</v>
      </c>
      <c r="FZ531">
        <v>420</v>
      </c>
      <c r="GA531">
        <v>16</v>
      </c>
      <c r="GB531">
        <v>0.01</v>
      </c>
      <c r="GC531">
        <v>0.1</v>
      </c>
      <c r="GD531">
        <v>-41.76085365853659</v>
      </c>
      <c r="GE531">
        <v>-6.593724041811853</v>
      </c>
      <c r="GF531">
        <v>0.6537624570832236</v>
      </c>
      <c r="GG531">
        <v>0</v>
      </c>
      <c r="GH531">
        <v>635.9776176470589</v>
      </c>
      <c r="GI531">
        <v>27.7693659269696</v>
      </c>
      <c r="GJ531">
        <v>2.73232992597791</v>
      </c>
      <c r="GK531">
        <v>-1</v>
      </c>
      <c r="GL531">
        <v>2.927288536585366</v>
      </c>
      <c r="GM531">
        <v>-0.5597280836236936</v>
      </c>
      <c r="GN531">
        <v>0.05702239985885632</v>
      </c>
      <c r="GO531">
        <v>0</v>
      </c>
      <c r="GP531">
        <v>0</v>
      </c>
      <c r="GQ531">
        <v>2</v>
      </c>
      <c r="GR531" t="s">
        <v>452</v>
      </c>
      <c r="GS531">
        <v>3.13595</v>
      </c>
      <c r="GT531">
        <v>2.71654</v>
      </c>
      <c r="GU531">
        <v>0.110825</v>
      </c>
      <c r="GV531">
        <v>0.116012</v>
      </c>
      <c r="GW531">
        <v>0.106423</v>
      </c>
      <c r="GX531">
        <v>0.0963707</v>
      </c>
      <c r="GY531">
        <v>28264.2</v>
      </c>
      <c r="GZ531">
        <v>28139.3</v>
      </c>
      <c r="HA531">
        <v>29551.9</v>
      </c>
      <c r="HB531">
        <v>29419</v>
      </c>
      <c r="HC531">
        <v>34894.5</v>
      </c>
      <c r="HD531">
        <v>35216.7</v>
      </c>
      <c r="HE531">
        <v>41591.9</v>
      </c>
      <c r="HF531">
        <v>41800.9</v>
      </c>
      <c r="HG531">
        <v>1.9218</v>
      </c>
      <c r="HH531">
        <v>1.863</v>
      </c>
      <c r="HI531">
        <v>0.090614</v>
      </c>
      <c r="HJ531">
        <v>0</v>
      </c>
      <c r="HK531">
        <v>28.5376</v>
      </c>
      <c r="HL531">
        <v>999.9</v>
      </c>
      <c r="HM531">
        <v>51.1</v>
      </c>
      <c r="HN531">
        <v>31.5</v>
      </c>
      <c r="HO531">
        <v>26.305</v>
      </c>
      <c r="HP531">
        <v>62.1708</v>
      </c>
      <c r="HQ531">
        <v>27.6963</v>
      </c>
      <c r="HR531">
        <v>1</v>
      </c>
      <c r="HS531">
        <v>0.113981</v>
      </c>
      <c r="HT531">
        <v>-0.7176360000000001</v>
      </c>
      <c r="HU531">
        <v>20.3374</v>
      </c>
      <c r="HV531">
        <v>5.21534</v>
      </c>
      <c r="HW531">
        <v>12.014</v>
      </c>
      <c r="HX531">
        <v>4.98875</v>
      </c>
      <c r="HY531">
        <v>3.28748</v>
      </c>
      <c r="HZ531">
        <v>9999</v>
      </c>
      <c r="IA531">
        <v>9999</v>
      </c>
      <c r="IB531">
        <v>9999</v>
      </c>
      <c r="IC531">
        <v>999.9</v>
      </c>
      <c r="ID531">
        <v>1.86755</v>
      </c>
      <c r="IE531">
        <v>1.86673</v>
      </c>
      <c r="IF531">
        <v>1.86603</v>
      </c>
      <c r="IG531">
        <v>1.866</v>
      </c>
      <c r="IH531">
        <v>1.86786</v>
      </c>
      <c r="II531">
        <v>1.87027</v>
      </c>
      <c r="IJ531">
        <v>1.8689</v>
      </c>
      <c r="IK531">
        <v>1.87042</v>
      </c>
      <c r="IL531">
        <v>0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-0.293</v>
      </c>
      <c r="IZ531">
        <v>0.141</v>
      </c>
      <c r="JA531">
        <v>-0.08705980112953694</v>
      </c>
      <c r="JB531">
        <v>-0.0002224285535733669</v>
      </c>
      <c r="JC531">
        <v>-3.124052291438484E-07</v>
      </c>
      <c r="JD531">
        <v>-1.20421793702977E-11</v>
      </c>
      <c r="JE531">
        <v>-0.06546867123436634</v>
      </c>
      <c r="JF531">
        <v>-0.004605065362839568</v>
      </c>
      <c r="JG531">
        <v>0.0008613744513886047</v>
      </c>
      <c r="JH531">
        <v>-1.299212498533341E-05</v>
      </c>
      <c r="JI531">
        <v>3</v>
      </c>
      <c r="JJ531">
        <v>2327</v>
      </c>
      <c r="JK531">
        <v>1</v>
      </c>
      <c r="JL531">
        <v>27</v>
      </c>
      <c r="JM531">
        <v>187312.4</v>
      </c>
      <c r="JN531">
        <v>187312.5</v>
      </c>
      <c r="JO531">
        <v>1.34644</v>
      </c>
      <c r="JP531">
        <v>2.27173</v>
      </c>
      <c r="JQ531">
        <v>1.39771</v>
      </c>
      <c r="JR531">
        <v>2.35229</v>
      </c>
      <c r="JS531">
        <v>1.49536</v>
      </c>
      <c r="JT531">
        <v>2.61475</v>
      </c>
      <c r="JU531">
        <v>36.8129</v>
      </c>
      <c r="JV531">
        <v>24.0787</v>
      </c>
      <c r="JW531">
        <v>18</v>
      </c>
      <c r="JX531">
        <v>492.001</v>
      </c>
      <c r="JY531">
        <v>444.908</v>
      </c>
      <c r="JZ531">
        <v>29.3275</v>
      </c>
      <c r="KA531">
        <v>29.0811</v>
      </c>
      <c r="KB531">
        <v>29.9999</v>
      </c>
      <c r="KC531">
        <v>28.9786</v>
      </c>
      <c r="KD531">
        <v>28.9139</v>
      </c>
      <c r="KE531">
        <v>27.0669</v>
      </c>
      <c r="KF531">
        <v>24.8527</v>
      </c>
      <c r="KG531">
        <v>63.2451</v>
      </c>
      <c r="KH531">
        <v>29.3254</v>
      </c>
      <c r="KI531">
        <v>593.901</v>
      </c>
      <c r="KJ531">
        <v>21.4942</v>
      </c>
      <c r="KK531">
        <v>101.009</v>
      </c>
      <c r="KL531">
        <v>100.512</v>
      </c>
    </row>
    <row r="532" spans="1:298">
      <c r="A532">
        <v>516</v>
      </c>
      <c r="B532">
        <v>1758486177.5</v>
      </c>
      <c r="C532">
        <v>17302</v>
      </c>
      <c r="D532" t="s">
        <v>1480</v>
      </c>
      <c r="E532" t="s">
        <v>1481</v>
      </c>
      <c r="F532">
        <v>5</v>
      </c>
      <c r="G532" t="s">
        <v>1219</v>
      </c>
      <c r="H532" t="s">
        <v>437</v>
      </c>
      <c r="I532" t="s">
        <v>438</v>
      </c>
      <c r="J532">
        <v>1758486169.660714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587.4623040170065</v>
      </c>
      <c r="AL532">
        <v>553.7853454545453</v>
      </c>
      <c r="AM532">
        <v>3.375232466025772</v>
      </c>
      <c r="AN532">
        <v>65.29159027850937</v>
      </c>
      <c r="AO532">
        <f>(AQ532 - AP532 + DZ532*1E3/(8.314*(EB532+273.15)) * AS532/DY532 * AR532) * DY532/(100*DM532) * 1000/(1000 - AQ532)</f>
        <v>0</v>
      </c>
      <c r="AP532">
        <v>21.39183866275341</v>
      </c>
      <c r="AQ532">
        <v>24.16272545454546</v>
      </c>
      <c r="AR532">
        <v>-0.0001311668094543703</v>
      </c>
      <c r="AS532">
        <v>110.9873725194434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4.8</v>
      </c>
      <c r="DN532">
        <v>0.5</v>
      </c>
      <c r="DO532" t="s">
        <v>440</v>
      </c>
      <c r="DP532">
        <v>2</v>
      </c>
      <c r="DQ532" t="b">
        <v>1</v>
      </c>
      <c r="DR532">
        <v>1758486169.660714</v>
      </c>
      <c r="DS532">
        <v>516.3120714285714</v>
      </c>
      <c r="DT532">
        <v>558.7828214285714</v>
      </c>
      <c r="DU532">
        <v>24.18478214285714</v>
      </c>
      <c r="DV532">
        <v>21.33004642857143</v>
      </c>
      <c r="DW532">
        <v>516.5992142857143</v>
      </c>
      <c r="DX532">
        <v>24.04361071428571</v>
      </c>
      <c r="DY532">
        <v>499.9955</v>
      </c>
      <c r="DZ532">
        <v>90.16744285714286</v>
      </c>
      <c r="EA532">
        <v>0.05627911785714286</v>
      </c>
      <c r="EB532">
        <v>30.52714285714286</v>
      </c>
      <c r="EC532">
        <v>30.02267142857143</v>
      </c>
      <c r="ED532">
        <v>999.9000000000002</v>
      </c>
      <c r="EE532">
        <v>0</v>
      </c>
      <c r="EF532">
        <v>0</v>
      </c>
      <c r="EG532">
        <v>10000.97678571429</v>
      </c>
      <c r="EH532">
        <v>0</v>
      </c>
      <c r="EI532">
        <v>11.66652857142857</v>
      </c>
      <c r="EJ532">
        <v>-42.47067857142857</v>
      </c>
      <c r="EK532">
        <v>529.108357142857</v>
      </c>
      <c r="EL532">
        <v>570.9621428571429</v>
      </c>
      <c r="EM532">
        <v>2.854755</v>
      </c>
      <c r="EN532">
        <v>558.7828214285714</v>
      </c>
      <c r="EO532">
        <v>21.33004642857143</v>
      </c>
      <c r="EP532">
        <v>2.18068</v>
      </c>
      <c r="EQ532">
        <v>1.923275</v>
      </c>
      <c r="ER532">
        <v>18.82108928571429</v>
      </c>
      <c r="ES532">
        <v>16.82640714285714</v>
      </c>
      <c r="ET532">
        <v>1999.9975</v>
      </c>
      <c r="EU532">
        <v>0.9799993571428571</v>
      </c>
      <c r="EV532">
        <v>0.02000034642857143</v>
      </c>
      <c r="EW532">
        <v>0</v>
      </c>
      <c r="EX532">
        <v>639.1282857142858</v>
      </c>
      <c r="EY532">
        <v>5.00097</v>
      </c>
      <c r="EZ532">
        <v>12745.58214285714</v>
      </c>
      <c r="FA532">
        <v>16707.55</v>
      </c>
      <c r="FB532">
        <v>40.741</v>
      </c>
      <c r="FC532">
        <v>41.06199999999999</v>
      </c>
      <c r="FD532">
        <v>40.625</v>
      </c>
      <c r="FE532">
        <v>40.68699999999999</v>
      </c>
      <c r="FF532">
        <v>41.31199999999999</v>
      </c>
      <c r="FG532">
        <v>1955.0975</v>
      </c>
      <c r="FH532">
        <v>39.9</v>
      </c>
      <c r="FI532">
        <v>0</v>
      </c>
      <c r="FJ532">
        <v>1758486177.8</v>
      </c>
      <c r="FK532">
        <v>0</v>
      </c>
      <c r="FL532">
        <v>639.2728846153847</v>
      </c>
      <c r="FM532">
        <v>28.03743593934326</v>
      </c>
      <c r="FN532">
        <v>523.2307696625954</v>
      </c>
      <c r="FO532">
        <v>12748.37307692308</v>
      </c>
      <c r="FP532">
        <v>15</v>
      </c>
      <c r="FQ532">
        <v>0</v>
      </c>
      <c r="FR532" t="s">
        <v>441</v>
      </c>
      <c r="FS532">
        <v>1747247426.5</v>
      </c>
      <c r="FT532">
        <v>1747247420.5</v>
      </c>
      <c r="FU532">
        <v>0</v>
      </c>
      <c r="FV532">
        <v>1.027</v>
      </c>
      <c r="FW532">
        <v>0.031</v>
      </c>
      <c r="FX532">
        <v>0.02</v>
      </c>
      <c r="FY532">
        <v>0.05</v>
      </c>
      <c r="FZ532">
        <v>420</v>
      </c>
      <c r="GA532">
        <v>16</v>
      </c>
      <c r="GB532">
        <v>0.01</v>
      </c>
      <c r="GC532">
        <v>0.1</v>
      </c>
      <c r="GD532">
        <v>-42.1686975609756</v>
      </c>
      <c r="GE532">
        <v>-5.629436236933731</v>
      </c>
      <c r="GF532">
        <v>0.5578161942606341</v>
      </c>
      <c r="GG532">
        <v>0</v>
      </c>
      <c r="GH532">
        <v>637.6321470588236</v>
      </c>
      <c r="GI532">
        <v>27.66235296076595</v>
      </c>
      <c r="GJ532">
        <v>2.725188284184423</v>
      </c>
      <c r="GK532">
        <v>-1</v>
      </c>
      <c r="GL532">
        <v>2.883176097560976</v>
      </c>
      <c r="GM532">
        <v>-0.5810324738675933</v>
      </c>
      <c r="GN532">
        <v>0.05949782557527297</v>
      </c>
      <c r="GO532">
        <v>0</v>
      </c>
      <c r="GP532">
        <v>0</v>
      </c>
      <c r="GQ532">
        <v>2</v>
      </c>
      <c r="GR532" t="s">
        <v>452</v>
      </c>
      <c r="GS532">
        <v>3.13606</v>
      </c>
      <c r="GT532">
        <v>2.71672</v>
      </c>
      <c r="GU532">
        <v>0.113066</v>
      </c>
      <c r="GV532">
        <v>0.118191</v>
      </c>
      <c r="GW532">
        <v>0.106383</v>
      </c>
      <c r="GX532">
        <v>0.0965655</v>
      </c>
      <c r="GY532">
        <v>28193.1</v>
      </c>
      <c r="GZ532">
        <v>28069.7</v>
      </c>
      <c r="HA532">
        <v>29552.1</v>
      </c>
      <c r="HB532">
        <v>29418.8</v>
      </c>
      <c r="HC532">
        <v>34896.1</v>
      </c>
      <c r="HD532">
        <v>35209</v>
      </c>
      <c r="HE532">
        <v>41591.8</v>
      </c>
      <c r="HF532">
        <v>41800.9</v>
      </c>
      <c r="HG532">
        <v>1.92195</v>
      </c>
      <c r="HH532">
        <v>1.86325</v>
      </c>
      <c r="HI532">
        <v>0.09149309999999999</v>
      </c>
      <c r="HJ532">
        <v>0</v>
      </c>
      <c r="HK532">
        <v>28.5392</v>
      </c>
      <c r="HL532">
        <v>999.9</v>
      </c>
      <c r="HM532">
        <v>51.1</v>
      </c>
      <c r="HN532">
        <v>31.5</v>
      </c>
      <c r="HO532">
        <v>26.3038</v>
      </c>
      <c r="HP532">
        <v>62.0708</v>
      </c>
      <c r="HQ532">
        <v>27.5361</v>
      </c>
      <c r="HR532">
        <v>1</v>
      </c>
      <c r="HS532">
        <v>0.113948</v>
      </c>
      <c r="HT532">
        <v>-0.705114</v>
      </c>
      <c r="HU532">
        <v>20.3373</v>
      </c>
      <c r="HV532">
        <v>5.21654</v>
      </c>
      <c r="HW532">
        <v>12.0123</v>
      </c>
      <c r="HX532">
        <v>4.98895</v>
      </c>
      <c r="HY532">
        <v>3.28765</v>
      </c>
      <c r="HZ532">
        <v>9999</v>
      </c>
      <c r="IA532">
        <v>9999</v>
      </c>
      <c r="IB532">
        <v>9999</v>
      </c>
      <c r="IC532">
        <v>999.9</v>
      </c>
      <c r="ID532">
        <v>1.86758</v>
      </c>
      <c r="IE532">
        <v>1.86674</v>
      </c>
      <c r="IF532">
        <v>1.86605</v>
      </c>
      <c r="IG532">
        <v>1.866</v>
      </c>
      <c r="IH532">
        <v>1.86787</v>
      </c>
      <c r="II532">
        <v>1.87027</v>
      </c>
      <c r="IJ532">
        <v>1.86894</v>
      </c>
      <c r="IK532">
        <v>1.87042</v>
      </c>
      <c r="IL532">
        <v>0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-0.301</v>
      </c>
      <c r="IZ532">
        <v>0.1409</v>
      </c>
      <c r="JA532">
        <v>-0.08705980112953694</v>
      </c>
      <c r="JB532">
        <v>-0.0002224285535733669</v>
      </c>
      <c r="JC532">
        <v>-3.124052291438484E-07</v>
      </c>
      <c r="JD532">
        <v>-1.20421793702977E-11</v>
      </c>
      <c r="JE532">
        <v>-0.06546867123436634</v>
      </c>
      <c r="JF532">
        <v>-0.004605065362839568</v>
      </c>
      <c r="JG532">
        <v>0.0008613744513886047</v>
      </c>
      <c r="JH532">
        <v>-1.299212498533341E-05</v>
      </c>
      <c r="JI532">
        <v>3</v>
      </c>
      <c r="JJ532">
        <v>2327</v>
      </c>
      <c r="JK532">
        <v>1</v>
      </c>
      <c r="JL532">
        <v>27</v>
      </c>
      <c r="JM532">
        <v>187312.5</v>
      </c>
      <c r="JN532">
        <v>187312.6</v>
      </c>
      <c r="JO532">
        <v>1.37695</v>
      </c>
      <c r="JP532">
        <v>2.26807</v>
      </c>
      <c r="JQ532">
        <v>1.39771</v>
      </c>
      <c r="JR532">
        <v>2.34985</v>
      </c>
      <c r="JS532">
        <v>1.49536</v>
      </c>
      <c r="JT532">
        <v>2.677</v>
      </c>
      <c r="JU532">
        <v>36.8129</v>
      </c>
      <c r="JV532">
        <v>24.0787</v>
      </c>
      <c r="JW532">
        <v>18</v>
      </c>
      <c r="JX532">
        <v>492.078</v>
      </c>
      <c r="JY532">
        <v>445.05</v>
      </c>
      <c r="JZ532">
        <v>29.3174</v>
      </c>
      <c r="KA532">
        <v>29.0786</v>
      </c>
      <c r="KB532">
        <v>29.9998</v>
      </c>
      <c r="KC532">
        <v>28.9763</v>
      </c>
      <c r="KD532">
        <v>28.9122</v>
      </c>
      <c r="KE532">
        <v>27.6112</v>
      </c>
      <c r="KF532">
        <v>24.5722</v>
      </c>
      <c r="KG532">
        <v>63.2451</v>
      </c>
      <c r="KH532">
        <v>29.3036</v>
      </c>
      <c r="KI532">
        <v>607.263</v>
      </c>
      <c r="KJ532">
        <v>21.5517</v>
      </c>
      <c r="KK532">
        <v>101.009</v>
      </c>
      <c r="KL532">
        <v>100.512</v>
      </c>
    </row>
    <row r="533" spans="1:298">
      <c r="A533">
        <v>517</v>
      </c>
      <c r="B533">
        <v>1758486182.5</v>
      </c>
      <c r="C533">
        <v>17307</v>
      </c>
      <c r="D533" t="s">
        <v>1482</v>
      </c>
      <c r="E533" t="s">
        <v>1483</v>
      </c>
      <c r="F533">
        <v>5</v>
      </c>
      <c r="G533" t="s">
        <v>1219</v>
      </c>
      <c r="H533" t="s">
        <v>437</v>
      </c>
      <c r="I533" t="s">
        <v>438</v>
      </c>
      <c r="J533">
        <v>1758486174.962963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604.5704540208664</v>
      </c>
      <c r="AL533">
        <v>570.5995636363633</v>
      </c>
      <c r="AM533">
        <v>3.358137282974119</v>
      </c>
      <c r="AN533">
        <v>65.29159027850937</v>
      </c>
      <c r="AO533">
        <f>(AQ533 - AP533 + DZ533*1E3/(8.314*(EB533+273.15)) * AS533/DY533 * AR533) * DY533/(100*DM533) * 1000/(1000 - AQ533)</f>
        <v>0</v>
      </c>
      <c r="AP533">
        <v>21.43208399295999</v>
      </c>
      <c r="AQ533">
        <v>24.1435393939394</v>
      </c>
      <c r="AR533">
        <v>-0.0002021977642651056</v>
      </c>
      <c r="AS533">
        <v>110.9873725194434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4.8</v>
      </c>
      <c r="DN533">
        <v>0.5</v>
      </c>
      <c r="DO533" t="s">
        <v>440</v>
      </c>
      <c r="DP533">
        <v>2</v>
      </c>
      <c r="DQ533" t="b">
        <v>1</v>
      </c>
      <c r="DR533">
        <v>1758486174.962963</v>
      </c>
      <c r="DS533">
        <v>533.7080370370371</v>
      </c>
      <c r="DT533">
        <v>576.5643703703704</v>
      </c>
      <c r="DU533">
        <v>24.16876296296297</v>
      </c>
      <c r="DV533">
        <v>21.37816666666667</v>
      </c>
      <c r="DW533">
        <v>534.004962962963</v>
      </c>
      <c r="DX533">
        <v>24.02781481481481</v>
      </c>
      <c r="DY533">
        <v>500.0085185185185</v>
      </c>
      <c r="DZ533">
        <v>90.16777777777777</v>
      </c>
      <c r="EA533">
        <v>0.05628021111111111</v>
      </c>
      <c r="EB533">
        <v>30.52602592592593</v>
      </c>
      <c r="EC533">
        <v>30.02751851851852</v>
      </c>
      <c r="ED533">
        <v>999.9000000000001</v>
      </c>
      <c r="EE533">
        <v>0</v>
      </c>
      <c r="EF533">
        <v>0</v>
      </c>
      <c r="EG533">
        <v>10002.39814814815</v>
      </c>
      <c r="EH533">
        <v>0</v>
      </c>
      <c r="EI533">
        <v>11.64687777777778</v>
      </c>
      <c r="EJ533">
        <v>-42.85615555555555</v>
      </c>
      <c r="EK533">
        <v>546.9265555555556</v>
      </c>
      <c r="EL533">
        <v>589.1601851851852</v>
      </c>
      <c r="EM533">
        <v>2.790612592592592</v>
      </c>
      <c r="EN533">
        <v>576.5643703703704</v>
      </c>
      <c r="EO533">
        <v>21.37816666666667</v>
      </c>
      <c r="EP533">
        <v>2.179243333333334</v>
      </c>
      <c r="EQ533">
        <v>1.927621111111111</v>
      </c>
      <c r="ER533">
        <v>18.81055185185185</v>
      </c>
      <c r="ES533">
        <v>16.86197777777778</v>
      </c>
      <c r="ET533">
        <v>1999.984074074074</v>
      </c>
      <c r="EU533">
        <v>0.9799992222222222</v>
      </c>
      <c r="EV533">
        <v>0.02000047777777778</v>
      </c>
      <c r="EW533">
        <v>0</v>
      </c>
      <c r="EX533">
        <v>641.5164444444445</v>
      </c>
      <c r="EY533">
        <v>5.00097</v>
      </c>
      <c r="EZ533">
        <v>12790.96296296297</v>
      </c>
      <c r="FA533">
        <v>16707.44074074074</v>
      </c>
      <c r="FB533">
        <v>40.743</v>
      </c>
      <c r="FC533">
        <v>41.06199999999999</v>
      </c>
      <c r="FD533">
        <v>40.625</v>
      </c>
      <c r="FE533">
        <v>40.68699999999999</v>
      </c>
      <c r="FF533">
        <v>41.31199999999999</v>
      </c>
      <c r="FG533">
        <v>1955.084074074074</v>
      </c>
      <c r="FH533">
        <v>39.9</v>
      </c>
      <c r="FI533">
        <v>0</v>
      </c>
      <c r="FJ533">
        <v>1758486182.6</v>
      </c>
      <c r="FK533">
        <v>0</v>
      </c>
      <c r="FL533">
        <v>641.4344230769232</v>
      </c>
      <c r="FM533">
        <v>26.4562393382671</v>
      </c>
      <c r="FN533">
        <v>501.7333333378668</v>
      </c>
      <c r="FO533">
        <v>12789.01923076923</v>
      </c>
      <c r="FP533">
        <v>15</v>
      </c>
      <c r="FQ533">
        <v>0</v>
      </c>
      <c r="FR533" t="s">
        <v>441</v>
      </c>
      <c r="FS533">
        <v>1747247426.5</v>
      </c>
      <c r="FT533">
        <v>1747247420.5</v>
      </c>
      <c r="FU533">
        <v>0</v>
      </c>
      <c r="FV533">
        <v>1.027</v>
      </c>
      <c r="FW533">
        <v>0.031</v>
      </c>
      <c r="FX533">
        <v>0.02</v>
      </c>
      <c r="FY533">
        <v>0.05</v>
      </c>
      <c r="FZ533">
        <v>420</v>
      </c>
      <c r="GA533">
        <v>16</v>
      </c>
      <c r="GB533">
        <v>0.01</v>
      </c>
      <c r="GC533">
        <v>0.1</v>
      </c>
      <c r="GD533">
        <v>-42.6429</v>
      </c>
      <c r="GE533">
        <v>-4.327996998123686</v>
      </c>
      <c r="GF533">
        <v>0.4232892125958324</v>
      </c>
      <c r="GG533">
        <v>0</v>
      </c>
      <c r="GH533">
        <v>640.3312647058824</v>
      </c>
      <c r="GI533">
        <v>27.13141331508772</v>
      </c>
      <c r="GJ533">
        <v>2.672698694631281</v>
      </c>
      <c r="GK533">
        <v>-1</v>
      </c>
      <c r="GL533">
        <v>2.8228905</v>
      </c>
      <c r="GM533">
        <v>-0.7467660787992496</v>
      </c>
      <c r="GN533">
        <v>0.07268030751001264</v>
      </c>
      <c r="GO533">
        <v>0</v>
      </c>
      <c r="GP533">
        <v>0</v>
      </c>
      <c r="GQ533">
        <v>2</v>
      </c>
      <c r="GR533" t="s">
        <v>452</v>
      </c>
      <c r="GS533">
        <v>3.13593</v>
      </c>
      <c r="GT533">
        <v>2.71683</v>
      </c>
      <c r="GU533">
        <v>0.115511</v>
      </c>
      <c r="GV533">
        <v>0.120563</v>
      </c>
      <c r="GW533">
        <v>0.106322</v>
      </c>
      <c r="GX533">
        <v>0.0966852</v>
      </c>
      <c r="GY533">
        <v>28115.9</v>
      </c>
      <c r="GZ533">
        <v>27994.3</v>
      </c>
      <c r="HA533">
        <v>29552.6</v>
      </c>
      <c r="HB533">
        <v>29419</v>
      </c>
      <c r="HC533">
        <v>34899</v>
      </c>
      <c r="HD533">
        <v>35204.7</v>
      </c>
      <c r="HE533">
        <v>41592.5</v>
      </c>
      <c r="HF533">
        <v>41801.4</v>
      </c>
      <c r="HG533">
        <v>1.92167</v>
      </c>
      <c r="HH533">
        <v>1.8633</v>
      </c>
      <c r="HI533">
        <v>0.09255480000000001</v>
      </c>
      <c r="HJ533">
        <v>0</v>
      </c>
      <c r="HK533">
        <v>28.5409</v>
      </c>
      <c r="HL533">
        <v>999.9</v>
      </c>
      <c r="HM533">
        <v>51.1</v>
      </c>
      <c r="HN533">
        <v>31.5</v>
      </c>
      <c r="HO533">
        <v>26.3041</v>
      </c>
      <c r="HP533">
        <v>61.9908</v>
      </c>
      <c r="HQ533">
        <v>27.7364</v>
      </c>
      <c r="HR533">
        <v>1</v>
      </c>
      <c r="HS533">
        <v>0.113427</v>
      </c>
      <c r="HT533">
        <v>-0.6697109999999999</v>
      </c>
      <c r="HU533">
        <v>20.3377</v>
      </c>
      <c r="HV533">
        <v>5.21669</v>
      </c>
      <c r="HW533">
        <v>12.0143</v>
      </c>
      <c r="HX533">
        <v>4.98905</v>
      </c>
      <c r="HY533">
        <v>3.28772</v>
      </c>
      <c r="HZ533">
        <v>9999</v>
      </c>
      <c r="IA533">
        <v>9999</v>
      </c>
      <c r="IB533">
        <v>9999</v>
      </c>
      <c r="IC533">
        <v>999.9</v>
      </c>
      <c r="ID533">
        <v>1.86756</v>
      </c>
      <c r="IE533">
        <v>1.86674</v>
      </c>
      <c r="IF533">
        <v>1.86603</v>
      </c>
      <c r="IG533">
        <v>1.866</v>
      </c>
      <c r="IH533">
        <v>1.86786</v>
      </c>
      <c r="II533">
        <v>1.87027</v>
      </c>
      <c r="IJ533">
        <v>1.86893</v>
      </c>
      <c r="IK533">
        <v>1.87042</v>
      </c>
      <c r="IL533">
        <v>0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-0.311</v>
      </c>
      <c r="IZ533">
        <v>0.1406</v>
      </c>
      <c r="JA533">
        <v>-0.08705980112953694</v>
      </c>
      <c r="JB533">
        <v>-0.0002224285535733669</v>
      </c>
      <c r="JC533">
        <v>-3.124052291438484E-07</v>
      </c>
      <c r="JD533">
        <v>-1.20421793702977E-11</v>
      </c>
      <c r="JE533">
        <v>-0.06546867123436634</v>
      </c>
      <c r="JF533">
        <v>-0.004605065362839568</v>
      </c>
      <c r="JG533">
        <v>0.0008613744513886047</v>
      </c>
      <c r="JH533">
        <v>-1.299212498533341E-05</v>
      </c>
      <c r="JI533">
        <v>3</v>
      </c>
      <c r="JJ533">
        <v>2327</v>
      </c>
      <c r="JK533">
        <v>1</v>
      </c>
      <c r="JL533">
        <v>27</v>
      </c>
      <c r="JM533">
        <v>187312.6</v>
      </c>
      <c r="JN533">
        <v>187312.7</v>
      </c>
      <c r="JO533">
        <v>1.40625</v>
      </c>
      <c r="JP533">
        <v>2.2876</v>
      </c>
      <c r="JQ533">
        <v>1.39771</v>
      </c>
      <c r="JR533">
        <v>2.35596</v>
      </c>
      <c r="JS533">
        <v>1.49536</v>
      </c>
      <c r="JT533">
        <v>2.61719</v>
      </c>
      <c r="JU533">
        <v>36.8129</v>
      </c>
      <c r="JV533">
        <v>24.07</v>
      </c>
      <c r="JW533">
        <v>18</v>
      </c>
      <c r="JX533">
        <v>491.883</v>
      </c>
      <c r="JY533">
        <v>445.058</v>
      </c>
      <c r="JZ533">
        <v>29.3011</v>
      </c>
      <c r="KA533">
        <v>29.0761</v>
      </c>
      <c r="KB533">
        <v>29.9999</v>
      </c>
      <c r="KC533">
        <v>28.9739</v>
      </c>
      <c r="KD533">
        <v>28.9091</v>
      </c>
      <c r="KE533">
        <v>28.1873</v>
      </c>
      <c r="KF533">
        <v>24.2986</v>
      </c>
      <c r="KG533">
        <v>63.2451</v>
      </c>
      <c r="KH533">
        <v>29.2663</v>
      </c>
      <c r="KI533">
        <v>620.621</v>
      </c>
      <c r="KJ533">
        <v>21.6307</v>
      </c>
      <c r="KK533">
        <v>101.011</v>
      </c>
      <c r="KL533">
        <v>100.513</v>
      </c>
    </row>
    <row r="534" spans="1:298">
      <c r="A534">
        <v>518</v>
      </c>
      <c r="B534">
        <v>1758486187.5</v>
      </c>
      <c r="C534">
        <v>17312</v>
      </c>
      <c r="D534" t="s">
        <v>1484</v>
      </c>
      <c r="E534" t="s">
        <v>1485</v>
      </c>
      <c r="F534">
        <v>5</v>
      </c>
      <c r="G534" t="s">
        <v>1219</v>
      </c>
      <c r="H534" t="s">
        <v>437</v>
      </c>
      <c r="I534" t="s">
        <v>438</v>
      </c>
      <c r="J534">
        <v>1758486179.981482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621.9624433033507</v>
      </c>
      <c r="AL534">
        <v>587.5107151515155</v>
      </c>
      <c r="AM534">
        <v>3.388285598194015</v>
      </c>
      <c r="AN534">
        <v>65.29159027850937</v>
      </c>
      <c r="AO534">
        <f>(AQ534 - AP534 + DZ534*1E3/(8.314*(EB534+273.15)) * AS534/DY534 * AR534) * DY534/(100*DM534) * 1000/(1000 - AQ534)</f>
        <v>0</v>
      </c>
      <c r="AP534">
        <v>21.50064300234469</v>
      </c>
      <c r="AQ534">
        <v>24.12318606060606</v>
      </c>
      <c r="AR534">
        <v>-0.000148754697829716</v>
      </c>
      <c r="AS534">
        <v>110.9873725194434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4.8</v>
      </c>
      <c r="DN534">
        <v>0.5</v>
      </c>
      <c r="DO534" t="s">
        <v>440</v>
      </c>
      <c r="DP534">
        <v>2</v>
      </c>
      <c r="DQ534" t="b">
        <v>1</v>
      </c>
      <c r="DR534">
        <v>1758486179.981482</v>
      </c>
      <c r="DS534">
        <v>550.2147777777778</v>
      </c>
      <c r="DT534">
        <v>593.4282592592592</v>
      </c>
      <c r="DU534">
        <v>24.15054074074075</v>
      </c>
      <c r="DV534">
        <v>21.43361111111111</v>
      </c>
      <c r="DW534">
        <v>550.521074074074</v>
      </c>
      <c r="DX534">
        <v>24.00984444444445</v>
      </c>
      <c r="DY534">
        <v>499.9970000000001</v>
      </c>
      <c r="DZ534">
        <v>90.16752592592593</v>
      </c>
      <c r="EA534">
        <v>0.05640386296296297</v>
      </c>
      <c r="EB534">
        <v>30.52578888888889</v>
      </c>
      <c r="EC534">
        <v>30.03801851851852</v>
      </c>
      <c r="ED534">
        <v>999.9000000000001</v>
      </c>
      <c r="EE534">
        <v>0</v>
      </c>
      <c r="EF534">
        <v>0</v>
      </c>
      <c r="EG534">
        <v>10000.84592592593</v>
      </c>
      <c r="EH534">
        <v>0</v>
      </c>
      <c r="EI534">
        <v>11.64818148148148</v>
      </c>
      <c r="EJ534">
        <v>-43.21335185185185</v>
      </c>
      <c r="EK534">
        <v>563.8315555555555</v>
      </c>
      <c r="EL534">
        <v>606.4269629629629</v>
      </c>
      <c r="EM534">
        <v>2.716931851851851</v>
      </c>
      <c r="EN534">
        <v>593.4282592592592</v>
      </c>
      <c r="EO534">
        <v>21.43361111111111</v>
      </c>
      <c r="EP534">
        <v>2.177594444444444</v>
      </c>
      <c r="EQ534">
        <v>1.932615925925926</v>
      </c>
      <c r="ER534">
        <v>18.79843333333333</v>
      </c>
      <c r="ES534">
        <v>16.90277037037037</v>
      </c>
      <c r="ET534">
        <v>1999.983703703704</v>
      </c>
      <c r="EU534">
        <v>0.9799992222222222</v>
      </c>
      <c r="EV534">
        <v>0.02000048148148148</v>
      </c>
      <c r="EW534">
        <v>0</v>
      </c>
      <c r="EX534">
        <v>643.6203703703703</v>
      </c>
      <c r="EY534">
        <v>5.00097</v>
      </c>
      <c r="EZ534">
        <v>12831.26666666667</v>
      </c>
      <c r="FA534">
        <v>16707.43703703704</v>
      </c>
      <c r="FB534">
        <v>40.75</v>
      </c>
      <c r="FC534">
        <v>41.06199999999999</v>
      </c>
      <c r="FD534">
        <v>40.625</v>
      </c>
      <c r="FE534">
        <v>40.68699999999999</v>
      </c>
      <c r="FF534">
        <v>41.31199999999999</v>
      </c>
      <c r="FG534">
        <v>1955.083703703704</v>
      </c>
      <c r="FH534">
        <v>39.9</v>
      </c>
      <c r="FI534">
        <v>0</v>
      </c>
      <c r="FJ534">
        <v>1758486188</v>
      </c>
      <c r="FK534">
        <v>0</v>
      </c>
      <c r="FL534">
        <v>643.83528</v>
      </c>
      <c r="FM534">
        <v>24.24646153076657</v>
      </c>
      <c r="FN534">
        <v>457.8307683973617</v>
      </c>
      <c r="FO534">
        <v>12834.772</v>
      </c>
      <c r="FP534">
        <v>15</v>
      </c>
      <c r="FQ534">
        <v>0</v>
      </c>
      <c r="FR534" t="s">
        <v>441</v>
      </c>
      <c r="FS534">
        <v>1747247426.5</v>
      </c>
      <c r="FT534">
        <v>1747247420.5</v>
      </c>
      <c r="FU534">
        <v>0</v>
      </c>
      <c r="FV534">
        <v>1.027</v>
      </c>
      <c r="FW534">
        <v>0.031</v>
      </c>
      <c r="FX534">
        <v>0.02</v>
      </c>
      <c r="FY534">
        <v>0.05</v>
      </c>
      <c r="FZ534">
        <v>420</v>
      </c>
      <c r="GA534">
        <v>16</v>
      </c>
      <c r="GB534">
        <v>0.01</v>
      </c>
      <c r="GC534">
        <v>0.1</v>
      </c>
      <c r="GD534">
        <v>-43.03211</v>
      </c>
      <c r="GE534">
        <v>-4.093517448405127</v>
      </c>
      <c r="GF534">
        <v>0.3997393893526134</v>
      </c>
      <c r="GG534">
        <v>0</v>
      </c>
      <c r="GH534">
        <v>642.4110294117647</v>
      </c>
      <c r="GI534">
        <v>25.33358287821467</v>
      </c>
      <c r="GJ534">
        <v>2.497883509803185</v>
      </c>
      <c r="GK534">
        <v>-1</v>
      </c>
      <c r="GL534">
        <v>2.75650625</v>
      </c>
      <c r="GM534">
        <v>-0.8703704690431503</v>
      </c>
      <c r="GN534">
        <v>0.08399333365474608</v>
      </c>
      <c r="GO534">
        <v>0</v>
      </c>
      <c r="GP534">
        <v>0</v>
      </c>
      <c r="GQ534">
        <v>2</v>
      </c>
      <c r="GR534" t="s">
        <v>452</v>
      </c>
      <c r="GS534">
        <v>3.13595</v>
      </c>
      <c r="GT534">
        <v>2.71676</v>
      </c>
      <c r="GU534">
        <v>0.117931</v>
      </c>
      <c r="GV534">
        <v>0.122916</v>
      </c>
      <c r="GW534">
        <v>0.106258</v>
      </c>
      <c r="GX534">
        <v>0.0969235</v>
      </c>
      <c r="GY534">
        <v>28038.5</v>
      </c>
      <c r="GZ534">
        <v>27919.8</v>
      </c>
      <c r="HA534">
        <v>29552.2</v>
      </c>
      <c r="HB534">
        <v>29419.3</v>
      </c>
      <c r="HC534">
        <v>34901.4</v>
      </c>
      <c r="HD534">
        <v>35195.7</v>
      </c>
      <c r="HE534">
        <v>41592.2</v>
      </c>
      <c r="HF534">
        <v>41801.8</v>
      </c>
      <c r="HG534">
        <v>1.92148</v>
      </c>
      <c r="HH534">
        <v>1.86345</v>
      </c>
      <c r="HI534">
        <v>0.0935793</v>
      </c>
      <c r="HJ534">
        <v>0</v>
      </c>
      <c r="HK534">
        <v>28.5417</v>
      </c>
      <c r="HL534">
        <v>999.9</v>
      </c>
      <c r="HM534">
        <v>51.1</v>
      </c>
      <c r="HN534">
        <v>31.5</v>
      </c>
      <c r="HO534">
        <v>26.3032</v>
      </c>
      <c r="HP534">
        <v>62.1508</v>
      </c>
      <c r="HQ534">
        <v>27.7284</v>
      </c>
      <c r="HR534">
        <v>1</v>
      </c>
      <c r="HS534">
        <v>0.11341</v>
      </c>
      <c r="HT534">
        <v>-0.5902230000000001</v>
      </c>
      <c r="HU534">
        <v>20.3379</v>
      </c>
      <c r="HV534">
        <v>5.21654</v>
      </c>
      <c r="HW534">
        <v>12.0146</v>
      </c>
      <c r="HX534">
        <v>4.9892</v>
      </c>
      <c r="HY534">
        <v>3.2877</v>
      </c>
      <c r="HZ534">
        <v>9999</v>
      </c>
      <c r="IA534">
        <v>9999</v>
      </c>
      <c r="IB534">
        <v>9999</v>
      </c>
      <c r="IC534">
        <v>999.9</v>
      </c>
      <c r="ID534">
        <v>1.86756</v>
      </c>
      <c r="IE534">
        <v>1.86673</v>
      </c>
      <c r="IF534">
        <v>1.86602</v>
      </c>
      <c r="IG534">
        <v>1.866</v>
      </c>
      <c r="IH534">
        <v>1.86785</v>
      </c>
      <c r="II534">
        <v>1.87027</v>
      </c>
      <c r="IJ534">
        <v>1.86894</v>
      </c>
      <c r="IK534">
        <v>1.87042</v>
      </c>
      <c r="IL534">
        <v>0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-0.32</v>
      </c>
      <c r="IZ534">
        <v>0.1403</v>
      </c>
      <c r="JA534">
        <v>-0.08705980112953694</v>
      </c>
      <c r="JB534">
        <v>-0.0002224285535733669</v>
      </c>
      <c r="JC534">
        <v>-3.124052291438484E-07</v>
      </c>
      <c r="JD534">
        <v>-1.20421793702977E-11</v>
      </c>
      <c r="JE534">
        <v>-0.06546867123436634</v>
      </c>
      <c r="JF534">
        <v>-0.004605065362839568</v>
      </c>
      <c r="JG534">
        <v>0.0008613744513886047</v>
      </c>
      <c r="JH534">
        <v>-1.299212498533341E-05</v>
      </c>
      <c r="JI534">
        <v>3</v>
      </c>
      <c r="JJ534">
        <v>2327</v>
      </c>
      <c r="JK534">
        <v>1</v>
      </c>
      <c r="JL534">
        <v>27</v>
      </c>
      <c r="JM534">
        <v>187312.7</v>
      </c>
      <c r="JN534">
        <v>187312.8</v>
      </c>
      <c r="JO534">
        <v>1.43799</v>
      </c>
      <c r="JP534">
        <v>2.28149</v>
      </c>
      <c r="JQ534">
        <v>1.39771</v>
      </c>
      <c r="JR534">
        <v>2.35596</v>
      </c>
      <c r="JS534">
        <v>1.49536</v>
      </c>
      <c r="JT534">
        <v>2.58911</v>
      </c>
      <c r="JU534">
        <v>36.8129</v>
      </c>
      <c r="JV534">
        <v>24.07</v>
      </c>
      <c r="JW534">
        <v>18</v>
      </c>
      <c r="JX534">
        <v>491.736</v>
      </c>
      <c r="JY534">
        <v>445.137</v>
      </c>
      <c r="JZ534">
        <v>29.2699</v>
      </c>
      <c r="KA534">
        <v>29.0739</v>
      </c>
      <c r="KB534">
        <v>29.9999</v>
      </c>
      <c r="KC534">
        <v>28.9714</v>
      </c>
      <c r="KD534">
        <v>28.9073</v>
      </c>
      <c r="KE534">
        <v>28.8413</v>
      </c>
      <c r="KF534">
        <v>23.7305</v>
      </c>
      <c r="KG534">
        <v>63.2451</v>
      </c>
      <c r="KH534">
        <v>29.2134</v>
      </c>
      <c r="KI534">
        <v>640.657</v>
      </c>
      <c r="KJ534">
        <v>21.7138</v>
      </c>
      <c r="KK534">
        <v>101.01</v>
      </c>
      <c r="KL534">
        <v>100.514</v>
      </c>
    </row>
    <row r="535" spans="1:298">
      <c r="A535">
        <v>519</v>
      </c>
      <c r="B535">
        <v>1758486192.5</v>
      </c>
      <c r="C535">
        <v>17317</v>
      </c>
      <c r="D535" t="s">
        <v>1486</v>
      </c>
      <c r="E535" t="s">
        <v>1487</v>
      </c>
      <c r="F535">
        <v>5</v>
      </c>
      <c r="G535" t="s">
        <v>1219</v>
      </c>
      <c r="H535" t="s">
        <v>437</v>
      </c>
      <c r="I535" t="s">
        <v>438</v>
      </c>
      <c r="J535">
        <v>1758486185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639.0231544889125</v>
      </c>
      <c r="AL535">
        <v>604.3932484848484</v>
      </c>
      <c r="AM535">
        <v>3.37817745000323</v>
      </c>
      <c r="AN535">
        <v>65.29159027850937</v>
      </c>
      <c r="AO535">
        <f>(AQ535 - AP535 + DZ535*1E3/(8.314*(EB535+273.15)) * AS535/DY535 * AR535) * DY535/(100*DM535) * 1000/(1000 - AQ535)</f>
        <v>0</v>
      </c>
      <c r="AP535">
        <v>21.57535951351924</v>
      </c>
      <c r="AQ535">
        <v>24.11195636363636</v>
      </c>
      <c r="AR535">
        <v>-5.206643322391591E-05</v>
      </c>
      <c r="AS535">
        <v>110.9873725194434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4.8</v>
      </c>
      <c r="DN535">
        <v>0.5</v>
      </c>
      <c r="DO535" t="s">
        <v>440</v>
      </c>
      <c r="DP535">
        <v>2</v>
      </c>
      <c r="DQ535" t="b">
        <v>1</v>
      </c>
      <c r="DR535">
        <v>1758486185</v>
      </c>
      <c r="DS535">
        <v>566.7453333333333</v>
      </c>
      <c r="DT535">
        <v>610.2642222222222</v>
      </c>
      <c r="DU535">
        <v>24.13274444444444</v>
      </c>
      <c r="DV535">
        <v>21.49493333333333</v>
      </c>
      <c r="DW535">
        <v>567.0612222222221</v>
      </c>
      <c r="DX535">
        <v>23.9923</v>
      </c>
      <c r="DY535">
        <v>500.0142592592592</v>
      </c>
      <c r="DZ535">
        <v>90.16686666666666</v>
      </c>
      <c r="EA535">
        <v>0.05651011111111112</v>
      </c>
      <c r="EB535">
        <v>30.52568888888889</v>
      </c>
      <c r="EC535">
        <v>30.05614074074074</v>
      </c>
      <c r="ED535">
        <v>999.9000000000001</v>
      </c>
      <c r="EE535">
        <v>0</v>
      </c>
      <c r="EF535">
        <v>0</v>
      </c>
      <c r="EG535">
        <v>9998.93185185185</v>
      </c>
      <c r="EH535">
        <v>0</v>
      </c>
      <c r="EI535">
        <v>11.60825555555556</v>
      </c>
      <c r="EJ535">
        <v>-43.5189</v>
      </c>
      <c r="EK535">
        <v>580.7604444444445</v>
      </c>
      <c r="EL535">
        <v>623.6709259259259</v>
      </c>
      <c r="EM535">
        <v>2.637807407407407</v>
      </c>
      <c r="EN535">
        <v>610.2642222222222</v>
      </c>
      <c r="EO535">
        <v>21.49493333333333</v>
      </c>
      <c r="EP535">
        <v>2.175974444444444</v>
      </c>
      <c r="EQ535">
        <v>1.938131111111111</v>
      </c>
      <c r="ER535">
        <v>18.78652222222222</v>
      </c>
      <c r="ES535">
        <v>16.9477</v>
      </c>
      <c r="ET535">
        <v>1999.995185185185</v>
      </c>
      <c r="EU535">
        <v>0.9799993333333333</v>
      </c>
      <c r="EV535">
        <v>0.02000037037037037</v>
      </c>
      <c r="EW535">
        <v>0</v>
      </c>
      <c r="EX535">
        <v>645.5435925925924</v>
      </c>
      <c r="EY535">
        <v>5.00097</v>
      </c>
      <c r="EZ535">
        <v>12868.00740740741</v>
      </c>
      <c r="FA535">
        <v>16707.54074074074</v>
      </c>
      <c r="FB535">
        <v>40.73833333333333</v>
      </c>
      <c r="FC535">
        <v>41.06199999999999</v>
      </c>
      <c r="FD535">
        <v>40.625</v>
      </c>
      <c r="FE535">
        <v>40.68699999999999</v>
      </c>
      <c r="FF535">
        <v>41.31199999999999</v>
      </c>
      <c r="FG535">
        <v>1955.095185185185</v>
      </c>
      <c r="FH535">
        <v>39.9</v>
      </c>
      <c r="FI535">
        <v>0</v>
      </c>
      <c r="FJ535">
        <v>1758486192.8</v>
      </c>
      <c r="FK535">
        <v>0</v>
      </c>
      <c r="FL535">
        <v>645.6711200000001</v>
      </c>
      <c r="FM535">
        <v>22.16069235972504</v>
      </c>
      <c r="FN535">
        <v>411.8846158262548</v>
      </c>
      <c r="FO535">
        <v>12869.464</v>
      </c>
      <c r="FP535">
        <v>15</v>
      </c>
      <c r="FQ535">
        <v>0</v>
      </c>
      <c r="FR535" t="s">
        <v>441</v>
      </c>
      <c r="FS535">
        <v>1747247426.5</v>
      </c>
      <c r="FT535">
        <v>1747247420.5</v>
      </c>
      <c r="FU535">
        <v>0</v>
      </c>
      <c r="FV535">
        <v>1.027</v>
      </c>
      <c r="FW535">
        <v>0.031</v>
      </c>
      <c r="FX535">
        <v>0.02</v>
      </c>
      <c r="FY535">
        <v>0.05</v>
      </c>
      <c r="FZ535">
        <v>420</v>
      </c>
      <c r="GA535">
        <v>16</v>
      </c>
      <c r="GB535">
        <v>0.01</v>
      </c>
      <c r="GC535">
        <v>0.1</v>
      </c>
      <c r="GD535">
        <v>-43.2836225</v>
      </c>
      <c r="GE535">
        <v>-3.870356848030029</v>
      </c>
      <c r="GF535">
        <v>0.3794048856350564</v>
      </c>
      <c r="GG535">
        <v>0</v>
      </c>
      <c r="GH535">
        <v>644.1298823529411</v>
      </c>
      <c r="GI535">
        <v>23.53754013330439</v>
      </c>
      <c r="GJ535">
        <v>2.323808141881945</v>
      </c>
      <c r="GK535">
        <v>-1</v>
      </c>
      <c r="GL535">
        <v>2.69486425</v>
      </c>
      <c r="GM535">
        <v>-0.9335830018761783</v>
      </c>
      <c r="GN535">
        <v>0.09021925439969843</v>
      </c>
      <c r="GO535">
        <v>0</v>
      </c>
      <c r="GP535">
        <v>0</v>
      </c>
      <c r="GQ535">
        <v>2</v>
      </c>
      <c r="GR535" t="s">
        <v>452</v>
      </c>
      <c r="GS535">
        <v>3.1361</v>
      </c>
      <c r="GT535">
        <v>2.71685</v>
      </c>
      <c r="GU535">
        <v>0.120313</v>
      </c>
      <c r="GV535">
        <v>0.125228</v>
      </c>
      <c r="GW535">
        <v>0.106227</v>
      </c>
      <c r="GX535">
        <v>0.09718499999999999</v>
      </c>
      <c r="GY535">
        <v>27963.6</v>
      </c>
      <c r="GZ535">
        <v>27846</v>
      </c>
      <c r="HA535">
        <v>29553</v>
      </c>
      <c r="HB535">
        <v>29419.3</v>
      </c>
      <c r="HC535">
        <v>34903.6</v>
      </c>
      <c r="HD535">
        <v>35185.1</v>
      </c>
      <c r="HE535">
        <v>41593.3</v>
      </c>
      <c r="HF535">
        <v>41801.5</v>
      </c>
      <c r="HG535">
        <v>1.92157</v>
      </c>
      <c r="HH535">
        <v>1.86373</v>
      </c>
      <c r="HI535">
        <v>0.0942871</v>
      </c>
      <c r="HJ535">
        <v>0</v>
      </c>
      <c r="HK535">
        <v>28.5441</v>
      </c>
      <c r="HL535">
        <v>999.9</v>
      </c>
      <c r="HM535">
        <v>51.1</v>
      </c>
      <c r="HN535">
        <v>31.5</v>
      </c>
      <c r="HO535">
        <v>26.3082</v>
      </c>
      <c r="HP535">
        <v>62.0408</v>
      </c>
      <c r="HQ535">
        <v>27.524</v>
      </c>
      <c r="HR535">
        <v>1</v>
      </c>
      <c r="HS535">
        <v>0.113138</v>
      </c>
      <c r="HT535">
        <v>-0.477282</v>
      </c>
      <c r="HU535">
        <v>20.3382</v>
      </c>
      <c r="HV535">
        <v>5.21669</v>
      </c>
      <c r="HW535">
        <v>12.0147</v>
      </c>
      <c r="HX535">
        <v>4.98895</v>
      </c>
      <c r="HY535">
        <v>3.2877</v>
      </c>
      <c r="HZ535">
        <v>9999</v>
      </c>
      <c r="IA535">
        <v>9999</v>
      </c>
      <c r="IB535">
        <v>9999</v>
      </c>
      <c r="IC535">
        <v>999.9</v>
      </c>
      <c r="ID535">
        <v>1.86757</v>
      </c>
      <c r="IE535">
        <v>1.86673</v>
      </c>
      <c r="IF535">
        <v>1.86603</v>
      </c>
      <c r="IG535">
        <v>1.866</v>
      </c>
      <c r="IH535">
        <v>1.86784</v>
      </c>
      <c r="II535">
        <v>1.87027</v>
      </c>
      <c r="IJ535">
        <v>1.86893</v>
      </c>
      <c r="IK535">
        <v>1.87042</v>
      </c>
      <c r="IL535">
        <v>0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-0.331</v>
      </c>
      <c r="IZ535">
        <v>0.1401</v>
      </c>
      <c r="JA535">
        <v>-0.08705980112953694</v>
      </c>
      <c r="JB535">
        <v>-0.0002224285535733669</v>
      </c>
      <c r="JC535">
        <v>-3.124052291438484E-07</v>
      </c>
      <c r="JD535">
        <v>-1.20421793702977E-11</v>
      </c>
      <c r="JE535">
        <v>-0.06546867123436634</v>
      </c>
      <c r="JF535">
        <v>-0.004605065362839568</v>
      </c>
      <c r="JG535">
        <v>0.0008613744513886047</v>
      </c>
      <c r="JH535">
        <v>-1.299212498533341E-05</v>
      </c>
      <c r="JI535">
        <v>3</v>
      </c>
      <c r="JJ535">
        <v>2327</v>
      </c>
      <c r="JK535">
        <v>1</v>
      </c>
      <c r="JL535">
        <v>27</v>
      </c>
      <c r="JM535">
        <v>187312.8</v>
      </c>
      <c r="JN535">
        <v>187312.9</v>
      </c>
      <c r="JO535">
        <v>1.46729</v>
      </c>
      <c r="JP535">
        <v>2.2644</v>
      </c>
      <c r="JQ535">
        <v>1.39771</v>
      </c>
      <c r="JR535">
        <v>2.35229</v>
      </c>
      <c r="JS535">
        <v>1.49536</v>
      </c>
      <c r="JT535">
        <v>2.66479</v>
      </c>
      <c r="JU535">
        <v>36.8129</v>
      </c>
      <c r="JV535">
        <v>24.0875</v>
      </c>
      <c r="JW535">
        <v>18</v>
      </c>
      <c r="JX535">
        <v>491.785</v>
      </c>
      <c r="JY535">
        <v>445.293</v>
      </c>
      <c r="JZ535">
        <v>29.2201</v>
      </c>
      <c r="KA535">
        <v>29.0721</v>
      </c>
      <c r="KB535">
        <v>29.9998</v>
      </c>
      <c r="KC535">
        <v>28.9695</v>
      </c>
      <c r="KD535">
        <v>28.9054</v>
      </c>
      <c r="KE535">
        <v>29.4139</v>
      </c>
      <c r="KF535">
        <v>23.4348</v>
      </c>
      <c r="KG535">
        <v>63.2451</v>
      </c>
      <c r="KH535">
        <v>29.1375</v>
      </c>
      <c r="KI535">
        <v>654.014</v>
      </c>
      <c r="KJ535">
        <v>21.7894</v>
      </c>
      <c r="KK535">
        <v>101.013</v>
      </c>
      <c r="KL535">
        <v>100.513</v>
      </c>
    </row>
    <row r="536" spans="1:298">
      <c r="A536">
        <v>520</v>
      </c>
      <c r="B536">
        <v>1758486197.5</v>
      </c>
      <c r="C536">
        <v>17322</v>
      </c>
      <c r="D536" t="s">
        <v>1488</v>
      </c>
      <c r="E536" t="s">
        <v>1489</v>
      </c>
      <c r="F536">
        <v>5</v>
      </c>
      <c r="G536" t="s">
        <v>1219</v>
      </c>
      <c r="H536" t="s">
        <v>437</v>
      </c>
      <c r="I536" t="s">
        <v>438</v>
      </c>
      <c r="J536">
        <v>1758486189.714286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656.0989692390987</v>
      </c>
      <c r="AL536">
        <v>621.3413333333334</v>
      </c>
      <c r="AM536">
        <v>3.392337813484919</v>
      </c>
      <c r="AN536">
        <v>65.29159027850937</v>
      </c>
      <c r="AO536">
        <f>(AQ536 - AP536 + DZ536*1E3/(8.314*(EB536+273.15)) * AS536/DY536 * AR536) * DY536/(100*DM536) * 1000/(1000 - AQ536)</f>
        <v>0</v>
      </c>
      <c r="AP536">
        <v>21.65851439007006</v>
      </c>
      <c r="AQ536">
        <v>24.10281515151516</v>
      </c>
      <c r="AR536">
        <v>-5.204914107671492E-05</v>
      </c>
      <c r="AS536">
        <v>110.9873725194434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4.8</v>
      </c>
      <c r="DN536">
        <v>0.5</v>
      </c>
      <c r="DO536" t="s">
        <v>440</v>
      </c>
      <c r="DP536">
        <v>2</v>
      </c>
      <c r="DQ536" t="b">
        <v>1</v>
      </c>
      <c r="DR536">
        <v>1758486189.714286</v>
      </c>
      <c r="DS536">
        <v>582.2895000000001</v>
      </c>
      <c r="DT536">
        <v>626.0701785714285</v>
      </c>
      <c r="DU536">
        <v>24.11800714285714</v>
      </c>
      <c r="DV536">
        <v>21.56425357142857</v>
      </c>
      <c r="DW536">
        <v>582.6144642857143</v>
      </c>
      <c r="DX536">
        <v>23.97776428571428</v>
      </c>
      <c r="DY536">
        <v>499.9820714285715</v>
      </c>
      <c r="DZ536">
        <v>90.1663107142857</v>
      </c>
      <c r="EA536">
        <v>0.05656864642857142</v>
      </c>
      <c r="EB536">
        <v>30.52535357142857</v>
      </c>
      <c r="EC536">
        <v>30.06947142857143</v>
      </c>
      <c r="ED536">
        <v>999.9000000000002</v>
      </c>
      <c r="EE536">
        <v>0</v>
      </c>
      <c r="EF536">
        <v>0</v>
      </c>
      <c r="EG536">
        <v>9998.055714285714</v>
      </c>
      <c r="EH536">
        <v>0</v>
      </c>
      <c r="EI536">
        <v>11.63118928571429</v>
      </c>
      <c r="EJ536">
        <v>-43.78089285714286</v>
      </c>
      <c r="EK536">
        <v>596.6799285714286</v>
      </c>
      <c r="EL536">
        <v>639.8696428571428</v>
      </c>
      <c r="EM536">
        <v>2.553754285714285</v>
      </c>
      <c r="EN536">
        <v>626.0701785714285</v>
      </c>
      <c r="EO536">
        <v>21.56425357142857</v>
      </c>
      <c r="EP536">
        <v>2.174631428571428</v>
      </c>
      <c r="EQ536">
        <v>1.944368214285714</v>
      </c>
      <c r="ER536">
        <v>18.77665</v>
      </c>
      <c r="ES536">
        <v>16.998375</v>
      </c>
      <c r="ET536">
        <v>2000.013928571428</v>
      </c>
      <c r="EU536">
        <v>0.9799994642857143</v>
      </c>
      <c r="EV536">
        <v>0.02000023928571428</v>
      </c>
      <c r="EW536">
        <v>0</v>
      </c>
      <c r="EX536">
        <v>647.1376785714285</v>
      </c>
      <c r="EY536">
        <v>5.00097</v>
      </c>
      <c r="EZ536">
        <v>12899.28571428571</v>
      </c>
      <c r="FA536">
        <v>16707.68571428571</v>
      </c>
      <c r="FB536">
        <v>40.73425</v>
      </c>
      <c r="FC536">
        <v>41.06199999999999</v>
      </c>
      <c r="FD536">
        <v>40.625</v>
      </c>
      <c r="FE536">
        <v>40.68699999999999</v>
      </c>
      <c r="FF536">
        <v>41.31199999999999</v>
      </c>
      <c r="FG536">
        <v>1955.113928571429</v>
      </c>
      <c r="FH536">
        <v>39.9</v>
      </c>
      <c r="FI536">
        <v>0</v>
      </c>
      <c r="FJ536">
        <v>1758486197.6</v>
      </c>
      <c r="FK536">
        <v>0</v>
      </c>
      <c r="FL536">
        <v>647.29828</v>
      </c>
      <c r="FM536">
        <v>19.34346158767602</v>
      </c>
      <c r="FN536">
        <v>375.8384621273074</v>
      </c>
      <c r="FO536">
        <v>12901.364</v>
      </c>
      <c r="FP536">
        <v>15</v>
      </c>
      <c r="FQ536">
        <v>0</v>
      </c>
      <c r="FR536" t="s">
        <v>441</v>
      </c>
      <c r="FS536">
        <v>1747247426.5</v>
      </c>
      <c r="FT536">
        <v>1747247420.5</v>
      </c>
      <c r="FU536">
        <v>0</v>
      </c>
      <c r="FV536">
        <v>1.027</v>
      </c>
      <c r="FW536">
        <v>0.031</v>
      </c>
      <c r="FX536">
        <v>0.02</v>
      </c>
      <c r="FY536">
        <v>0.05</v>
      </c>
      <c r="FZ536">
        <v>420</v>
      </c>
      <c r="GA536">
        <v>16</v>
      </c>
      <c r="GB536">
        <v>0.01</v>
      </c>
      <c r="GC536">
        <v>0.1</v>
      </c>
      <c r="GD536">
        <v>-43.57785121951219</v>
      </c>
      <c r="GE536">
        <v>-3.289204181184625</v>
      </c>
      <c r="GF536">
        <v>0.3364483623786763</v>
      </c>
      <c r="GG536">
        <v>0</v>
      </c>
      <c r="GH536">
        <v>646.1245</v>
      </c>
      <c r="GI536">
        <v>20.84203209381694</v>
      </c>
      <c r="GJ536">
        <v>2.062543336443107</v>
      </c>
      <c r="GK536">
        <v>-1</v>
      </c>
      <c r="GL536">
        <v>2.60843487804878</v>
      </c>
      <c r="GM536">
        <v>-1.040637700348429</v>
      </c>
      <c r="GN536">
        <v>0.1029381714765536</v>
      </c>
      <c r="GO536">
        <v>0</v>
      </c>
      <c r="GP536">
        <v>0</v>
      </c>
      <c r="GQ536">
        <v>2</v>
      </c>
      <c r="GR536" t="s">
        <v>452</v>
      </c>
      <c r="GS536">
        <v>3.13593</v>
      </c>
      <c r="GT536">
        <v>2.71683</v>
      </c>
      <c r="GU536">
        <v>0.122678</v>
      </c>
      <c r="GV536">
        <v>0.127521</v>
      </c>
      <c r="GW536">
        <v>0.106199</v>
      </c>
      <c r="GX536">
        <v>0.09743880000000001</v>
      </c>
      <c r="GY536">
        <v>27888.3</v>
      </c>
      <c r="GZ536">
        <v>27773.4</v>
      </c>
      <c r="HA536">
        <v>29552.9</v>
      </c>
      <c r="HB536">
        <v>29419.6</v>
      </c>
      <c r="HC536">
        <v>34904.4</v>
      </c>
      <c r="HD536">
        <v>35175.4</v>
      </c>
      <c r="HE536">
        <v>41592.9</v>
      </c>
      <c r="HF536">
        <v>41801.8</v>
      </c>
      <c r="HG536">
        <v>1.92143</v>
      </c>
      <c r="HH536">
        <v>1.8636</v>
      </c>
      <c r="HI536">
        <v>0.0946224</v>
      </c>
      <c r="HJ536">
        <v>0</v>
      </c>
      <c r="HK536">
        <v>28.5474</v>
      </c>
      <c r="HL536">
        <v>999.9</v>
      </c>
      <c r="HM536">
        <v>51.1</v>
      </c>
      <c r="HN536">
        <v>31.5</v>
      </c>
      <c r="HO536">
        <v>26.3052</v>
      </c>
      <c r="HP536">
        <v>62.0508</v>
      </c>
      <c r="HQ536">
        <v>27.7564</v>
      </c>
      <c r="HR536">
        <v>1</v>
      </c>
      <c r="HS536">
        <v>0.112843</v>
      </c>
      <c r="HT536">
        <v>-0.35881</v>
      </c>
      <c r="HU536">
        <v>20.3385</v>
      </c>
      <c r="HV536">
        <v>5.21594</v>
      </c>
      <c r="HW536">
        <v>12.0152</v>
      </c>
      <c r="HX536">
        <v>4.98845</v>
      </c>
      <c r="HY536">
        <v>3.2876</v>
      </c>
      <c r="HZ536">
        <v>9999</v>
      </c>
      <c r="IA536">
        <v>9999</v>
      </c>
      <c r="IB536">
        <v>9999</v>
      </c>
      <c r="IC536">
        <v>999.9</v>
      </c>
      <c r="ID536">
        <v>1.86762</v>
      </c>
      <c r="IE536">
        <v>1.86675</v>
      </c>
      <c r="IF536">
        <v>1.86605</v>
      </c>
      <c r="IG536">
        <v>1.866</v>
      </c>
      <c r="IH536">
        <v>1.86788</v>
      </c>
      <c r="II536">
        <v>1.87027</v>
      </c>
      <c r="IJ536">
        <v>1.86894</v>
      </c>
      <c r="IK536">
        <v>1.87042</v>
      </c>
      <c r="IL536">
        <v>0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-0.341</v>
      </c>
      <c r="IZ536">
        <v>0.14</v>
      </c>
      <c r="JA536">
        <v>-0.08705980112953694</v>
      </c>
      <c r="JB536">
        <v>-0.0002224285535733669</v>
      </c>
      <c r="JC536">
        <v>-3.124052291438484E-07</v>
      </c>
      <c r="JD536">
        <v>-1.20421793702977E-11</v>
      </c>
      <c r="JE536">
        <v>-0.06546867123436634</v>
      </c>
      <c r="JF536">
        <v>-0.004605065362839568</v>
      </c>
      <c r="JG536">
        <v>0.0008613744513886047</v>
      </c>
      <c r="JH536">
        <v>-1.299212498533341E-05</v>
      </c>
      <c r="JI536">
        <v>3</v>
      </c>
      <c r="JJ536">
        <v>2327</v>
      </c>
      <c r="JK536">
        <v>1</v>
      </c>
      <c r="JL536">
        <v>27</v>
      </c>
      <c r="JM536">
        <v>187312.9</v>
      </c>
      <c r="JN536">
        <v>187313</v>
      </c>
      <c r="JO536">
        <v>1.49902</v>
      </c>
      <c r="JP536">
        <v>2.27539</v>
      </c>
      <c r="JQ536">
        <v>1.39648</v>
      </c>
      <c r="JR536">
        <v>2.35474</v>
      </c>
      <c r="JS536">
        <v>1.49536</v>
      </c>
      <c r="JT536">
        <v>2.52808</v>
      </c>
      <c r="JU536">
        <v>36.8129</v>
      </c>
      <c r="JV536">
        <v>24.07</v>
      </c>
      <c r="JW536">
        <v>18</v>
      </c>
      <c r="JX536">
        <v>491.669</v>
      </c>
      <c r="JY536">
        <v>445.197</v>
      </c>
      <c r="JZ536">
        <v>29.1457</v>
      </c>
      <c r="KA536">
        <v>29.0702</v>
      </c>
      <c r="KB536">
        <v>29.9999</v>
      </c>
      <c r="KC536">
        <v>28.9671</v>
      </c>
      <c r="KD536">
        <v>28.903</v>
      </c>
      <c r="KE536">
        <v>30.06</v>
      </c>
      <c r="KF536">
        <v>23.1539</v>
      </c>
      <c r="KG536">
        <v>63.2451</v>
      </c>
      <c r="KH536">
        <v>29.0571</v>
      </c>
      <c r="KI536">
        <v>674.051</v>
      </c>
      <c r="KJ536">
        <v>21.8751</v>
      </c>
      <c r="KK536">
        <v>101.012</v>
      </c>
      <c r="KL536">
        <v>100.514</v>
      </c>
    </row>
    <row r="537" spans="1:298">
      <c r="A537">
        <v>521</v>
      </c>
      <c r="B537">
        <v>1758486202.5</v>
      </c>
      <c r="C537">
        <v>17327</v>
      </c>
      <c r="D537" t="s">
        <v>1490</v>
      </c>
      <c r="E537" t="s">
        <v>1491</v>
      </c>
      <c r="F537">
        <v>5</v>
      </c>
      <c r="G537" t="s">
        <v>1219</v>
      </c>
      <c r="H537" t="s">
        <v>437</v>
      </c>
      <c r="I537" t="s">
        <v>438</v>
      </c>
      <c r="J537">
        <v>1758486195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673.4663087608712</v>
      </c>
      <c r="AL537">
        <v>638.3934060606058</v>
      </c>
      <c r="AM537">
        <v>3.415227549407594</v>
      </c>
      <c r="AN537">
        <v>65.29159027850937</v>
      </c>
      <c r="AO537">
        <f>(AQ537 - AP537 + DZ537*1E3/(8.314*(EB537+273.15)) * AS537/DY537 * AR537) * DY537/(100*DM537) * 1000/(1000 - AQ537)</f>
        <v>0</v>
      </c>
      <c r="AP537">
        <v>21.74920961262616</v>
      </c>
      <c r="AQ537">
        <v>24.09716787878788</v>
      </c>
      <c r="AR537">
        <v>-1.289604577207652E-05</v>
      </c>
      <c r="AS537">
        <v>110.9873725194434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4.8</v>
      </c>
      <c r="DN537">
        <v>0.5</v>
      </c>
      <c r="DO537" t="s">
        <v>440</v>
      </c>
      <c r="DP537">
        <v>2</v>
      </c>
      <c r="DQ537" t="b">
        <v>1</v>
      </c>
      <c r="DR537">
        <v>1758486195</v>
      </c>
      <c r="DS537">
        <v>599.7721481481482</v>
      </c>
      <c r="DT537">
        <v>643.7755555555557</v>
      </c>
      <c r="DU537">
        <v>24.10602962962963</v>
      </c>
      <c r="DV537">
        <v>21.65087407407407</v>
      </c>
      <c r="DW537">
        <v>600.1077407407407</v>
      </c>
      <c r="DX537">
        <v>23.96595555555556</v>
      </c>
      <c r="DY537">
        <v>500.0091111111112</v>
      </c>
      <c r="DZ537">
        <v>90.16636296296295</v>
      </c>
      <c r="EA537">
        <v>0.05649966666666666</v>
      </c>
      <c r="EB537">
        <v>30.52334074074075</v>
      </c>
      <c r="EC537">
        <v>30.08418148148148</v>
      </c>
      <c r="ED537">
        <v>999.9000000000001</v>
      </c>
      <c r="EE537">
        <v>0</v>
      </c>
      <c r="EF537">
        <v>0</v>
      </c>
      <c r="EG537">
        <v>10001.73592592593</v>
      </c>
      <c r="EH537">
        <v>0</v>
      </c>
      <c r="EI537">
        <v>11.58545555555555</v>
      </c>
      <c r="EJ537">
        <v>-44.00355555555555</v>
      </c>
      <c r="EK537">
        <v>614.5871851851853</v>
      </c>
      <c r="EL537">
        <v>658.0234074074075</v>
      </c>
      <c r="EM537">
        <v>2.455167407407407</v>
      </c>
      <c r="EN537">
        <v>643.7755555555557</v>
      </c>
      <c r="EO537">
        <v>21.65087407407407</v>
      </c>
      <c r="EP537">
        <v>2.173552962962963</v>
      </c>
      <c r="EQ537">
        <v>1.95217962962963</v>
      </c>
      <c r="ER537">
        <v>18.76871851851852</v>
      </c>
      <c r="ES537">
        <v>17.06164444444445</v>
      </c>
      <c r="ET537">
        <v>1999.995185185185</v>
      </c>
      <c r="EU537">
        <v>0.9799992222222222</v>
      </c>
      <c r="EV537">
        <v>0.02000048148148148</v>
      </c>
      <c r="EW537">
        <v>0</v>
      </c>
      <c r="EX537">
        <v>648.6913333333333</v>
      </c>
      <c r="EY537">
        <v>5.00097</v>
      </c>
      <c r="EZ537">
        <v>12930.05555555555</v>
      </c>
      <c r="FA537">
        <v>16707.51851851852</v>
      </c>
      <c r="FB537">
        <v>40.72433333333333</v>
      </c>
      <c r="FC537">
        <v>41.06199999999999</v>
      </c>
      <c r="FD537">
        <v>40.625</v>
      </c>
      <c r="FE537">
        <v>40.68699999999999</v>
      </c>
      <c r="FF537">
        <v>41.31199999999999</v>
      </c>
      <c r="FG537">
        <v>1955.095185185185</v>
      </c>
      <c r="FH537">
        <v>39.9</v>
      </c>
      <c r="FI537">
        <v>0</v>
      </c>
      <c r="FJ537">
        <v>1758486203</v>
      </c>
      <c r="FK537">
        <v>0</v>
      </c>
      <c r="FL537">
        <v>648.7721153846154</v>
      </c>
      <c r="FM537">
        <v>15.42150427005601</v>
      </c>
      <c r="FN537">
        <v>321.3914525872124</v>
      </c>
      <c r="FO537">
        <v>12930.60384615385</v>
      </c>
      <c r="FP537">
        <v>15</v>
      </c>
      <c r="FQ537">
        <v>0</v>
      </c>
      <c r="FR537" t="s">
        <v>441</v>
      </c>
      <c r="FS537">
        <v>1747247426.5</v>
      </c>
      <c r="FT537">
        <v>1747247420.5</v>
      </c>
      <c r="FU537">
        <v>0</v>
      </c>
      <c r="FV537">
        <v>1.027</v>
      </c>
      <c r="FW537">
        <v>0.031</v>
      </c>
      <c r="FX537">
        <v>0.02</v>
      </c>
      <c r="FY537">
        <v>0.05</v>
      </c>
      <c r="FZ537">
        <v>420</v>
      </c>
      <c r="GA537">
        <v>16</v>
      </c>
      <c r="GB537">
        <v>0.01</v>
      </c>
      <c r="GC537">
        <v>0.1</v>
      </c>
      <c r="GD537">
        <v>-43.89348</v>
      </c>
      <c r="GE537">
        <v>-2.486163602251371</v>
      </c>
      <c r="GF537">
        <v>0.2453338706742295</v>
      </c>
      <c r="GG537">
        <v>0</v>
      </c>
      <c r="GH537">
        <v>647.8449705882352</v>
      </c>
      <c r="GI537">
        <v>17.78446141676265</v>
      </c>
      <c r="GJ537">
        <v>1.769355473965755</v>
      </c>
      <c r="GK537">
        <v>-1</v>
      </c>
      <c r="GL537">
        <v>2.506116</v>
      </c>
      <c r="GM537">
        <v>-1.117778386491567</v>
      </c>
      <c r="GN537">
        <v>0.107549954783812</v>
      </c>
      <c r="GO537">
        <v>0</v>
      </c>
      <c r="GP537">
        <v>0</v>
      </c>
      <c r="GQ537">
        <v>2</v>
      </c>
      <c r="GR537" t="s">
        <v>452</v>
      </c>
      <c r="GS537">
        <v>3.13611</v>
      </c>
      <c r="GT537">
        <v>2.71652</v>
      </c>
      <c r="GU537">
        <v>0.125024</v>
      </c>
      <c r="GV537">
        <v>0.129773</v>
      </c>
      <c r="GW537">
        <v>0.106187</v>
      </c>
      <c r="GX537">
        <v>0.0977035</v>
      </c>
      <c r="GY537">
        <v>27814.2</v>
      </c>
      <c r="GZ537">
        <v>27701.7</v>
      </c>
      <c r="HA537">
        <v>29553.5</v>
      </c>
      <c r="HB537">
        <v>29419.6</v>
      </c>
      <c r="HC537">
        <v>34905.8</v>
      </c>
      <c r="HD537">
        <v>35165.1</v>
      </c>
      <c r="HE537">
        <v>41594</v>
      </c>
      <c r="HF537">
        <v>41801.9</v>
      </c>
      <c r="HG537">
        <v>1.92167</v>
      </c>
      <c r="HH537">
        <v>1.86385</v>
      </c>
      <c r="HI537">
        <v>0.0952557</v>
      </c>
      <c r="HJ537">
        <v>0</v>
      </c>
      <c r="HK537">
        <v>28.552</v>
      </c>
      <c r="HL537">
        <v>999.9</v>
      </c>
      <c r="HM537">
        <v>51.1</v>
      </c>
      <c r="HN537">
        <v>31.5</v>
      </c>
      <c r="HO537">
        <v>26.3064</v>
      </c>
      <c r="HP537">
        <v>61.9408</v>
      </c>
      <c r="HQ537">
        <v>27.5321</v>
      </c>
      <c r="HR537">
        <v>1</v>
      </c>
      <c r="HS537">
        <v>0.112825</v>
      </c>
      <c r="HT537">
        <v>-0.249425</v>
      </c>
      <c r="HU537">
        <v>20.3385</v>
      </c>
      <c r="HV537">
        <v>5.21639</v>
      </c>
      <c r="HW537">
        <v>12.0137</v>
      </c>
      <c r="HX537">
        <v>4.9883</v>
      </c>
      <c r="HY537">
        <v>3.28753</v>
      </c>
      <c r="HZ537">
        <v>9999</v>
      </c>
      <c r="IA537">
        <v>9999</v>
      </c>
      <c r="IB537">
        <v>9999</v>
      </c>
      <c r="IC537">
        <v>999.9</v>
      </c>
      <c r="ID537">
        <v>1.8676</v>
      </c>
      <c r="IE537">
        <v>1.86676</v>
      </c>
      <c r="IF537">
        <v>1.86605</v>
      </c>
      <c r="IG537">
        <v>1.866</v>
      </c>
      <c r="IH537">
        <v>1.86789</v>
      </c>
      <c r="II537">
        <v>1.87027</v>
      </c>
      <c r="IJ537">
        <v>1.86894</v>
      </c>
      <c r="IK537">
        <v>1.87042</v>
      </c>
      <c r="IL537">
        <v>0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-0.351</v>
      </c>
      <c r="IZ537">
        <v>0.1399</v>
      </c>
      <c r="JA537">
        <v>-0.08705980112953694</v>
      </c>
      <c r="JB537">
        <v>-0.0002224285535733669</v>
      </c>
      <c r="JC537">
        <v>-3.124052291438484E-07</v>
      </c>
      <c r="JD537">
        <v>-1.20421793702977E-11</v>
      </c>
      <c r="JE537">
        <v>-0.06546867123436634</v>
      </c>
      <c r="JF537">
        <v>-0.004605065362839568</v>
      </c>
      <c r="JG537">
        <v>0.0008613744513886047</v>
      </c>
      <c r="JH537">
        <v>-1.299212498533341E-05</v>
      </c>
      <c r="JI537">
        <v>3</v>
      </c>
      <c r="JJ537">
        <v>2327</v>
      </c>
      <c r="JK537">
        <v>1</v>
      </c>
      <c r="JL537">
        <v>27</v>
      </c>
      <c r="JM537">
        <v>187312.9</v>
      </c>
      <c r="JN537">
        <v>187313</v>
      </c>
      <c r="JO537">
        <v>1.52832</v>
      </c>
      <c r="JP537">
        <v>2.26929</v>
      </c>
      <c r="JQ537">
        <v>1.39648</v>
      </c>
      <c r="JR537">
        <v>2.35474</v>
      </c>
      <c r="JS537">
        <v>1.49536</v>
      </c>
      <c r="JT537">
        <v>2.72461</v>
      </c>
      <c r="JU537">
        <v>36.8129</v>
      </c>
      <c r="JV537">
        <v>24.0875</v>
      </c>
      <c r="JW537">
        <v>18</v>
      </c>
      <c r="JX537">
        <v>491.809</v>
      </c>
      <c r="JY537">
        <v>445.338</v>
      </c>
      <c r="JZ537">
        <v>29.0618</v>
      </c>
      <c r="KA537">
        <v>29.0683</v>
      </c>
      <c r="KB537">
        <v>29.9999</v>
      </c>
      <c r="KC537">
        <v>28.9646</v>
      </c>
      <c r="KD537">
        <v>28.9012</v>
      </c>
      <c r="KE537">
        <v>30.6264</v>
      </c>
      <c r="KF537">
        <v>22.5551</v>
      </c>
      <c r="KG537">
        <v>63.2451</v>
      </c>
      <c r="KH537">
        <v>28.9626</v>
      </c>
      <c r="KI537">
        <v>687.4059999999999</v>
      </c>
      <c r="KJ537">
        <v>21.9498</v>
      </c>
      <c r="KK537">
        <v>101.014</v>
      </c>
      <c r="KL537">
        <v>100.514</v>
      </c>
    </row>
    <row r="538" spans="1:298">
      <c r="A538">
        <v>522</v>
      </c>
      <c r="B538">
        <v>1758486207.5</v>
      </c>
      <c r="C538">
        <v>17332</v>
      </c>
      <c r="D538" t="s">
        <v>1492</v>
      </c>
      <c r="E538" t="s">
        <v>1493</v>
      </c>
      <c r="F538">
        <v>5</v>
      </c>
      <c r="G538" t="s">
        <v>1219</v>
      </c>
      <c r="H538" t="s">
        <v>437</v>
      </c>
      <c r="I538" t="s">
        <v>438</v>
      </c>
      <c r="J538">
        <v>1758486199.714286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690.5751352462202</v>
      </c>
      <c r="AL538">
        <v>655.4702787878788</v>
      </c>
      <c r="AM538">
        <v>3.409820257273338</v>
      </c>
      <c r="AN538">
        <v>65.29159027850937</v>
      </c>
      <c r="AO538">
        <f>(AQ538 - AP538 + DZ538*1E3/(8.314*(EB538+273.15)) * AS538/DY538 * AR538) * DY538/(100*DM538) * 1000/(1000 - AQ538)</f>
        <v>0</v>
      </c>
      <c r="AP538">
        <v>21.81137813746941</v>
      </c>
      <c r="AQ538">
        <v>24.08877818181817</v>
      </c>
      <c r="AR538">
        <v>-6.044540281155967E-05</v>
      </c>
      <c r="AS538">
        <v>110.9873725194434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4.8</v>
      </c>
      <c r="DN538">
        <v>0.5</v>
      </c>
      <c r="DO538" t="s">
        <v>440</v>
      </c>
      <c r="DP538">
        <v>2</v>
      </c>
      <c r="DQ538" t="b">
        <v>1</v>
      </c>
      <c r="DR538">
        <v>1758486199.714286</v>
      </c>
      <c r="DS538">
        <v>615.4273214285714</v>
      </c>
      <c r="DT538">
        <v>659.5805000000001</v>
      </c>
      <c r="DU538">
        <v>24.09943214285714</v>
      </c>
      <c r="DV538">
        <v>21.72583571428571</v>
      </c>
      <c r="DW538">
        <v>615.7725714285714</v>
      </c>
      <c r="DX538">
        <v>23.95945357142858</v>
      </c>
      <c r="DY538">
        <v>500.0085</v>
      </c>
      <c r="DZ538">
        <v>90.1664857142857</v>
      </c>
      <c r="EA538">
        <v>0.05642243571428571</v>
      </c>
      <c r="EB538">
        <v>30.52041785714286</v>
      </c>
      <c r="EC538">
        <v>30.09593214285714</v>
      </c>
      <c r="ED538">
        <v>999.9000000000002</v>
      </c>
      <c r="EE538">
        <v>0</v>
      </c>
      <c r="EF538">
        <v>0</v>
      </c>
      <c r="EG538">
        <v>10005.28678571428</v>
      </c>
      <c r="EH538">
        <v>0</v>
      </c>
      <c r="EI538">
        <v>11.34854642857143</v>
      </c>
      <c r="EJ538">
        <v>-44.153225</v>
      </c>
      <c r="EK538">
        <v>630.6248214285714</v>
      </c>
      <c r="EL538">
        <v>674.2296785714286</v>
      </c>
      <c r="EM538">
        <v>2.373612142857143</v>
      </c>
      <c r="EN538">
        <v>659.5805000000001</v>
      </c>
      <c r="EO538">
        <v>21.72583571428571</v>
      </c>
      <c r="EP538">
        <v>2.172961428571428</v>
      </c>
      <c r="EQ538">
        <v>1.958941428571428</v>
      </c>
      <c r="ER538">
        <v>18.76436785714285</v>
      </c>
      <c r="ES538">
        <v>17.11625714285714</v>
      </c>
      <c r="ET538">
        <v>2000.012142857143</v>
      </c>
      <c r="EU538">
        <v>0.9799993571428571</v>
      </c>
      <c r="EV538">
        <v>0.02000034642857142</v>
      </c>
      <c r="EW538">
        <v>0</v>
      </c>
      <c r="EX538">
        <v>649.9378214285714</v>
      </c>
      <c r="EY538">
        <v>5.00097</v>
      </c>
      <c r="EZ538">
        <v>12953.31071428571</v>
      </c>
      <c r="FA538">
        <v>16707.65714285714</v>
      </c>
      <c r="FB538">
        <v>40.72075</v>
      </c>
      <c r="FC538">
        <v>41.06199999999999</v>
      </c>
      <c r="FD538">
        <v>40.625</v>
      </c>
      <c r="FE538">
        <v>40.68699999999999</v>
      </c>
      <c r="FF538">
        <v>41.31199999999999</v>
      </c>
      <c r="FG538">
        <v>1955.112142857143</v>
      </c>
      <c r="FH538">
        <v>39.9</v>
      </c>
      <c r="FI538">
        <v>0</v>
      </c>
      <c r="FJ538">
        <v>1758486207.8</v>
      </c>
      <c r="FK538">
        <v>0</v>
      </c>
      <c r="FL538">
        <v>650.0013076923077</v>
      </c>
      <c r="FM538">
        <v>14.57695728650528</v>
      </c>
      <c r="FN538">
        <v>266.6290600568529</v>
      </c>
      <c r="FO538">
        <v>12954.37307692308</v>
      </c>
      <c r="FP538">
        <v>15</v>
      </c>
      <c r="FQ538">
        <v>0</v>
      </c>
      <c r="FR538" t="s">
        <v>441</v>
      </c>
      <c r="FS538">
        <v>1747247426.5</v>
      </c>
      <c r="FT538">
        <v>1747247420.5</v>
      </c>
      <c r="FU538">
        <v>0</v>
      </c>
      <c r="FV538">
        <v>1.027</v>
      </c>
      <c r="FW538">
        <v>0.031</v>
      </c>
      <c r="FX538">
        <v>0.02</v>
      </c>
      <c r="FY538">
        <v>0.05</v>
      </c>
      <c r="FZ538">
        <v>420</v>
      </c>
      <c r="GA538">
        <v>16</v>
      </c>
      <c r="GB538">
        <v>0.01</v>
      </c>
      <c r="GC538">
        <v>0.1</v>
      </c>
      <c r="GD538">
        <v>-44.061825</v>
      </c>
      <c r="GE538">
        <v>-2.05709268292679</v>
      </c>
      <c r="GF538">
        <v>0.2076731936842113</v>
      </c>
      <c r="GG538">
        <v>0</v>
      </c>
      <c r="GH538">
        <v>649.2228529411765</v>
      </c>
      <c r="GI538">
        <v>15.37541636343916</v>
      </c>
      <c r="GJ538">
        <v>1.526509130477939</v>
      </c>
      <c r="GK538">
        <v>-1</v>
      </c>
      <c r="GL538">
        <v>2.4179275</v>
      </c>
      <c r="GM538">
        <v>-1.05188803001877</v>
      </c>
      <c r="GN538">
        <v>0.1013994669796148</v>
      </c>
      <c r="GO538">
        <v>0</v>
      </c>
      <c r="GP538">
        <v>0</v>
      </c>
      <c r="GQ538">
        <v>2</v>
      </c>
      <c r="GR538" t="s">
        <v>452</v>
      </c>
      <c r="GS538">
        <v>3.13599</v>
      </c>
      <c r="GT538">
        <v>2.71689</v>
      </c>
      <c r="GU538">
        <v>0.127337</v>
      </c>
      <c r="GV538">
        <v>0.132007</v>
      </c>
      <c r="GW538">
        <v>0.106161</v>
      </c>
      <c r="GX538">
        <v>0.0978966</v>
      </c>
      <c r="GY538">
        <v>27741.1</v>
      </c>
      <c r="GZ538">
        <v>27630.6</v>
      </c>
      <c r="HA538">
        <v>29553.9</v>
      </c>
      <c r="HB538">
        <v>29419.7</v>
      </c>
      <c r="HC538">
        <v>34907.1</v>
      </c>
      <c r="HD538">
        <v>35157.7</v>
      </c>
      <c r="HE538">
        <v>41594.3</v>
      </c>
      <c r="HF538">
        <v>41802.1</v>
      </c>
      <c r="HG538">
        <v>1.92127</v>
      </c>
      <c r="HH538">
        <v>1.86418</v>
      </c>
      <c r="HI538">
        <v>0.0959449</v>
      </c>
      <c r="HJ538">
        <v>0</v>
      </c>
      <c r="HK538">
        <v>28.5569</v>
      </c>
      <c r="HL538">
        <v>999.9</v>
      </c>
      <c r="HM538">
        <v>51.1</v>
      </c>
      <c r="HN538">
        <v>31.5</v>
      </c>
      <c r="HO538">
        <v>26.3055</v>
      </c>
      <c r="HP538">
        <v>61.6208</v>
      </c>
      <c r="HQ538">
        <v>27.5962</v>
      </c>
      <c r="HR538">
        <v>1</v>
      </c>
      <c r="HS538">
        <v>0.112744</v>
      </c>
      <c r="HT538">
        <v>-0.160498</v>
      </c>
      <c r="HU538">
        <v>20.3388</v>
      </c>
      <c r="HV538">
        <v>5.21639</v>
      </c>
      <c r="HW538">
        <v>12.0132</v>
      </c>
      <c r="HX538">
        <v>4.9881</v>
      </c>
      <c r="HY538">
        <v>3.28755</v>
      </c>
      <c r="HZ538">
        <v>9999</v>
      </c>
      <c r="IA538">
        <v>9999</v>
      </c>
      <c r="IB538">
        <v>9999</v>
      </c>
      <c r="IC538">
        <v>999.9</v>
      </c>
      <c r="ID538">
        <v>1.86759</v>
      </c>
      <c r="IE538">
        <v>1.86674</v>
      </c>
      <c r="IF538">
        <v>1.86604</v>
      </c>
      <c r="IG538">
        <v>1.866</v>
      </c>
      <c r="IH538">
        <v>1.86786</v>
      </c>
      <c r="II538">
        <v>1.87027</v>
      </c>
      <c r="IJ538">
        <v>1.86893</v>
      </c>
      <c r="IK538">
        <v>1.87042</v>
      </c>
      <c r="IL538">
        <v>0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-0.362</v>
      </c>
      <c r="IZ538">
        <v>0.1398</v>
      </c>
      <c r="JA538">
        <v>-0.08705980112953694</v>
      </c>
      <c r="JB538">
        <v>-0.0002224285535733669</v>
      </c>
      <c r="JC538">
        <v>-3.124052291438484E-07</v>
      </c>
      <c r="JD538">
        <v>-1.20421793702977E-11</v>
      </c>
      <c r="JE538">
        <v>-0.06546867123436634</v>
      </c>
      <c r="JF538">
        <v>-0.004605065362839568</v>
      </c>
      <c r="JG538">
        <v>0.0008613744513886047</v>
      </c>
      <c r="JH538">
        <v>-1.299212498533341E-05</v>
      </c>
      <c r="JI538">
        <v>3</v>
      </c>
      <c r="JJ538">
        <v>2327</v>
      </c>
      <c r="JK538">
        <v>1</v>
      </c>
      <c r="JL538">
        <v>27</v>
      </c>
      <c r="JM538">
        <v>187313</v>
      </c>
      <c r="JN538">
        <v>187313.1</v>
      </c>
      <c r="JO538">
        <v>1.55884</v>
      </c>
      <c r="JP538">
        <v>2.26929</v>
      </c>
      <c r="JQ538">
        <v>1.39648</v>
      </c>
      <c r="JR538">
        <v>2.35107</v>
      </c>
      <c r="JS538">
        <v>1.49536</v>
      </c>
      <c r="JT538">
        <v>2.6062</v>
      </c>
      <c r="JU538">
        <v>36.8129</v>
      </c>
      <c r="JV538">
        <v>24.0787</v>
      </c>
      <c r="JW538">
        <v>18</v>
      </c>
      <c r="JX538">
        <v>491.539</v>
      </c>
      <c r="JY538">
        <v>445.521</v>
      </c>
      <c r="JZ538">
        <v>28.9633</v>
      </c>
      <c r="KA538">
        <v>29.0661</v>
      </c>
      <c r="KB538">
        <v>29.9999</v>
      </c>
      <c r="KC538">
        <v>28.9628</v>
      </c>
      <c r="KD538">
        <v>28.8987</v>
      </c>
      <c r="KE538">
        <v>31.2696</v>
      </c>
      <c r="KF538">
        <v>22.2625</v>
      </c>
      <c r="KG538">
        <v>63.2451</v>
      </c>
      <c r="KH538">
        <v>28.8497</v>
      </c>
      <c r="KI538">
        <v>707.441</v>
      </c>
      <c r="KJ538">
        <v>22.0363</v>
      </c>
      <c r="KK538">
        <v>101.016</v>
      </c>
      <c r="KL538">
        <v>100.515</v>
      </c>
    </row>
    <row r="539" spans="1:298">
      <c r="A539">
        <v>523</v>
      </c>
      <c r="B539">
        <v>1758486212.5</v>
      </c>
      <c r="C539">
        <v>17337</v>
      </c>
      <c r="D539" t="s">
        <v>1494</v>
      </c>
      <c r="E539" t="s">
        <v>1495</v>
      </c>
      <c r="F539">
        <v>5</v>
      </c>
      <c r="G539" t="s">
        <v>1219</v>
      </c>
      <c r="H539" t="s">
        <v>437</v>
      </c>
      <c r="I539" t="s">
        <v>438</v>
      </c>
      <c r="J539">
        <v>1758486205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707.6272098799755</v>
      </c>
      <c r="AL539">
        <v>672.4645515151516</v>
      </c>
      <c r="AM539">
        <v>3.403750010985998</v>
      </c>
      <c r="AN539">
        <v>65.29159027850937</v>
      </c>
      <c r="AO539">
        <f>(AQ539 - AP539 + DZ539*1E3/(8.314*(EB539+273.15)) * AS539/DY539 * AR539) * DY539/(100*DM539) * 1000/(1000 - AQ539)</f>
        <v>0</v>
      </c>
      <c r="AP539">
        <v>21.89098432769385</v>
      </c>
      <c r="AQ539">
        <v>24.07561272727273</v>
      </c>
      <c r="AR539">
        <v>-6.975187654699351E-05</v>
      </c>
      <c r="AS539">
        <v>110.9873725194434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4.8</v>
      </c>
      <c r="DN539">
        <v>0.5</v>
      </c>
      <c r="DO539" t="s">
        <v>440</v>
      </c>
      <c r="DP539">
        <v>2</v>
      </c>
      <c r="DQ539" t="b">
        <v>1</v>
      </c>
      <c r="DR539">
        <v>1758486205</v>
      </c>
      <c r="DS539">
        <v>633.0057777777778</v>
      </c>
      <c r="DT539">
        <v>677.2820740740741</v>
      </c>
      <c r="DU539">
        <v>24.09062962962963</v>
      </c>
      <c r="DV539">
        <v>21.80772962962963</v>
      </c>
      <c r="DW539">
        <v>633.3621851851852</v>
      </c>
      <c r="DX539">
        <v>23.95076666666667</v>
      </c>
      <c r="DY539">
        <v>500.0386296296297</v>
      </c>
      <c r="DZ539">
        <v>90.16651111111112</v>
      </c>
      <c r="EA539">
        <v>0.05636593333333333</v>
      </c>
      <c r="EB539">
        <v>30.5149962962963</v>
      </c>
      <c r="EC539">
        <v>30.1097037037037</v>
      </c>
      <c r="ED539">
        <v>999.9000000000001</v>
      </c>
      <c r="EE539">
        <v>0</v>
      </c>
      <c r="EF539">
        <v>0</v>
      </c>
      <c r="EG539">
        <v>9999.349999999999</v>
      </c>
      <c r="EH539">
        <v>0</v>
      </c>
      <c r="EI539">
        <v>10.89468518518518</v>
      </c>
      <c r="EJ539">
        <v>-44.27617777777778</v>
      </c>
      <c r="EK539">
        <v>648.6315925925926</v>
      </c>
      <c r="EL539">
        <v>692.3821481481483</v>
      </c>
      <c r="EM539">
        <v>2.282903333333334</v>
      </c>
      <c r="EN539">
        <v>677.2820740740741</v>
      </c>
      <c r="EO539">
        <v>21.80772962962963</v>
      </c>
      <c r="EP539">
        <v>2.172168888888889</v>
      </c>
      <c r="EQ539">
        <v>1.966327037037037</v>
      </c>
      <c r="ER539">
        <v>18.75851481481481</v>
      </c>
      <c r="ES539">
        <v>17.1757074074074</v>
      </c>
      <c r="ET539">
        <v>2000.00962962963</v>
      </c>
      <c r="EU539">
        <v>0.9799993333333333</v>
      </c>
      <c r="EV539">
        <v>0.02000037777777777</v>
      </c>
      <c r="EW539">
        <v>0</v>
      </c>
      <c r="EX539">
        <v>651.1463703703703</v>
      </c>
      <c r="EY539">
        <v>5.00097</v>
      </c>
      <c r="EZ539">
        <v>12975.22222222222</v>
      </c>
      <c r="FA539">
        <v>16707.64074074074</v>
      </c>
      <c r="FB539">
        <v>40.70566666666667</v>
      </c>
      <c r="FC539">
        <v>41.06199999999999</v>
      </c>
      <c r="FD539">
        <v>40.625</v>
      </c>
      <c r="FE539">
        <v>40.68699999999999</v>
      </c>
      <c r="FF539">
        <v>41.31199999999999</v>
      </c>
      <c r="FG539">
        <v>1955.10962962963</v>
      </c>
      <c r="FH539">
        <v>39.9</v>
      </c>
      <c r="FI539">
        <v>0</v>
      </c>
      <c r="FJ539">
        <v>1758486212.6</v>
      </c>
      <c r="FK539">
        <v>0</v>
      </c>
      <c r="FL539">
        <v>651.1048461538462</v>
      </c>
      <c r="FM539">
        <v>13.404717956704</v>
      </c>
      <c r="FN539">
        <v>231.2205128428159</v>
      </c>
      <c r="FO539">
        <v>12974.15384615384</v>
      </c>
      <c r="FP539">
        <v>15</v>
      </c>
      <c r="FQ539">
        <v>0</v>
      </c>
      <c r="FR539" t="s">
        <v>441</v>
      </c>
      <c r="FS539">
        <v>1747247426.5</v>
      </c>
      <c r="FT539">
        <v>1747247420.5</v>
      </c>
      <c r="FU539">
        <v>0</v>
      </c>
      <c r="FV539">
        <v>1.027</v>
      </c>
      <c r="FW539">
        <v>0.031</v>
      </c>
      <c r="FX539">
        <v>0.02</v>
      </c>
      <c r="FY539">
        <v>0.05</v>
      </c>
      <c r="FZ539">
        <v>420</v>
      </c>
      <c r="GA539">
        <v>16</v>
      </c>
      <c r="GB539">
        <v>0.01</v>
      </c>
      <c r="GC539">
        <v>0.1</v>
      </c>
      <c r="GD539">
        <v>-44.171485</v>
      </c>
      <c r="GE539">
        <v>-1.408300187617257</v>
      </c>
      <c r="GF539">
        <v>0.1522877548426008</v>
      </c>
      <c r="GG539">
        <v>0</v>
      </c>
      <c r="GH539">
        <v>650.2450882352941</v>
      </c>
      <c r="GI539">
        <v>13.98058059173397</v>
      </c>
      <c r="GJ539">
        <v>1.395434770276598</v>
      </c>
      <c r="GK539">
        <v>-1</v>
      </c>
      <c r="GL539">
        <v>2.348663</v>
      </c>
      <c r="GM539">
        <v>-1.00561756097562</v>
      </c>
      <c r="GN539">
        <v>0.09692224809608986</v>
      </c>
      <c r="GO539">
        <v>0</v>
      </c>
      <c r="GP539">
        <v>0</v>
      </c>
      <c r="GQ539">
        <v>2</v>
      </c>
      <c r="GR539" t="s">
        <v>452</v>
      </c>
      <c r="GS539">
        <v>3.13607</v>
      </c>
      <c r="GT539">
        <v>2.71671</v>
      </c>
      <c r="GU539">
        <v>0.129609</v>
      </c>
      <c r="GV539">
        <v>0.1342</v>
      </c>
      <c r="GW539">
        <v>0.106123</v>
      </c>
      <c r="GX539">
        <v>0.0982242</v>
      </c>
      <c r="GY539">
        <v>27669.2</v>
      </c>
      <c r="GZ539">
        <v>27561</v>
      </c>
      <c r="HA539">
        <v>29554.3</v>
      </c>
      <c r="HB539">
        <v>29420</v>
      </c>
      <c r="HC539">
        <v>34908.9</v>
      </c>
      <c r="HD539">
        <v>35145.1</v>
      </c>
      <c r="HE539">
        <v>41594.6</v>
      </c>
      <c r="HF539">
        <v>41802.5</v>
      </c>
      <c r="HG539">
        <v>1.92125</v>
      </c>
      <c r="HH539">
        <v>1.86472</v>
      </c>
      <c r="HI539">
        <v>0.0961497</v>
      </c>
      <c r="HJ539">
        <v>0</v>
      </c>
      <c r="HK539">
        <v>28.562</v>
      </c>
      <c r="HL539">
        <v>999.9</v>
      </c>
      <c r="HM539">
        <v>51.1</v>
      </c>
      <c r="HN539">
        <v>31.5</v>
      </c>
      <c r="HO539">
        <v>26.3066</v>
      </c>
      <c r="HP539">
        <v>61.9308</v>
      </c>
      <c r="HQ539">
        <v>27.6362</v>
      </c>
      <c r="HR539">
        <v>1</v>
      </c>
      <c r="HS539">
        <v>0.112236</v>
      </c>
      <c r="HT539">
        <v>0.00171569</v>
      </c>
      <c r="HU539">
        <v>20.3389</v>
      </c>
      <c r="HV539">
        <v>5.21639</v>
      </c>
      <c r="HW539">
        <v>12.0131</v>
      </c>
      <c r="HX539">
        <v>4.98785</v>
      </c>
      <c r="HY539">
        <v>3.2876</v>
      </c>
      <c r="HZ539">
        <v>9999</v>
      </c>
      <c r="IA539">
        <v>9999</v>
      </c>
      <c r="IB539">
        <v>9999</v>
      </c>
      <c r="IC539">
        <v>999.9</v>
      </c>
      <c r="ID539">
        <v>1.86759</v>
      </c>
      <c r="IE539">
        <v>1.86673</v>
      </c>
      <c r="IF539">
        <v>1.86602</v>
      </c>
      <c r="IG539">
        <v>1.86599</v>
      </c>
      <c r="IH539">
        <v>1.86784</v>
      </c>
      <c r="II539">
        <v>1.87027</v>
      </c>
      <c r="IJ539">
        <v>1.86891</v>
      </c>
      <c r="IK539">
        <v>1.87042</v>
      </c>
      <c r="IL539">
        <v>0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-0.372</v>
      </c>
      <c r="IZ539">
        <v>0.1397</v>
      </c>
      <c r="JA539">
        <v>-0.08705980112953694</v>
      </c>
      <c r="JB539">
        <v>-0.0002224285535733669</v>
      </c>
      <c r="JC539">
        <v>-3.124052291438484E-07</v>
      </c>
      <c r="JD539">
        <v>-1.20421793702977E-11</v>
      </c>
      <c r="JE539">
        <v>-0.06546867123436634</v>
      </c>
      <c r="JF539">
        <v>-0.004605065362839568</v>
      </c>
      <c r="JG539">
        <v>0.0008613744513886047</v>
      </c>
      <c r="JH539">
        <v>-1.299212498533341E-05</v>
      </c>
      <c r="JI539">
        <v>3</v>
      </c>
      <c r="JJ539">
        <v>2327</v>
      </c>
      <c r="JK539">
        <v>1</v>
      </c>
      <c r="JL539">
        <v>27</v>
      </c>
      <c r="JM539">
        <v>187313.1</v>
      </c>
      <c r="JN539">
        <v>187313.2</v>
      </c>
      <c r="JO539">
        <v>1.58936</v>
      </c>
      <c r="JP539">
        <v>2.27417</v>
      </c>
      <c r="JQ539">
        <v>1.39771</v>
      </c>
      <c r="JR539">
        <v>2.35474</v>
      </c>
      <c r="JS539">
        <v>1.49536</v>
      </c>
      <c r="JT539">
        <v>2.62817</v>
      </c>
      <c r="JU539">
        <v>36.8129</v>
      </c>
      <c r="JV539">
        <v>24.0787</v>
      </c>
      <c r="JW539">
        <v>18</v>
      </c>
      <c r="JX539">
        <v>491.504</v>
      </c>
      <c r="JY539">
        <v>445.844</v>
      </c>
      <c r="JZ539">
        <v>28.8542</v>
      </c>
      <c r="KA539">
        <v>29.0636</v>
      </c>
      <c r="KB539">
        <v>29.9999</v>
      </c>
      <c r="KC539">
        <v>28.9603</v>
      </c>
      <c r="KD539">
        <v>28.8964</v>
      </c>
      <c r="KE539">
        <v>31.8335</v>
      </c>
      <c r="KF539">
        <v>21.6958</v>
      </c>
      <c r="KG539">
        <v>63.2451</v>
      </c>
      <c r="KH539">
        <v>28.7296</v>
      </c>
      <c r="KI539">
        <v>720.798</v>
      </c>
      <c r="KJ539">
        <v>22.1257</v>
      </c>
      <c r="KK539">
        <v>101.017</v>
      </c>
      <c r="KL539">
        <v>100.516</v>
      </c>
    </row>
    <row r="540" spans="1:298">
      <c r="A540">
        <v>524</v>
      </c>
      <c r="B540">
        <v>1758486217.5</v>
      </c>
      <c r="C540">
        <v>17342</v>
      </c>
      <c r="D540" t="s">
        <v>1496</v>
      </c>
      <c r="E540" t="s">
        <v>1497</v>
      </c>
      <c r="F540">
        <v>5</v>
      </c>
      <c r="G540" t="s">
        <v>1219</v>
      </c>
      <c r="H540" t="s">
        <v>437</v>
      </c>
      <c r="I540" t="s">
        <v>438</v>
      </c>
      <c r="J540">
        <v>1758486209.714286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724.9435677494083</v>
      </c>
      <c r="AL540">
        <v>689.6282121212122</v>
      </c>
      <c r="AM540">
        <v>3.441000872933262</v>
      </c>
      <c r="AN540">
        <v>65.29159027850937</v>
      </c>
      <c r="AO540">
        <f>(AQ540 - AP540 + DZ540*1E3/(8.314*(EB540+273.15)) * AS540/DY540 * AR540) * DY540/(100*DM540) * 1000/(1000 - AQ540)</f>
        <v>0</v>
      </c>
      <c r="AP540">
        <v>22.0201763859859</v>
      </c>
      <c r="AQ540">
        <v>24.08294424242424</v>
      </c>
      <c r="AR540">
        <v>4.639619321325436E-05</v>
      </c>
      <c r="AS540">
        <v>110.9873725194434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4.8</v>
      </c>
      <c r="DN540">
        <v>0.5</v>
      </c>
      <c r="DO540" t="s">
        <v>440</v>
      </c>
      <c r="DP540">
        <v>2</v>
      </c>
      <c r="DQ540" t="b">
        <v>1</v>
      </c>
      <c r="DR540">
        <v>1758486209.714286</v>
      </c>
      <c r="DS540">
        <v>648.7040714285714</v>
      </c>
      <c r="DT540">
        <v>693.0576785714286</v>
      </c>
      <c r="DU540">
        <v>24.08489642857143</v>
      </c>
      <c r="DV540">
        <v>21.89225357142857</v>
      </c>
      <c r="DW540">
        <v>649.0703928571429</v>
      </c>
      <c r="DX540">
        <v>23.94512142857143</v>
      </c>
      <c r="DY540">
        <v>500.0177142857144</v>
      </c>
      <c r="DZ540">
        <v>90.16606785714283</v>
      </c>
      <c r="EA540">
        <v>0.05641725357142858</v>
      </c>
      <c r="EB540">
        <v>30.50885714285715</v>
      </c>
      <c r="EC540">
        <v>30.12036785714286</v>
      </c>
      <c r="ED540">
        <v>999.9000000000002</v>
      </c>
      <c r="EE540">
        <v>0</v>
      </c>
      <c r="EF540">
        <v>0</v>
      </c>
      <c r="EG540">
        <v>9998.146428571428</v>
      </c>
      <c r="EH540">
        <v>0</v>
      </c>
      <c r="EI540">
        <v>10.55040714285714</v>
      </c>
      <c r="EJ540">
        <v>-44.35356785714286</v>
      </c>
      <c r="EK540">
        <v>664.7134642857144</v>
      </c>
      <c r="EL540">
        <v>708.5711428571429</v>
      </c>
      <c r="EM540">
        <v>2.19264</v>
      </c>
      <c r="EN540">
        <v>693.0576785714286</v>
      </c>
      <c r="EO540">
        <v>21.89225357142857</v>
      </c>
      <c r="EP540">
        <v>2.171641071428571</v>
      </c>
      <c r="EQ540">
        <v>1.973939285714286</v>
      </c>
      <c r="ER540">
        <v>18.75463214285714</v>
      </c>
      <c r="ES540">
        <v>17.23671785714286</v>
      </c>
      <c r="ET540">
        <v>1999.993571428571</v>
      </c>
      <c r="EU540">
        <v>0.979999142857143</v>
      </c>
      <c r="EV540">
        <v>0.02000056428571428</v>
      </c>
      <c r="EW540">
        <v>0</v>
      </c>
      <c r="EX540">
        <v>652.1264285714286</v>
      </c>
      <c r="EY540">
        <v>5.00097</v>
      </c>
      <c r="EZ540">
        <v>12992.06071428572</v>
      </c>
      <c r="FA540">
        <v>16707.50714285714</v>
      </c>
      <c r="FB540">
        <v>40.70049999999999</v>
      </c>
      <c r="FC540">
        <v>41.06199999999999</v>
      </c>
      <c r="FD540">
        <v>40.625</v>
      </c>
      <c r="FE540">
        <v>40.68699999999999</v>
      </c>
      <c r="FF540">
        <v>41.31199999999999</v>
      </c>
      <c r="FG540">
        <v>1955.093571428572</v>
      </c>
      <c r="FH540">
        <v>39.9</v>
      </c>
      <c r="FI540">
        <v>0</v>
      </c>
      <c r="FJ540">
        <v>1758486218</v>
      </c>
      <c r="FK540">
        <v>0</v>
      </c>
      <c r="FL540">
        <v>652.2502400000001</v>
      </c>
      <c r="FM540">
        <v>10.35030767470404</v>
      </c>
      <c r="FN540">
        <v>199.476922715351</v>
      </c>
      <c r="FO540">
        <v>12994.7</v>
      </c>
      <c r="FP540">
        <v>15</v>
      </c>
      <c r="FQ540">
        <v>0</v>
      </c>
      <c r="FR540" t="s">
        <v>441</v>
      </c>
      <c r="FS540">
        <v>1747247426.5</v>
      </c>
      <c r="FT540">
        <v>1747247420.5</v>
      </c>
      <c r="FU540">
        <v>0</v>
      </c>
      <c r="FV540">
        <v>1.027</v>
      </c>
      <c r="FW540">
        <v>0.031</v>
      </c>
      <c r="FX540">
        <v>0.02</v>
      </c>
      <c r="FY540">
        <v>0.05</v>
      </c>
      <c r="FZ540">
        <v>420</v>
      </c>
      <c r="GA540">
        <v>16</v>
      </c>
      <c r="GB540">
        <v>0.01</v>
      </c>
      <c r="GC540">
        <v>0.1</v>
      </c>
      <c r="GD540">
        <v>-44.3070756097561</v>
      </c>
      <c r="GE540">
        <v>-1.032313588850207</v>
      </c>
      <c r="GF540">
        <v>0.1132575454450523</v>
      </c>
      <c r="GG540">
        <v>0</v>
      </c>
      <c r="GH540">
        <v>651.4522941176473</v>
      </c>
      <c r="GI540">
        <v>12.27712757994905</v>
      </c>
      <c r="GJ540">
        <v>1.228904378834398</v>
      </c>
      <c r="GK540">
        <v>-1</v>
      </c>
      <c r="GL540">
        <v>2.24986</v>
      </c>
      <c r="GM540">
        <v>-1.118805156794423</v>
      </c>
      <c r="GN540">
        <v>0.1111622315444918</v>
      </c>
      <c r="GO540">
        <v>0</v>
      </c>
      <c r="GP540">
        <v>0</v>
      </c>
      <c r="GQ540">
        <v>2</v>
      </c>
      <c r="GR540" t="s">
        <v>452</v>
      </c>
      <c r="GS540">
        <v>3.13605</v>
      </c>
      <c r="GT540">
        <v>2.7168</v>
      </c>
      <c r="GU540">
        <v>0.131873</v>
      </c>
      <c r="GV540">
        <v>0.136377</v>
      </c>
      <c r="GW540">
        <v>0.106145</v>
      </c>
      <c r="GX540">
        <v>0.098579</v>
      </c>
      <c r="GY540">
        <v>27597.3</v>
      </c>
      <c r="GZ540">
        <v>27491.9</v>
      </c>
      <c r="HA540">
        <v>29554.4</v>
      </c>
      <c r="HB540">
        <v>29420.2</v>
      </c>
      <c r="HC540">
        <v>34908.4</v>
      </c>
      <c r="HD540">
        <v>35131.3</v>
      </c>
      <c r="HE540">
        <v>41594.9</v>
      </c>
      <c r="HF540">
        <v>41802.7</v>
      </c>
      <c r="HG540">
        <v>1.92105</v>
      </c>
      <c r="HH540">
        <v>1.8648</v>
      </c>
      <c r="HI540">
        <v>0.09574000000000001</v>
      </c>
      <c r="HJ540">
        <v>0</v>
      </c>
      <c r="HK540">
        <v>28.5667</v>
      </c>
      <c r="HL540">
        <v>999.9</v>
      </c>
      <c r="HM540">
        <v>51.1</v>
      </c>
      <c r="HN540">
        <v>31.5</v>
      </c>
      <c r="HO540">
        <v>26.305</v>
      </c>
      <c r="HP540">
        <v>61.8508</v>
      </c>
      <c r="HQ540">
        <v>27.504</v>
      </c>
      <c r="HR540">
        <v>1</v>
      </c>
      <c r="HS540">
        <v>0.113013</v>
      </c>
      <c r="HT540">
        <v>0.0986901</v>
      </c>
      <c r="HU540">
        <v>20.3387</v>
      </c>
      <c r="HV540">
        <v>5.21609</v>
      </c>
      <c r="HW540">
        <v>12.0129</v>
      </c>
      <c r="HX540">
        <v>4.98755</v>
      </c>
      <c r="HY540">
        <v>3.28748</v>
      </c>
      <c r="HZ540">
        <v>9999</v>
      </c>
      <c r="IA540">
        <v>9999</v>
      </c>
      <c r="IB540">
        <v>9999</v>
      </c>
      <c r="IC540">
        <v>999.9</v>
      </c>
      <c r="ID540">
        <v>1.86759</v>
      </c>
      <c r="IE540">
        <v>1.86675</v>
      </c>
      <c r="IF540">
        <v>1.86606</v>
      </c>
      <c r="IG540">
        <v>1.866</v>
      </c>
      <c r="IH540">
        <v>1.86787</v>
      </c>
      <c r="II540">
        <v>1.87027</v>
      </c>
      <c r="IJ540">
        <v>1.86894</v>
      </c>
      <c r="IK540">
        <v>1.87042</v>
      </c>
      <c r="IL540">
        <v>0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-0.383</v>
      </c>
      <c r="IZ540">
        <v>0.1398</v>
      </c>
      <c r="JA540">
        <v>-0.08705980112953694</v>
      </c>
      <c r="JB540">
        <v>-0.0002224285535733669</v>
      </c>
      <c r="JC540">
        <v>-3.124052291438484E-07</v>
      </c>
      <c r="JD540">
        <v>-1.20421793702977E-11</v>
      </c>
      <c r="JE540">
        <v>-0.06546867123436634</v>
      </c>
      <c r="JF540">
        <v>-0.004605065362839568</v>
      </c>
      <c r="JG540">
        <v>0.0008613744513886047</v>
      </c>
      <c r="JH540">
        <v>-1.299212498533341E-05</v>
      </c>
      <c r="JI540">
        <v>3</v>
      </c>
      <c r="JJ540">
        <v>2327</v>
      </c>
      <c r="JK540">
        <v>1</v>
      </c>
      <c r="JL540">
        <v>27</v>
      </c>
      <c r="JM540">
        <v>187313.2</v>
      </c>
      <c r="JN540">
        <v>187313.3</v>
      </c>
      <c r="JO540">
        <v>1.61987</v>
      </c>
      <c r="JP540">
        <v>2.25464</v>
      </c>
      <c r="JQ540">
        <v>1.39648</v>
      </c>
      <c r="JR540">
        <v>2.35229</v>
      </c>
      <c r="JS540">
        <v>1.49536</v>
      </c>
      <c r="JT540">
        <v>2.68066</v>
      </c>
      <c r="JU540">
        <v>36.8129</v>
      </c>
      <c r="JV540">
        <v>24.0787</v>
      </c>
      <c r="JW540">
        <v>18</v>
      </c>
      <c r="JX540">
        <v>491.362</v>
      </c>
      <c r="JY540">
        <v>445.872</v>
      </c>
      <c r="JZ540">
        <v>28.7292</v>
      </c>
      <c r="KA540">
        <v>29.0615</v>
      </c>
      <c r="KB540">
        <v>30.0002</v>
      </c>
      <c r="KC540">
        <v>28.9584</v>
      </c>
      <c r="KD540">
        <v>28.894</v>
      </c>
      <c r="KE540">
        <v>32.4734</v>
      </c>
      <c r="KF540">
        <v>21.4039</v>
      </c>
      <c r="KG540">
        <v>63.2451</v>
      </c>
      <c r="KH540">
        <v>28.6005</v>
      </c>
      <c r="KI540">
        <v>740.837</v>
      </c>
      <c r="KJ540">
        <v>22.2043</v>
      </c>
      <c r="KK540">
        <v>101.017</v>
      </c>
      <c r="KL540">
        <v>100.516</v>
      </c>
    </row>
    <row r="541" spans="1:298">
      <c r="A541">
        <v>525</v>
      </c>
      <c r="B541">
        <v>1758486222.5</v>
      </c>
      <c r="C541">
        <v>17347</v>
      </c>
      <c r="D541" t="s">
        <v>1498</v>
      </c>
      <c r="E541" t="s">
        <v>1499</v>
      </c>
      <c r="F541">
        <v>5</v>
      </c>
      <c r="G541" t="s">
        <v>1219</v>
      </c>
      <c r="H541" t="s">
        <v>437</v>
      </c>
      <c r="I541" t="s">
        <v>438</v>
      </c>
      <c r="J541">
        <v>1758486215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742.103445139252</v>
      </c>
      <c r="AL541">
        <v>706.704884848485</v>
      </c>
      <c r="AM541">
        <v>3.417637846708042</v>
      </c>
      <c r="AN541">
        <v>65.29159027850937</v>
      </c>
      <c r="AO541">
        <f>(AQ541 - AP541 + DZ541*1E3/(8.314*(EB541+273.15)) * AS541/DY541 * AR541) * DY541/(100*DM541) * 1000/(1000 - AQ541)</f>
        <v>0</v>
      </c>
      <c r="AP541">
        <v>22.10642926250011</v>
      </c>
      <c r="AQ541">
        <v>24.08975454545454</v>
      </c>
      <c r="AR541">
        <v>2.286759093057668E-05</v>
      </c>
      <c r="AS541">
        <v>110.9873725194434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4.8</v>
      </c>
      <c r="DN541">
        <v>0.5</v>
      </c>
      <c r="DO541" t="s">
        <v>440</v>
      </c>
      <c r="DP541">
        <v>2</v>
      </c>
      <c r="DQ541" t="b">
        <v>1</v>
      </c>
      <c r="DR541">
        <v>1758486215</v>
      </c>
      <c r="DS541">
        <v>666.3118518518519</v>
      </c>
      <c r="DT541">
        <v>710.7472962962963</v>
      </c>
      <c r="DU541">
        <v>24.08269629629629</v>
      </c>
      <c r="DV541">
        <v>21.99507037037037</v>
      </c>
      <c r="DW541">
        <v>666.6895925925926</v>
      </c>
      <c r="DX541">
        <v>23.94294814814815</v>
      </c>
      <c r="DY541">
        <v>500.0271851851852</v>
      </c>
      <c r="DZ541">
        <v>90.16550370370371</v>
      </c>
      <c r="EA541">
        <v>0.05645884074074074</v>
      </c>
      <c r="EB541">
        <v>30.49708888888889</v>
      </c>
      <c r="EC541">
        <v>30.12353703703704</v>
      </c>
      <c r="ED541">
        <v>999.9000000000001</v>
      </c>
      <c r="EE541">
        <v>0</v>
      </c>
      <c r="EF541">
        <v>0</v>
      </c>
      <c r="EG541">
        <v>9994.119999999999</v>
      </c>
      <c r="EH541">
        <v>0</v>
      </c>
      <c r="EI541">
        <v>10.3984</v>
      </c>
      <c r="EJ541">
        <v>-44.43548888888889</v>
      </c>
      <c r="EK541">
        <v>682.7544444444445</v>
      </c>
      <c r="EL541">
        <v>726.7331851851852</v>
      </c>
      <c r="EM541">
        <v>2.087626296296297</v>
      </c>
      <c r="EN541">
        <v>710.7472962962963</v>
      </c>
      <c r="EO541">
        <v>21.99507037037037</v>
      </c>
      <c r="EP541">
        <v>2.171428888888889</v>
      </c>
      <c r="EQ541">
        <v>1.983197037037037</v>
      </c>
      <c r="ER541">
        <v>18.75306296296296</v>
      </c>
      <c r="ES541">
        <v>17.31068888888889</v>
      </c>
      <c r="ET541">
        <v>2000.001481481481</v>
      </c>
      <c r="EU541">
        <v>0.9799992222222222</v>
      </c>
      <c r="EV541">
        <v>0.02000048888888888</v>
      </c>
      <c r="EW541">
        <v>0</v>
      </c>
      <c r="EX541">
        <v>652.9732222222221</v>
      </c>
      <c r="EY541">
        <v>5.00097</v>
      </c>
      <c r="EZ541">
        <v>13008.61111111111</v>
      </c>
      <c r="FA541">
        <v>16707.58518518518</v>
      </c>
      <c r="FB541">
        <v>40.69633333333333</v>
      </c>
      <c r="FC541">
        <v>41.06199999999999</v>
      </c>
      <c r="FD541">
        <v>40.625</v>
      </c>
      <c r="FE541">
        <v>40.68699999999999</v>
      </c>
      <c r="FF541">
        <v>41.31199999999999</v>
      </c>
      <c r="FG541">
        <v>1955.101481481482</v>
      </c>
      <c r="FH541">
        <v>39.9</v>
      </c>
      <c r="FI541">
        <v>0</v>
      </c>
      <c r="FJ541">
        <v>1758486222.8</v>
      </c>
      <c r="FK541">
        <v>0</v>
      </c>
      <c r="FL541">
        <v>652.9693600000001</v>
      </c>
      <c r="FM541">
        <v>7.856384613393679</v>
      </c>
      <c r="FN541">
        <v>165.876923301517</v>
      </c>
      <c r="FO541">
        <v>13009.188</v>
      </c>
      <c r="FP541">
        <v>15</v>
      </c>
      <c r="FQ541">
        <v>0</v>
      </c>
      <c r="FR541" t="s">
        <v>441</v>
      </c>
      <c r="FS541">
        <v>1747247426.5</v>
      </c>
      <c r="FT541">
        <v>1747247420.5</v>
      </c>
      <c r="FU541">
        <v>0</v>
      </c>
      <c r="FV541">
        <v>1.027</v>
      </c>
      <c r="FW541">
        <v>0.031</v>
      </c>
      <c r="FX541">
        <v>0.02</v>
      </c>
      <c r="FY541">
        <v>0.05</v>
      </c>
      <c r="FZ541">
        <v>420</v>
      </c>
      <c r="GA541">
        <v>16</v>
      </c>
      <c r="GB541">
        <v>0.01</v>
      </c>
      <c r="GC541">
        <v>0.1</v>
      </c>
      <c r="GD541">
        <v>-44.391575</v>
      </c>
      <c r="GE541">
        <v>-1.034546341463269</v>
      </c>
      <c r="GF541">
        <v>0.108379949137283</v>
      </c>
      <c r="GG541">
        <v>0</v>
      </c>
      <c r="GH541">
        <v>652.4256470588234</v>
      </c>
      <c r="GI541">
        <v>9.712696714104627</v>
      </c>
      <c r="GJ541">
        <v>0.9871842870553543</v>
      </c>
      <c r="GK541">
        <v>-1</v>
      </c>
      <c r="GL541">
        <v>2.14259675</v>
      </c>
      <c r="GM541">
        <v>-1.221175722326457</v>
      </c>
      <c r="GN541">
        <v>0.1179336199814858</v>
      </c>
      <c r="GO541">
        <v>0</v>
      </c>
      <c r="GP541">
        <v>0</v>
      </c>
      <c r="GQ541">
        <v>2</v>
      </c>
      <c r="GR541" t="s">
        <v>452</v>
      </c>
      <c r="GS541">
        <v>3.13613</v>
      </c>
      <c r="GT541">
        <v>2.71662</v>
      </c>
      <c r="GU541">
        <v>0.134101</v>
      </c>
      <c r="GV541">
        <v>0.138537</v>
      </c>
      <c r="GW541">
        <v>0.106167</v>
      </c>
      <c r="GX541">
        <v>0.09893540000000001</v>
      </c>
      <c r="GY541">
        <v>27526.4</v>
      </c>
      <c r="GZ541">
        <v>27423.2</v>
      </c>
      <c r="HA541">
        <v>29554.3</v>
      </c>
      <c r="HB541">
        <v>29420.3</v>
      </c>
      <c r="HC541">
        <v>34907.4</v>
      </c>
      <c r="HD541">
        <v>35117.4</v>
      </c>
      <c r="HE541">
        <v>41594.7</v>
      </c>
      <c r="HF541">
        <v>41802.9</v>
      </c>
      <c r="HG541">
        <v>1.92085</v>
      </c>
      <c r="HH541">
        <v>1.86507</v>
      </c>
      <c r="HI541">
        <v>0.09521839999999999</v>
      </c>
      <c r="HJ541">
        <v>0</v>
      </c>
      <c r="HK541">
        <v>28.5697</v>
      </c>
      <c r="HL541">
        <v>999.9</v>
      </c>
      <c r="HM541">
        <v>51</v>
      </c>
      <c r="HN541">
        <v>31.5</v>
      </c>
      <c r="HO541">
        <v>26.2528</v>
      </c>
      <c r="HP541">
        <v>61.9508</v>
      </c>
      <c r="HQ541">
        <v>27.484</v>
      </c>
      <c r="HR541">
        <v>1</v>
      </c>
      <c r="HS541">
        <v>0.112716</v>
      </c>
      <c r="HT541">
        <v>0.236185</v>
      </c>
      <c r="HU541">
        <v>20.3381</v>
      </c>
      <c r="HV541">
        <v>5.21639</v>
      </c>
      <c r="HW541">
        <v>12.0137</v>
      </c>
      <c r="HX541">
        <v>4.9877</v>
      </c>
      <c r="HY541">
        <v>3.28758</v>
      </c>
      <c r="HZ541">
        <v>9999</v>
      </c>
      <c r="IA541">
        <v>9999</v>
      </c>
      <c r="IB541">
        <v>9999</v>
      </c>
      <c r="IC541">
        <v>999.9</v>
      </c>
      <c r="ID541">
        <v>1.86762</v>
      </c>
      <c r="IE541">
        <v>1.86676</v>
      </c>
      <c r="IF541">
        <v>1.86605</v>
      </c>
      <c r="IG541">
        <v>1.866</v>
      </c>
      <c r="IH541">
        <v>1.86789</v>
      </c>
      <c r="II541">
        <v>1.87027</v>
      </c>
      <c r="IJ541">
        <v>1.86893</v>
      </c>
      <c r="IK541">
        <v>1.87042</v>
      </c>
      <c r="IL541">
        <v>0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-0.394</v>
      </c>
      <c r="IZ541">
        <v>0.1399</v>
      </c>
      <c r="JA541">
        <v>-0.08705980112953694</v>
      </c>
      <c r="JB541">
        <v>-0.0002224285535733669</v>
      </c>
      <c r="JC541">
        <v>-3.124052291438484E-07</v>
      </c>
      <c r="JD541">
        <v>-1.20421793702977E-11</v>
      </c>
      <c r="JE541">
        <v>-0.06546867123436634</v>
      </c>
      <c r="JF541">
        <v>-0.004605065362839568</v>
      </c>
      <c r="JG541">
        <v>0.0008613744513886047</v>
      </c>
      <c r="JH541">
        <v>-1.299212498533341E-05</v>
      </c>
      <c r="JI541">
        <v>3</v>
      </c>
      <c r="JJ541">
        <v>2327</v>
      </c>
      <c r="JK541">
        <v>1</v>
      </c>
      <c r="JL541">
        <v>27</v>
      </c>
      <c r="JM541">
        <v>187313.3</v>
      </c>
      <c r="JN541">
        <v>187313.4</v>
      </c>
      <c r="JO541">
        <v>1.64795</v>
      </c>
      <c r="JP541">
        <v>2.25952</v>
      </c>
      <c r="JQ541">
        <v>1.39648</v>
      </c>
      <c r="JR541">
        <v>2.35596</v>
      </c>
      <c r="JS541">
        <v>1.49536</v>
      </c>
      <c r="JT541">
        <v>2.67212</v>
      </c>
      <c r="JU541">
        <v>36.8129</v>
      </c>
      <c r="JV541">
        <v>24.0875</v>
      </c>
      <c r="JW541">
        <v>18</v>
      </c>
      <c r="JX541">
        <v>491.215</v>
      </c>
      <c r="JY541">
        <v>446.024</v>
      </c>
      <c r="JZ541">
        <v>28.6</v>
      </c>
      <c r="KA541">
        <v>29.0596</v>
      </c>
      <c r="KB541">
        <v>30.0001</v>
      </c>
      <c r="KC541">
        <v>28.956</v>
      </c>
      <c r="KD541">
        <v>28.8915</v>
      </c>
      <c r="KE541">
        <v>33.0295</v>
      </c>
      <c r="KF541">
        <v>21.4039</v>
      </c>
      <c r="KG541">
        <v>63.2451</v>
      </c>
      <c r="KH541">
        <v>28.4787</v>
      </c>
      <c r="KI541">
        <v>754.194</v>
      </c>
      <c r="KJ541">
        <v>22.2784</v>
      </c>
      <c r="KK541">
        <v>101.017</v>
      </c>
      <c r="KL541">
        <v>100.517</v>
      </c>
    </row>
    <row r="542" spans="1:298">
      <c r="A542">
        <v>526</v>
      </c>
      <c r="B542">
        <v>1758486227.5</v>
      </c>
      <c r="C542">
        <v>17352</v>
      </c>
      <c r="D542" t="s">
        <v>1500</v>
      </c>
      <c r="E542" t="s">
        <v>1501</v>
      </c>
      <c r="F542">
        <v>5</v>
      </c>
      <c r="G542" t="s">
        <v>1219</v>
      </c>
      <c r="H542" t="s">
        <v>437</v>
      </c>
      <c r="I542" t="s">
        <v>438</v>
      </c>
      <c r="J542">
        <v>1758486219.714286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759.4703366930053</v>
      </c>
      <c r="AL542">
        <v>723.7448969696967</v>
      </c>
      <c r="AM542">
        <v>3.412595381860384</v>
      </c>
      <c r="AN542">
        <v>65.29159027850937</v>
      </c>
      <c r="AO542">
        <f>(AQ542 - AP542 + DZ542*1E3/(8.314*(EB542+273.15)) * AS542/DY542 * AR542) * DY542/(100*DM542) * 1000/(1000 - AQ542)</f>
        <v>0</v>
      </c>
      <c r="AP542">
        <v>22.24678162891396</v>
      </c>
      <c r="AQ542">
        <v>24.11247939393939</v>
      </c>
      <c r="AR542">
        <v>0.005276893994043539</v>
      </c>
      <c r="AS542">
        <v>110.9873725194434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4.8</v>
      </c>
      <c r="DN542">
        <v>0.5</v>
      </c>
      <c r="DO542" t="s">
        <v>440</v>
      </c>
      <c r="DP542">
        <v>2</v>
      </c>
      <c r="DQ542" t="b">
        <v>1</v>
      </c>
      <c r="DR542">
        <v>1758486219.714286</v>
      </c>
      <c r="DS542">
        <v>682.0232500000001</v>
      </c>
      <c r="DT542">
        <v>726.591</v>
      </c>
      <c r="DU542">
        <v>24.08921071428571</v>
      </c>
      <c r="DV542">
        <v>22.10508928571429</v>
      </c>
      <c r="DW542">
        <v>682.4113928571427</v>
      </c>
      <c r="DX542">
        <v>23.94937857142857</v>
      </c>
      <c r="DY542">
        <v>500.0111785714286</v>
      </c>
      <c r="DZ542">
        <v>90.16516785714286</v>
      </c>
      <c r="EA542">
        <v>0.05648556785714286</v>
      </c>
      <c r="EB542">
        <v>30.48340357142857</v>
      </c>
      <c r="EC542">
        <v>30.123725</v>
      </c>
      <c r="ED542">
        <v>999.9000000000002</v>
      </c>
      <c r="EE542">
        <v>0</v>
      </c>
      <c r="EF542">
        <v>0</v>
      </c>
      <c r="EG542">
        <v>9996.336071428572</v>
      </c>
      <c r="EH542">
        <v>0</v>
      </c>
      <c r="EI542">
        <v>10.3984</v>
      </c>
      <c r="EJ542">
        <v>-44.56783214285714</v>
      </c>
      <c r="EK542">
        <v>698.8583928571427</v>
      </c>
      <c r="EL542">
        <v>743.0170357142857</v>
      </c>
      <c r="EM542">
        <v>1.984130357142857</v>
      </c>
      <c r="EN542">
        <v>726.591</v>
      </c>
      <c r="EO542">
        <v>22.10508928571429</v>
      </c>
      <c r="EP542">
        <v>2.172008214285714</v>
      </c>
      <c r="EQ542">
        <v>1.993109285714285</v>
      </c>
      <c r="ER542">
        <v>18.75733571428572</v>
      </c>
      <c r="ES542">
        <v>17.38955714285714</v>
      </c>
      <c r="ET542">
        <v>1999.995</v>
      </c>
      <c r="EU542">
        <v>0.979999142857143</v>
      </c>
      <c r="EV542">
        <v>0.02000055714285714</v>
      </c>
      <c r="EW542">
        <v>0</v>
      </c>
      <c r="EX542">
        <v>653.5330357142857</v>
      </c>
      <c r="EY542">
        <v>5.00097</v>
      </c>
      <c r="EZ542">
        <v>13019.94642857143</v>
      </c>
      <c r="FA542">
        <v>16707.54285714286</v>
      </c>
      <c r="FB542">
        <v>40.70049999999999</v>
      </c>
      <c r="FC542">
        <v>41.06199999999999</v>
      </c>
      <c r="FD542">
        <v>40.625</v>
      </c>
      <c r="FE542">
        <v>40.68699999999999</v>
      </c>
      <c r="FF542">
        <v>41.31199999999999</v>
      </c>
      <c r="FG542">
        <v>1955.095</v>
      </c>
      <c r="FH542">
        <v>39.9</v>
      </c>
      <c r="FI542">
        <v>0</v>
      </c>
      <c r="FJ542">
        <v>1758486227.6</v>
      </c>
      <c r="FK542">
        <v>0</v>
      </c>
      <c r="FL542">
        <v>653.5229200000001</v>
      </c>
      <c r="FM542">
        <v>6.012769218758807</v>
      </c>
      <c r="FN542">
        <v>120.2461538701306</v>
      </c>
      <c r="FO542">
        <v>13020.664</v>
      </c>
      <c r="FP542">
        <v>15</v>
      </c>
      <c r="FQ542">
        <v>0</v>
      </c>
      <c r="FR542" t="s">
        <v>441</v>
      </c>
      <c r="FS542">
        <v>1747247426.5</v>
      </c>
      <c r="FT542">
        <v>1747247420.5</v>
      </c>
      <c r="FU542">
        <v>0</v>
      </c>
      <c r="FV542">
        <v>1.027</v>
      </c>
      <c r="FW542">
        <v>0.031</v>
      </c>
      <c r="FX542">
        <v>0.02</v>
      </c>
      <c r="FY542">
        <v>0.05</v>
      </c>
      <c r="FZ542">
        <v>420</v>
      </c>
      <c r="GA542">
        <v>16</v>
      </c>
      <c r="GB542">
        <v>0.01</v>
      </c>
      <c r="GC542">
        <v>0.1</v>
      </c>
      <c r="GD542">
        <v>-44.5056125</v>
      </c>
      <c r="GE542">
        <v>-1.450740337711028</v>
      </c>
      <c r="GF542">
        <v>0.1488752232366082</v>
      </c>
      <c r="GG542">
        <v>0</v>
      </c>
      <c r="GH542">
        <v>653.1743529411764</v>
      </c>
      <c r="GI542">
        <v>7.172009162163193</v>
      </c>
      <c r="GJ542">
        <v>0.7482326974612646</v>
      </c>
      <c r="GK542">
        <v>-1</v>
      </c>
      <c r="GL542">
        <v>2.038378</v>
      </c>
      <c r="GM542">
        <v>-1.27979752345216</v>
      </c>
      <c r="GN542">
        <v>0.1236547479112711</v>
      </c>
      <c r="GO542">
        <v>0</v>
      </c>
      <c r="GP542">
        <v>0</v>
      </c>
      <c r="GQ542">
        <v>2</v>
      </c>
      <c r="GR542" t="s">
        <v>452</v>
      </c>
      <c r="GS542">
        <v>3.13605</v>
      </c>
      <c r="GT542">
        <v>2.71693</v>
      </c>
      <c r="GU542">
        <v>0.136297</v>
      </c>
      <c r="GV542">
        <v>0.140664</v>
      </c>
      <c r="GW542">
        <v>0.106239</v>
      </c>
      <c r="GX542">
        <v>0.09920569999999999</v>
      </c>
      <c r="GY542">
        <v>27456.5</v>
      </c>
      <c r="GZ542">
        <v>27355.4</v>
      </c>
      <c r="HA542">
        <v>29554.3</v>
      </c>
      <c r="HB542">
        <v>29420.2</v>
      </c>
      <c r="HC542">
        <v>34904.3</v>
      </c>
      <c r="HD542">
        <v>35106.6</v>
      </c>
      <c r="HE542">
        <v>41594.5</v>
      </c>
      <c r="HF542">
        <v>41802.7</v>
      </c>
      <c r="HG542">
        <v>1.9208</v>
      </c>
      <c r="HH542">
        <v>1.8655</v>
      </c>
      <c r="HI542">
        <v>0.0951253</v>
      </c>
      <c r="HJ542">
        <v>0</v>
      </c>
      <c r="HK542">
        <v>28.5702</v>
      </c>
      <c r="HL542">
        <v>999.9</v>
      </c>
      <c r="HM542">
        <v>51</v>
      </c>
      <c r="HN542">
        <v>31.5</v>
      </c>
      <c r="HO542">
        <v>26.2538</v>
      </c>
      <c r="HP542">
        <v>62.1108</v>
      </c>
      <c r="HQ542">
        <v>27.5841</v>
      </c>
      <c r="HR542">
        <v>1</v>
      </c>
      <c r="HS542">
        <v>0.112579</v>
      </c>
      <c r="HT542">
        <v>0.273105</v>
      </c>
      <c r="HU542">
        <v>20.3383</v>
      </c>
      <c r="HV542">
        <v>5.21654</v>
      </c>
      <c r="HW542">
        <v>12.0137</v>
      </c>
      <c r="HX542">
        <v>4.9877</v>
      </c>
      <c r="HY542">
        <v>3.28763</v>
      </c>
      <c r="HZ542">
        <v>9999</v>
      </c>
      <c r="IA542">
        <v>9999</v>
      </c>
      <c r="IB542">
        <v>9999</v>
      </c>
      <c r="IC542">
        <v>999.9</v>
      </c>
      <c r="ID542">
        <v>1.86757</v>
      </c>
      <c r="IE542">
        <v>1.86676</v>
      </c>
      <c r="IF542">
        <v>1.86605</v>
      </c>
      <c r="IG542">
        <v>1.866</v>
      </c>
      <c r="IH542">
        <v>1.86788</v>
      </c>
      <c r="II542">
        <v>1.87027</v>
      </c>
      <c r="IJ542">
        <v>1.86895</v>
      </c>
      <c r="IK542">
        <v>1.87042</v>
      </c>
      <c r="IL542">
        <v>0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-0.406</v>
      </c>
      <c r="IZ542">
        <v>0.1402</v>
      </c>
      <c r="JA542">
        <v>-0.08705980112953694</v>
      </c>
      <c r="JB542">
        <v>-0.0002224285535733669</v>
      </c>
      <c r="JC542">
        <v>-3.124052291438484E-07</v>
      </c>
      <c r="JD542">
        <v>-1.20421793702977E-11</v>
      </c>
      <c r="JE542">
        <v>-0.06546867123436634</v>
      </c>
      <c r="JF542">
        <v>-0.004605065362839568</v>
      </c>
      <c r="JG542">
        <v>0.0008613744513886047</v>
      </c>
      <c r="JH542">
        <v>-1.299212498533341E-05</v>
      </c>
      <c r="JI542">
        <v>3</v>
      </c>
      <c r="JJ542">
        <v>2327</v>
      </c>
      <c r="JK542">
        <v>1</v>
      </c>
      <c r="JL542">
        <v>27</v>
      </c>
      <c r="JM542">
        <v>187313.4</v>
      </c>
      <c r="JN542">
        <v>187313.5</v>
      </c>
      <c r="JO542">
        <v>1.67847</v>
      </c>
      <c r="JP542">
        <v>2.26807</v>
      </c>
      <c r="JQ542">
        <v>1.39648</v>
      </c>
      <c r="JR542">
        <v>2.35474</v>
      </c>
      <c r="JS542">
        <v>1.49536</v>
      </c>
      <c r="JT542">
        <v>2.60498</v>
      </c>
      <c r="JU542">
        <v>36.8129</v>
      </c>
      <c r="JV542">
        <v>24.0787</v>
      </c>
      <c r="JW542">
        <v>18</v>
      </c>
      <c r="JX542">
        <v>491.166</v>
      </c>
      <c r="JY542">
        <v>446.273</v>
      </c>
      <c r="JZ542">
        <v>28.4703</v>
      </c>
      <c r="KA542">
        <v>29.0584</v>
      </c>
      <c r="KB542">
        <v>30.0001</v>
      </c>
      <c r="KC542">
        <v>28.9538</v>
      </c>
      <c r="KD542">
        <v>28.8895</v>
      </c>
      <c r="KE542">
        <v>33.6649</v>
      </c>
      <c r="KF542">
        <v>21.4039</v>
      </c>
      <c r="KG542">
        <v>63.6254</v>
      </c>
      <c r="KH542">
        <v>28.3584</v>
      </c>
      <c r="KI542">
        <v>774.247</v>
      </c>
      <c r="KJ542">
        <v>22.3344</v>
      </c>
      <c r="KK542">
        <v>101.016</v>
      </c>
      <c r="KL542">
        <v>100.516</v>
      </c>
    </row>
    <row r="543" spans="1:298">
      <c r="A543">
        <v>527</v>
      </c>
      <c r="B543">
        <v>1758486232.5</v>
      </c>
      <c r="C543">
        <v>17357</v>
      </c>
      <c r="D543" t="s">
        <v>1502</v>
      </c>
      <c r="E543" t="s">
        <v>1503</v>
      </c>
      <c r="F543">
        <v>5</v>
      </c>
      <c r="G543" t="s">
        <v>1219</v>
      </c>
      <c r="H543" t="s">
        <v>437</v>
      </c>
      <c r="I543" t="s">
        <v>438</v>
      </c>
      <c r="J543">
        <v>1758486225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776.5589976452005</v>
      </c>
      <c r="AL543">
        <v>740.886418181818</v>
      </c>
      <c r="AM543">
        <v>3.434644183116321</v>
      </c>
      <c r="AN543">
        <v>65.29159027850937</v>
      </c>
      <c r="AO543">
        <f>(AQ543 - AP543 + DZ543*1E3/(8.314*(EB543+273.15)) * AS543/DY543 * AR543) * DY543/(100*DM543) * 1000/(1000 - AQ543)</f>
        <v>0</v>
      </c>
      <c r="AP543">
        <v>22.26652493602393</v>
      </c>
      <c r="AQ543">
        <v>24.11064787878787</v>
      </c>
      <c r="AR543">
        <v>-0.0004182453099223289</v>
      </c>
      <c r="AS543">
        <v>110.9873725194434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4.8</v>
      </c>
      <c r="DN543">
        <v>0.5</v>
      </c>
      <c r="DO543" t="s">
        <v>440</v>
      </c>
      <c r="DP543">
        <v>2</v>
      </c>
      <c r="DQ543" t="b">
        <v>1</v>
      </c>
      <c r="DR543">
        <v>1758486225</v>
      </c>
      <c r="DS543">
        <v>699.6453333333333</v>
      </c>
      <c r="DT543">
        <v>744.3187777777778</v>
      </c>
      <c r="DU543">
        <v>24.10138148148148</v>
      </c>
      <c r="DV543">
        <v>22.19845185185185</v>
      </c>
      <c r="DW543">
        <v>700.0453333333332</v>
      </c>
      <c r="DX543">
        <v>23.96137407407408</v>
      </c>
      <c r="DY543">
        <v>499.9971111111111</v>
      </c>
      <c r="DZ543">
        <v>90.16500370370369</v>
      </c>
      <c r="EA543">
        <v>0.05651799999999999</v>
      </c>
      <c r="EB543">
        <v>30.46530000000001</v>
      </c>
      <c r="EC543">
        <v>30.1211962962963</v>
      </c>
      <c r="ED543">
        <v>999.9000000000001</v>
      </c>
      <c r="EE543">
        <v>0</v>
      </c>
      <c r="EF543">
        <v>0</v>
      </c>
      <c r="EG543">
        <v>9997.980000000001</v>
      </c>
      <c r="EH543">
        <v>0</v>
      </c>
      <c r="EI543">
        <v>10.3984</v>
      </c>
      <c r="EJ543">
        <v>-44.67344814814815</v>
      </c>
      <c r="EK543">
        <v>716.9244074074073</v>
      </c>
      <c r="EL543">
        <v>761.2176666666666</v>
      </c>
      <c r="EM543">
        <v>1.902937407407407</v>
      </c>
      <c r="EN543">
        <v>744.3187777777778</v>
      </c>
      <c r="EO543">
        <v>22.19845185185185</v>
      </c>
      <c r="EP543">
        <v>2.173101481481482</v>
      </c>
      <c r="EQ543">
        <v>2.001523333333334</v>
      </c>
      <c r="ER543">
        <v>18.76538518518518</v>
      </c>
      <c r="ES543">
        <v>17.45631111111111</v>
      </c>
      <c r="ET543">
        <v>2000.016296296296</v>
      </c>
      <c r="EU543">
        <v>0.9799993333333333</v>
      </c>
      <c r="EV543">
        <v>0.02000036666666666</v>
      </c>
      <c r="EW543">
        <v>0</v>
      </c>
      <c r="EX543">
        <v>653.9128148148149</v>
      </c>
      <c r="EY543">
        <v>5.00097</v>
      </c>
      <c r="EZ543">
        <v>13028.65925925926</v>
      </c>
      <c r="FA543">
        <v>16707.72222222222</v>
      </c>
      <c r="FB543">
        <v>40.69633333333333</v>
      </c>
      <c r="FC543">
        <v>41.06199999999999</v>
      </c>
      <c r="FD543">
        <v>40.625</v>
      </c>
      <c r="FE543">
        <v>40.67781481481481</v>
      </c>
      <c r="FF543">
        <v>41.31199999999999</v>
      </c>
      <c r="FG543">
        <v>1955.116296296296</v>
      </c>
      <c r="FH543">
        <v>39.9</v>
      </c>
      <c r="FI543">
        <v>0</v>
      </c>
      <c r="FJ543">
        <v>1758486233</v>
      </c>
      <c r="FK543">
        <v>0</v>
      </c>
      <c r="FL543">
        <v>653.9136538461537</v>
      </c>
      <c r="FM543">
        <v>4.390598269349599</v>
      </c>
      <c r="FN543">
        <v>80.37948698233853</v>
      </c>
      <c r="FO543">
        <v>13029.07307692308</v>
      </c>
      <c r="FP543">
        <v>15</v>
      </c>
      <c r="FQ543">
        <v>0</v>
      </c>
      <c r="FR543" t="s">
        <v>441</v>
      </c>
      <c r="FS543">
        <v>1747247426.5</v>
      </c>
      <c r="FT543">
        <v>1747247420.5</v>
      </c>
      <c r="FU543">
        <v>0</v>
      </c>
      <c r="FV543">
        <v>1.027</v>
      </c>
      <c r="FW543">
        <v>0.031</v>
      </c>
      <c r="FX543">
        <v>0.02</v>
      </c>
      <c r="FY543">
        <v>0.05</v>
      </c>
      <c r="FZ543">
        <v>420</v>
      </c>
      <c r="GA543">
        <v>16</v>
      </c>
      <c r="GB543">
        <v>0.01</v>
      </c>
      <c r="GC543">
        <v>0.1</v>
      </c>
      <c r="GD543">
        <v>-44.597775</v>
      </c>
      <c r="GE543">
        <v>-1.349734333958651</v>
      </c>
      <c r="GF543">
        <v>0.1391046561945356</v>
      </c>
      <c r="GG543">
        <v>0</v>
      </c>
      <c r="GH543">
        <v>653.614794117647</v>
      </c>
      <c r="GI543">
        <v>4.966768516741024</v>
      </c>
      <c r="GJ543">
        <v>0.5320997683656739</v>
      </c>
      <c r="GK543">
        <v>-1</v>
      </c>
      <c r="GL543">
        <v>1.96562175</v>
      </c>
      <c r="GM543">
        <v>-1.035749155722328</v>
      </c>
      <c r="GN543">
        <v>0.1020743578938291</v>
      </c>
      <c r="GO543">
        <v>0</v>
      </c>
      <c r="GP543">
        <v>0</v>
      </c>
      <c r="GQ543">
        <v>2</v>
      </c>
      <c r="GR543" t="s">
        <v>452</v>
      </c>
      <c r="GS543">
        <v>3.13615</v>
      </c>
      <c r="GT543">
        <v>2.71648</v>
      </c>
      <c r="GU543">
        <v>0.13848</v>
      </c>
      <c r="GV543">
        <v>0.142774</v>
      </c>
      <c r="GW543">
        <v>0.106222</v>
      </c>
      <c r="GX543">
        <v>0.09926699999999999</v>
      </c>
      <c r="GY543">
        <v>27387.3</v>
      </c>
      <c r="GZ543">
        <v>27288.2</v>
      </c>
      <c r="HA543">
        <v>29554.5</v>
      </c>
      <c r="HB543">
        <v>29420.2</v>
      </c>
      <c r="HC543">
        <v>34905.5</v>
      </c>
      <c r="HD543">
        <v>35104.3</v>
      </c>
      <c r="HE543">
        <v>41595</v>
      </c>
      <c r="HF543">
        <v>41802.8</v>
      </c>
      <c r="HG543">
        <v>1.92097</v>
      </c>
      <c r="HH543">
        <v>1.86545</v>
      </c>
      <c r="HI543">
        <v>0.09527430000000001</v>
      </c>
      <c r="HJ543">
        <v>0</v>
      </c>
      <c r="HK543">
        <v>28.5702</v>
      </c>
      <c r="HL543">
        <v>999.9</v>
      </c>
      <c r="HM543">
        <v>51</v>
      </c>
      <c r="HN543">
        <v>31.5</v>
      </c>
      <c r="HO543">
        <v>26.2551</v>
      </c>
      <c r="HP543">
        <v>61.9408</v>
      </c>
      <c r="HQ543">
        <v>27.6763</v>
      </c>
      <c r="HR543">
        <v>1</v>
      </c>
      <c r="HS543">
        <v>0.112757</v>
      </c>
      <c r="HT543">
        <v>0.375444</v>
      </c>
      <c r="HU543">
        <v>20.3376</v>
      </c>
      <c r="HV543">
        <v>5.21564</v>
      </c>
      <c r="HW543">
        <v>12.0134</v>
      </c>
      <c r="HX543">
        <v>4.9872</v>
      </c>
      <c r="HY543">
        <v>3.28725</v>
      </c>
      <c r="HZ543">
        <v>9999</v>
      </c>
      <c r="IA543">
        <v>9999</v>
      </c>
      <c r="IB543">
        <v>9999</v>
      </c>
      <c r="IC543">
        <v>999.9</v>
      </c>
      <c r="ID543">
        <v>1.86759</v>
      </c>
      <c r="IE543">
        <v>1.86676</v>
      </c>
      <c r="IF543">
        <v>1.86605</v>
      </c>
      <c r="IG543">
        <v>1.866</v>
      </c>
      <c r="IH543">
        <v>1.86787</v>
      </c>
      <c r="II543">
        <v>1.87027</v>
      </c>
      <c r="IJ543">
        <v>1.86894</v>
      </c>
      <c r="IK543">
        <v>1.87042</v>
      </c>
      <c r="IL543">
        <v>0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-0.417</v>
      </c>
      <c r="IZ543">
        <v>0.1401</v>
      </c>
      <c r="JA543">
        <v>-0.08705980112953694</v>
      </c>
      <c r="JB543">
        <v>-0.0002224285535733669</v>
      </c>
      <c r="JC543">
        <v>-3.124052291438484E-07</v>
      </c>
      <c r="JD543">
        <v>-1.20421793702977E-11</v>
      </c>
      <c r="JE543">
        <v>-0.06546867123436634</v>
      </c>
      <c r="JF543">
        <v>-0.004605065362839568</v>
      </c>
      <c r="JG543">
        <v>0.0008613744513886047</v>
      </c>
      <c r="JH543">
        <v>-1.299212498533341E-05</v>
      </c>
      <c r="JI543">
        <v>3</v>
      </c>
      <c r="JJ543">
        <v>2327</v>
      </c>
      <c r="JK543">
        <v>1</v>
      </c>
      <c r="JL543">
        <v>27</v>
      </c>
      <c r="JM543">
        <v>187313.4</v>
      </c>
      <c r="JN543">
        <v>187313.5</v>
      </c>
      <c r="JO543">
        <v>1.70776</v>
      </c>
      <c r="JP543">
        <v>2.27051</v>
      </c>
      <c r="JQ543">
        <v>1.39648</v>
      </c>
      <c r="JR543">
        <v>2.35474</v>
      </c>
      <c r="JS543">
        <v>1.49536</v>
      </c>
      <c r="JT543">
        <v>2.56226</v>
      </c>
      <c r="JU543">
        <v>36.8129</v>
      </c>
      <c r="JV543">
        <v>24.07</v>
      </c>
      <c r="JW543">
        <v>18</v>
      </c>
      <c r="JX543">
        <v>491.257</v>
      </c>
      <c r="JY543">
        <v>446.223</v>
      </c>
      <c r="JZ543">
        <v>28.3512</v>
      </c>
      <c r="KA543">
        <v>29.0562</v>
      </c>
      <c r="KB543">
        <v>30.0002</v>
      </c>
      <c r="KC543">
        <v>28.9514</v>
      </c>
      <c r="KD543">
        <v>28.8871</v>
      </c>
      <c r="KE543">
        <v>34.2134</v>
      </c>
      <c r="KF543">
        <v>21.1086</v>
      </c>
      <c r="KG543">
        <v>63.6254</v>
      </c>
      <c r="KH543">
        <v>28.2366</v>
      </c>
      <c r="KI543">
        <v>787.603</v>
      </c>
      <c r="KJ543">
        <v>22.3099</v>
      </c>
      <c r="KK543">
        <v>101.017</v>
      </c>
      <c r="KL543">
        <v>100.516</v>
      </c>
    </row>
    <row r="544" spans="1:298">
      <c r="A544">
        <v>528</v>
      </c>
      <c r="B544">
        <v>1758486237.5</v>
      </c>
      <c r="C544">
        <v>17362</v>
      </c>
      <c r="D544" t="s">
        <v>1504</v>
      </c>
      <c r="E544" t="s">
        <v>1505</v>
      </c>
      <c r="F544">
        <v>5</v>
      </c>
      <c r="G544" t="s">
        <v>1219</v>
      </c>
      <c r="H544" t="s">
        <v>437</v>
      </c>
      <c r="I544" t="s">
        <v>438</v>
      </c>
      <c r="J544">
        <v>1758486229.714286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793.7638085305545</v>
      </c>
      <c r="AL544">
        <v>758.1088424242421</v>
      </c>
      <c r="AM544">
        <v>3.450613247271203</v>
      </c>
      <c r="AN544">
        <v>65.29159027850937</v>
      </c>
      <c r="AO544">
        <f>(AQ544 - AP544 + DZ544*1E3/(8.314*(EB544+273.15)) * AS544/DY544 * AR544) * DY544/(100*DM544) * 1000/(1000 - AQ544)</f>
        <v>0</v>
      </c>
      <c r="AP544">
        <v>22.34213132638777</v>
      </c>
      <c r="AQ544">
        <v>24.09063393939394</v>
      </c>
      <c r="AR544">
        <v>-0.001993700471149907</v>
      </c>
      <c r="AS544">
        <v>110.9873725194434</v>
      </c>
      <c r="AT544">
        <v>1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4.8</v>
      </c>
      <c r="DN544">
        <v>0.5</v>
      </c>
      <c r="DO544" t="s">
        <v>440</v>
      </c>
      <c r="DP544">
        <v>2</v>
      </c>
      <c r="DQ544" t="b">
        <v>1</v>
      </c>
      <c r="DR544">
        <v>1758486229.714286</v>
      </c>
      <c r="DS544">
        <v>715.389392857143</v>
      </c>
      <c r="DT544">
        <v>760.1316428571428</v>
      </c>
      <c r="DU544">
        <v>24.10381428571429</v>
      </c>
      <c r="DV544">
        <v>22.27057857142857</v>
      </c>
      <c r="DW544">
        <v>715.8002499999999</v>
      </c>
      <c r="DX544">
        <v>23.96377857142857</v>
      </c>
      <c r="DY544">
        <v>500.0071428571429</v>
      </c>
      <c r="DZ544">
        <v>90.16442857142859</v>
      </c>
      <c r="EA544">
        <v>0.056328</v>
      </c>
      <c r="EB544">
        <v>30.44643214285714</v>
      </c>
      <c r="EC544">
        <v>30.11880714285715</v>
      </c>
      <c r="ED544">
        <v>999.9000000000002</v>
      </c>
      <c r="EE544">
        <v>0</v>
      </c>
      <c r="EF544">
        <v>0</v>
      </c>
      <c r="EG544">
        <v>10003.52464285714</v>
      </c>
      <c r="EH544">
        <v>0</v>
      </c>
      <c r="EI544">
        <v>10.3984</v>
      </c>
      <c r="EJ544">
        <v>-44.74209285714285</v>
      </c>
      <c r="EK544">
        <v>733.0590714285715</v>
      </c>
      <c r="EL544">
        <v>777.4465357142857</v>
      </c>
      <c r="EM544">
        <v>1.833246785714286</v>
      </c>
      <c r="EN544">
        <v>760.1316428571428</v>
      </c>
      <c r="EO544">
        <v>22.27057857142857</v>
      </c>
      <c r="EP544">
        <v>2.173307857142857</v>
      </c>
      <c r="EQ544">
        <v>2.008013928571429</v>
      </c>
      <c r="ER544">
        <v>18.76689285714286</v>
      </c>
      <c r="ES544">
        <v>17.50762857142857</v>
      </c>
      <c r="ET544">
        <v>2000.023571428571</v>
      </c>
      <c r="EU544">
        <v>0.9799993571428571</v>
      </c>
      <c r="EV544">
        <v>0.02000034642857143</v>
      </c>
      <c r="EW544">
        <v>0</v>
      </c>
      <c r="EX544">
        <v>654.1628571428571</v>
      </c>
      <c r="EY544">
        <v>5.00097</v>
      </c>
      <c r="EZ544">
        <v>13033.83214285715</v>
      </c>
      <c r="FA544">
        <v>16707.775</v>
      </c>
      <c r="FB544">
        <v>40.6915</v>
      </c>
      <c r="FC544">
        <v>41.06199999999999</v>
      </c>
      <c r="FD544">
        <v>40.625</v>
      </c>
      <c r="FE544">
        <v>40.66928571428571</v>
      </c>
      <c r="FF544">
        <v>41.31199999999999</v>
      </c>
      <c r="FG544">
        <v>1955.123571428571</v>
      </c>
      <c r="FH544">
        <v>39.9</v>
      </c>
      <c r="FI544">
        <v>0</v>
      </c>
      <c r="FJ544">
        <v>1758486237.8</v>
      </c>
      <c r="FK544">
        <v>0</v>
      </c>
      <c r="FL544">
        <v>654.1753846153847</v>
      </c>
      <c r="FM544">
        <v>2.840683750198079</v>
      </c>
      <c r="FN544">
        <v>54.83418798135872</v>
      </c>
      <c r="FO544">
        <v>13034.18076923077</v>
      </c>
      <c r="FP544">
        <v>15</v>
      </c>
      <c r="FQ544">
        <v>0</v>
      </c>
      <c r="FR544" t="s">
        <v>441</v>
      </c>
      <c r="FS544">
        <v>1747247426.5</v>
      </c>
      <c r="FT544">
        <v>1747247420.5</v>
      </c>
      <c r="FU544">
        <v>0</v>
      </c>
      <c r="FV544">
        <v>1.027</v>
      </c>
      <c r="FW544">
        <v>0.031</v>
      </c>
      <c r="FX544">
        <v>0.02</v>
      </c>
      <c r="FY544">
        <v>0.05</v>
      </c>
      <c r="FZ544">
        <v>420</v>
      </c>
      <c r="GA544">
        <v>16</v>
      </c>
      <c r="GB544">
        <v>0.01</v>
      </c>
      <c r="GC544">
        <v>0.1</v>
      </c>
      <c r="GD544">
        <v>-44.67743902439025</v>
      </c>
      <c r="GE544">
        <v>-1.030421602787691</v>
      </c>
      <c r="GF544">
        <v>0.1299829723896302</v>
      </c>
      <c r="GG544">
        <v>0</v>
      </c>
      <c r="GH544">
        <v>653.9643823529412</v>
      </c>
      <c r="GI544">
        <v>3.456424743911032</v>
      </c>
      <c r="GJ544">
        <v>0.4072733591831579</v>
      </c>
      <c r="GK544">
        <v>-1</v>
      </c>
      <c r="GL544">
        <v>1.885788292682927</v>
      </c>
      <c r="GM544">
        <v>-0.8283886411149796</v>
      </c>
      <c r="GN544">
        <v>0.08522371726749511</v>
      </c>
      <c r="GO544">
        <v>0</v>
      </c>
      <c r="GP544">
        <v>0</v>
      </c>
      <c r="GQ544">
        <v>2</v>
      </c>
      <c r="GR544" t="s">
        <v>452</v>
      </c>
      <c r="GS544">
        <v>3.1362</v>
      </c>
      <c r="GT544">
        <v>2.71636</v>
      </c>
      <c r="GU544">
        <v>0.140648</v>
      </c>
      <c r="GV544">
        <v>0.144834</v>
      </c>
      <c r="GW544">
        <v>0.106171</v>
      </c>
      <c r="GX544">
        <v>0.09968150000000001</v>
      </c>
      <c r="GY544">
        <v>27318.2</v>
      </c>
      <c r="GZ544">
        <v>27223.1</v>
      </c>
      <c r="HA544">
        <v>29554.3</v>
      </c>
      <c r="HB544">
        <v>29420.7</v>
      </c>
      <c r="HC544">
        <v>34907.6</v>
      </c>
      <c r="HD544">
        <v>35088.5</v>
      </c>
      <c r="HE544">
        <v>41595.1</v>
      </c>
      <c r="HF544">
        <v>41803.4</v>
      </c>
      <c r="HG544">
        <v>1.9208</v>
      </c>
      <c r="HH544">
        <v>1.86558</v>
      </c>
      <c r="HI544">
        <v>0.09458510000000001</v>
      </c>
      <c r="HJ544">
        <v>0</v>
      </c>
      <c r="HK544">
        <v>28.5702</v>
      </c>
      <c r="HL544">
        <v>999.9</v>
      </c>
      <c r="HM544">
        <v>51</v>
      </c>
      <c r="HN544">
        <v>31.5</v>
      </c>
      <c r="HO544">
        <v>26.2543</v>
      </c>
      <c r="HP544">
        <v>61.8008</v>
      </c>
      <c r="HQ544">
        <v>27.508</v>
      </c>
      <c r="HR544">
        <v>1</v>
      </c>
      <c r="HS544">
        <v>0.112424</v>
      </c>
      <c r="HT544">
        <v>0.4078</v>
      </c>
      <c r="HU544">
        <v>20.3378</v>
      </c>
      <c r="HV544">
        <v>5.21714</v>
      </c>
      <c r="HW544">
        <v>12.0125</v>
      </c>
      <c r="HX544">
        <v>4.98835</v>
      </c>
      <c r="HY544">
        <v>3.28755</v>
      </c>
      <c r="HZ544">
        <v>9999</v>
      </c>
      <c r="IA544">
        <v>9999</v>
      </c>
      <c r="IB544">
        <v>9999</v>
      </c>
      <c r="IC544">
        <v>999.9</v>
      </c>
      <c r="ID544">
        <v>1.8676</v>
      </c>
      <c r="IE544">
        <v>1.86675</v>
      </c>
      <c r="IF544">
        <v>1.86608</v>
      </c>
      <c r="IG544">
        <v>1.866</v>
      </c>
      <c r="IH544">
        <v>1.86789</v>
      </c>
      <c r="II544">
        <v>1.87027</v>
      </c>
      <c r="IJ544">
        <v>1.86896</v>
      </c>
      <c r="IK544">
        <v>1.87042</v>
      </c>
      <c r="IL544">
        <v>0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-0.429</v>
      </c>
      <c r="IZ544">
        <v>0.1399</v>
      </c>
      <c r="JA544">
        <v>-0.08705980112953694</v>
      </c>
      <c r="JB544">
        <v>-0.0002224285535733669</v>
      </c>
      <c r="JC544">
        <v>-3.124052291438484E-07</v>
      </c>
      <c r="JD544">
        <v>-1.20421793702977E-11</v>
      </c>
      <c r="JE544">
        <v>-0.06546867123436634</v>
      </c>
      <c r="JF544">
        <v>-0.004605065362839568</v>
      </c>
      <c r="JG544">
        <v>0.0008613744513886047</v>
      </c>
      <c r="JH544">
        <v>-1.299212498533341E-05</v>
      </c>
      <c r="JI544">
        <v>3</v>
      </c>
      <c r="JJ544">
        <v>2327</v>
      </c>
      <c r="JK544">
        <v>1</v>
      </c>
      <c r="JL544">
        <v>27</v>
      </c>
      <c r="JM544">
        <v>187313.5</v>
      </c>
      <c r="JN544">
        <v>187313.6</v>
      </c>
      <c r="JO544">
        <v>1.73828</v>
      </c>
      <c r="JP544">
        <v>2.26196</v>
      </c>
      <c r="JQ544">
        <v>1.39771</v>
      </c>
      <c r="JR544">
        <v>2.35474</v>
      </c>
      <c r="JS544">
        <v>1.49536</v>
      </c>
      <c r="JT544">
        <v>2.71362</v>
      </c>
      <c r="JU544">
        <v>36.8129</v>
      </c>
      <c r="JV544">
        <v>24.0787</v>
      </c>
      <c r="JW544">
        <v>18</v>
      </c>
      <c r="JX544">
        <v>491.129</v>
      </c>
      <c r="JY544">
        <v>446.287</v>
      </c>
      <c r="JZ544">
        <v>28.2249</v>
      </c>
      <c r="KA544">
        <v>29.054</v>
      </c>
      <c r="KB544">
        <v>30.0001</v>
      </c>
      <c r="KC544">
        <v>28.9492</v>
      </c>
      <c r="KD544">
        <v>28.8852</v>
      </c>
      <c r="KE544">
        <v>34.8474</v>
      </c>
      <c r="KF544">
        <v>21.1086</v>
      </c>
      <c r="KG544">
        <v>63.6254</v>
      </c>
      <c r="KH544">
        <v>28.122</v>
      </c>
      <c r="KI544">
        <v>807.639</v>
      </c>
      <c r="KJ544">
        <v>22.3424</v>
      </c>
      <c r="KK544">
        <v>101.017</v>
      </c>
      <c r="KL544">
        <v>100.518</v>
      </c>
    </row>
    <row r="545" spans="1:298">
      <c r="A545">
        <v>529</v>
      </c>
      <c r="B545">
        <v>1758486242.5</v>
      </c>
      <c r="C545">
        <v>17367</v>
      </c>
      <c r="D545" t="s">
        <v>1506</v>
      </c>
      <c r="E545" t="s">
        <v>1507</v>
      </c>
      <c r="F545">
        <v>5</v>
      </c>
      <c r="G545" t="s">
        <v>1219</v>
      </c>
      <c r="H545" t="s">
        <v>437</v>
      </c>
      <c r="I545" t="s">
        <v>438</v>
      </c>
      <c r="J545">
        <v>1758486235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811.0212237445506</v>
      </c>
      <c r="AL545">
        <v>775.3413090909089</v>
      </c>
      <c r="AM545">
        <v>3.460601431041502</v>
      </c>
      <c r="AN545">
        <v>65.29159027850937</v>
      </c>
      <c r="AO545">
        <f>(AQ545 - AP545 + DZ545*1E3/(8.314*(EB545+273.15)) * AS545/DY545 * AR545) * DY545/(100*DM545) * 1000/(1000 - AQ545)</f>
        <v>0</v>
      </c>
      <c r="AP545">
        <v>22.4474768868651</v>
      </c>
      <c r="AQ545">
        <v>24.10292606060606</v>
      </c>
      <c r="AR545">
        <v>0.0005464176616037988</v>
      </c>
      <c r="AS545">
        <v>110.9873725194434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4.8</v>
      </c>
      <c r="DN545">
        <v>0.5</v>
      </c>
      <c r="DO545" t="s">
        <v>440</v>
      </c>
      <c r="DP545">
        <v>2</v>
      </c>
      <c r="DQ545" t="b">
        <v>1</v>
      </c>
      <c r="DR545">
        <v>1758486235</v>
      </c>
      <c r="DS545">
        <v>733.0917777777778</v>
      </c>
      <c r="DT545">
        <v>777.8423703703704</v>
      </c>
      <c r="DU545">
        <v>24.10325555555556</v>
      </c>
      <c r="DV545">
        <v>22.34460740740741</v>
      </c>
      <c r="DW545">
        <v>733.5149629629631</v>
      </c>
      <c r="DX545">
        <v>23.96323333333333</v>
      </c>
      <c r="DY545">
        <v>500.0023333333333</v>
      </c>
      <c r="DZ545">
        <v>90.16345185185185</v>
      </c>
      <c r="EA545">
        <v>0.05619227407407407</v>
      </c>
      <c r="EB545">
        <v>30.42312592592593</v>
      </c>
      <c r="EC545">
        <v>30.11756666666667</v>
      </c>
      <c r="ED545">
        <v>999.9000000000001</v>
      </c>
      <c r="EE545">
        <v>0</v>
      </c>
      <c r="EF545">
        <v>0</v>
      </c>
      <c r="EG545">
        <v>10006.52592592593</v>
      </c>
      <c r="EH545">
        <v>0</v>
      </c>
      <c r="EI545">
        <v>10.3984</v>
      </c>
      <c r="EJ545">
        <v>-44.75036666666666</v>
      </c>
      <c r="EK545">
        <v>751.1981481481482</v>
      </c>
      <c r="EL545">
        <v>795.6212592592592</v>
      </c>
      <c r="EM545">
        <v>1.75866</v>
      </c>
      <c r="EN545">
        <v>777.8423703703704</v>
      </c>
      <c r="EO545">
        <v>22.34460740740741</v>
      </c>
      <c r="EP545">
        <v>2.173233703703704</v>
      </c>
      <c r="EQ545">
        <v>2.014665925925926</v>
      </c>
      <c r="ER545">
        <v>18.76634814814815</v>
      </c>
      <c r="ES545">
        <v>17.55998888888889</v>
      </c>
      <c r="ET545">
        <v>2000.025185185185</v>
      </c>
      <c r="EU545">
        <v>0.9799993333333333</v>
      </c>
      <c r="EV545">
        <v>0.02000038148148148</v>
      </c>
      <c r="EW545">
        <v>0</v>
      </c>
      <c r="EX545">
        <v>654.3476666666667</v>
      </c>
      <c r="EY545">
        <v>5.00097</v>
      </c>
      <c r="EZ545">
        <v>13037.3</v>
      </c>
      <c r="FA545">
        <v>16707.78148148148</v>
      </c>
      <c r="FB545">
        <v>40.68699999999999</v>
      </c>
      <c r="FC545">
        <v>41.06199999999999</v>
      </c>
      <c r="FD545">
        <v>40.625</v>
      </c>
      <c r="FE545">
        <v>40.66403703703703</v>
      </c>
      <c r="FF545">
        <v>41.31199999999999</v>
      </c>
      <c r="FG545">
        <v>1955.125185185185</v>
      </c>
      <c r="FH545">
        <v>39.9</v>
      </c>
      <c r="FI545">
        <v>0</v>
      </c>
      <c r="FJ545">
        <v>1758486242.6</v>
      </c>
      <c r="FK545">
        <v>0</v>
      </c>
      <c r="FL545">
        <v>654.3662692307693</v>
      </c>
      <c r="FM545">
        <v>1.402222215816285</v>
      </c>
      <c r="FN545">
        <v>25.64102564620143</v>
      </c>
      <c r="FO545">
        <v>13037.63076923077</v>
      </c>
      <c r="FP545">
        <v>15</v>
      </c>
      <c r="FQ545">
        <v>0</v>
      </c>
      <c r="FR545" t="s">
        <v>441</v>
      </c>
      <c r="FS545">
        <v>1747247426.5</v>
      </c>
      <c r="FT545">
        <v>1747247420.5</v>
      </c>
      <c r="FU545">
        <v>0</v>
      </c>
      <c r="FV545">
        <v>1.027</v>
      </c>
      <c r="FW545">
        <v>0.031</v>
      </c>
      <c r="FX545">
        <v>0.02</v>
      </c>
      <c r="FY545">
        <v>0.05</v>
      </c>
      <c r="FZ545">
        <v>420</v>
      </c>
      <c r="GA545">
        <v>16</v>
      </c>
      <c r="GB545">
        <v>0.01</v>
      </c>
      <c r="GC545">
        <v>0.1</v>
      </c>
      <c r="GD545">
        <v>-44.74418</v>
      </c>
      <c r="GE545">
        <v>0.001402626641678086</v>
      </c>
      <c r="GF545">
        <v>0.06329171035767728</v>
      </c>
      <c r="GG545">
        <v>1</v>
      </c>
      <c r="GH545">
        <v>654.2530882352939</v>
      </c>
      <c r="GI545">
        <v>2.30330022591052</v>
      </c>
      <c r="GJ545">
        <v>0.3020287644703261</v>
      </c>
      <c r="GK545">
        <v>-1</v>
      </c>
      <c r="GL545">
        <v>1.79025375</v>
      </c>
      <c r="GM545">
        <v>-0.860000938086306</v>
      </c>
      <c r="GN545">
        <v>0.08733498407532631</v>
      </c>
      <c r="GO545">
        <v>0</v>
      </c>
      <c r="GP545">
        <v>1</v>
      </c>
      <c r="GQ545">
        <v>2</v>
      </c>
      <c r="GR545" t="s">
        <v>442</v>
      </c>
      <c r="GS545">
        <v>3.13625</v>
      </c>
      <c r="GT545">
        <v>2.71632</v>
      </c>
      <c r="GU545">
        <v>0.142796</v>
      </c>
      <c r="GV545">
        <v>0.146913</v>
      </c>
      <c r="GW545">
        <v>0.106202</v>
      </c>
      <c r="GX545">
        <v>0.0997589</v>
      </c>
      <c r="GY545">
        <v>27250.1</v>
      </c>
      <c r="GZ545">
        <v>27157</v>
      </c>
      <c r="HA545">
        <v>29554.6</v>
      </c>
      <c r="HB545">
        <v>29420.8</v>
      </c>
      <c r="HC545">
        <v>34906.4</v>
      </c>
      <c r="HD545">
        <v>35085.6</v>
      </c>
      <c r="HE545">
        <v>41595.1</v>
      </c>
      <c r="HF545">
        <v>41803.6</v>
      </c>
      <c r="HG545">
        <v>1.92115</v>
      </c>
      <c r="HH545">
        <v>1.86567</v>
      </c>
      <c r="HI545">
        <v>0.09467830000000001</v>
      </c>
      <c r="HJ545">
        <v>0</v>
      </c>
      <c r="HK545">
        <v>28.5702</v>
      </c>
      <c r="HL545">
        <v>999.9</v>
      </c>
      <c r="HM545">
        <v>51.1</v>
      </c>
      <c r="HN545">
        <v>31.5</v>
      </c>
      <c r="HO545">
        <v>26.3077</v>
      </c>
      <c r="HP545">
        <v>61.9608</v>
      </c>
      <c r="HQ545">
        <v>27.488</v>
      </c>
      <c r="HR545">
        <v>1</v>
      </c>
      <c r="HS545">
        <v>0.112536</v>
      </c>
      <c r="HT545">
        <v>0.496659</v>
      </c>
      <c r="HU545">
        <v>20.3376</v>
      </c>
      <c r="HV545">
        <v>5.21714</v>
      </c>
      <c r="HW545">
        <v>12.0134</v>
      </c>
      <c r="HX545">
        <v>4.9881</v>
      </c>
      <c r="HY545">
        <v>3.28765</v>
      </c>
      <c r="HZ545">
        <v>9999</v>
      </c>
      <c r="IA545">
        <v>9999</v>
      </c>
      <c r="IB545">
        <v>9999</v>
      </c>
      <c r="IC545">
        <v>999.9</v>
      </c>
      <c r="ID545">
        <v>1.86759</v>
      </c>
      <c r="IE545">
        <v>1.86676</v>
      </c>
      <c r="IF545">
        <v>1.86607</v>
      </c>
      <c r="IG545">
        <v>1.866</v>
      </c>
      <c r="IH545">
        <v>1.86785</v>
      </c>
      <c r="II545">
        <v>1.87027</v>
      </c>
      <c r="IJ545">
        <v>1.86893</v>
      </c>
      <c r="IK545">
        <v>1.87042</v>
      </c>
      <c r="IL545">
        <v>0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-0.441</v>
      </c>
      <c r="IZ545">
        <v>0.1401</v>
      </c>
      <c r="JA545">
        <v>-0.08705980112953694</v>
      </c>
      <c r="JB545">
        <v>-0.0002224285535733669</v>
      </c>
      <c r="JC545">
        <v>-3.124052291438484E-07</v>
      </c>
      <c r="JD545">
        <v>-1.20421793702977E-11</v>
      </c>
      <c r="JE545">
        <v>-0.06546867123436634</v>
      </c>
      <c r="JF545">
        <v>-0.004605065362839568</v>
      </c>
      <c r="JG545">
        <v>0.0008613744513886047</v>
      </c>
      <c r="JH545">
        <v>-1.299212498533341E-05</v>
      </c>
      <c r="JI545">
        <v>3</v>
      </c>
      <c r="JJ545">
        <v>2327</v>
      </c>
      <c r="JK545">
        <v>1</v>
      </c>
      <c r="JL545">
        <v>27</v>
      </c>
      <c r="JM545">
        <v>187313.6</v>
      </c>
      <c r="JN545">
        <v>187313.7</v>
      </c>
      <c r="JO545">
        <v>1.76636</v>
      </c>
      <c r="JP545">
        <v>2.2522</v>
      </c>
      <c r="JQ545">
        <v>1.39771</v>
      </c>
      <c r="JR545">
        <v>2.35474</v>
      </c>
      <c r="JS545">
        <v>1.49536</v>
      </c>
      <c r="JT545">
        <v>2.63794</v>
      </c>
      <c r="JU545">
        <v>36.8366</v>
      </c>
      <c r="JV545">
        <v>24.0787</v>
      </c>
      <c r="JW545">
        <v>18</v>
      </c>
      <c r="JX545">
        <v>491.331</v>
      </c>
      <c r="JY545">
        <v>446.33</v>
      </c>
      <c r="JZ545">
        <v>28.1127</v>
      </c>
      <c r="KA545">
        <v>29.0534</v>
      </c>
      <c r="KB545">
        <v>30.0001</v>
      </c>
      <c r="KC545">
        <v>28.9467</v>
      </c>
      <c r="KD545">
        <v>28.8828</v>
      </c>
      <c r="KE545">
        <v>35.3867</v>
      </c>
      <c r="KF545">
        <v>21.3923</v>
      </c>
      <c r="KG545">
        <v>63.6254</v>
      </c>
      <c r="KH545">
        <v>28.0057</v>
      </c>
      <c r="KI545">
        <v>821.005</v>
      </c>
      <c r="KJ545">
        <v>22.3689</v>
      </c>
      <c r="KK545">
        <v>101.018</v>
      </c>
      <c r="KL545">
        <v>100.519</v>
      </c>
    </row>
    <row r="546" spans="1:298">
      <c r="A546">
        <v>530</v>
      </c>
      <c r="B546">
        <v>1758486247.5</v>
      </c>
      <c r="C546">
        <v>17372</v>
      </c>
      <c r="D546" t="s">
        <v>1508</v>
      </c>
      <c r="E546" t="s">
        <v>1509</v>
      </c>
      <c r="F546">
        <v>5</v>
      </c>
      <c r="G546" t="s">
        <v>1219</v>
      </c>
      <c r="H546" t="s">
        <v>437</v>
      </c>
      <c r="I546" t="s">
        <v>438</v>
      </c>
      <c r="J546">
        <v>1758486239.714286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828.1977769150184</v>
      </c>
      <c r="AL546">
        <v>792.5031575757575</v>
      </c>
      <c r="AM546">
        <v>3.427752767773582</v>
      </c>
      <c r="AN546">
        <v>65.29159027850937</v>
      </c>
      <c r="AO546">
        <f>(AQ546 - AP546 + DZ546*1E3/(8.314*(EB546+273.15)) * AS546/DY546 * AR546) * DY546/(100*DM546) * 1000/(1000 - AQ546)</f>
        <v>0</v>
      </c>
      <c r="AP546">
        <v>22.35400553264573</v>
      </c>
      <c r="AQ546">
        <v>24.05568848484846</v>
      </c>
      <c r="AR546">
        <v>-0.01298838180556154</v>
      </c>
      <c r="AS546">
        <v>110.9873725194434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4.8</v>
      </c>
      <c r="DN546">
        <v>0.5</v>
      </c>
      <c r="DO546" t="s">
        <v>440</v>
      </c>
      <c r="DP546">
        <v>2</v>
      </c>
      <c r="DQ546" t="b">
        <v>1</v>
      </c>
      <c r="DR546">
        <v>1758486239.714286</v>
      </c>
      <c r="DS546">
        <v>748.9358928571428</v>
      </c>
      <c r="DT546">
        <v>793.6745714285715</v>
      </c>
      <c r="DU546">
        <v>24.09355357142857</v>
      </c>
      <c r="DV546">
        <v>22.37665357142857</v>
      </c>
      <c r="DW546">
        <v>749.3702857142856</v>
      </c>
      <c r="DX546">
        <v>23.95366785714286</v>
      </c>
      <c r="DY546">
        <v>500.0095</v>
      </c>
      <c r="DZ546">
        <v>90.16314999999999</v>
      </c>
      <c r="EA546">
        <v>0.05607874285714285</v>
      </c>
      <c r="EB546">
        <v>30.40076071428571</v>
      </c>
      <c r="EC546">
        <v>30.113825</v>
      </c>
      <c r="ED546">
        <v>999.9000000000002</v>
      </c>
      <c r="EE546">
        <v>0</v>
      </c>
      <c r="EF546">
        <v>0</v>
      </c>
      <c r="EG546">
        <v>10004.66428571429</v>
      </c>
      <c r="EH546">
        <v>0</v>
      </c>
      <c r="EI546">
        <v>10.3984</v>
      </c>
      <c r="EJ546">
        <v>-44.73852142857142</v>
      </c>
      <c r="EK546">
        <v>767.4258928571429</v>
      </c>
      <c r="EL546">
        <v>811.8412142857143</v>
      </c>
      <c r="EM546">
        <v>1.716917142857143</v>
      </c>
      <c r="EN546">
        <v>793.6745714285715</v>
      </c>
      <c r="EO546">
        <v>22.37665357142857</v>
      </c>
      <c r="EP546">
        <v>2.172351785714286</v>
      </c>
      <c r="EQ546">
        <v>2.017548214285715</v>
      </c>
      <c r="ER546">
        <v>18.75986071428571</v>
      </c>
      <c r="ES546">
        <v>17.58268928571429</v>
      </c>
      <c r="ET546">
        <v>2000.017857142857</v>
      </c>
      <c r="EU546">
        <v>0.97999925</v>
      </c>
      <c r="EV546">
        <v>0.02000047142857143</v>
      </c>
      <c r="EW546">
        <v>0</v>
      </c>
      <c r="EX546">
        <v>654.3877142857143</v>
      </c>
      <c r="EY546">
        <v>5.00097</v>
      </c>
      <c r="EZ546">
        <v>13038.53214285714</v>
      </c>
      <c r="FA546">
        <v>16707.72857142858</v>
      </c>
      <c r="FB546">
        <v>40.68699999999999</v>
      </c>
      <c r="FC546">
        <v>41.06199999999999</v>
      </c>
      <c r="FD546">
        <v>40.625</v>
      </c>
      <c r="FE546">
        <v>40.66485714285714</v>
      </c>
      <c r="FF546">
        <v>41.31199999999999</v>
      </c>
      <c r="FG546">
        <v>1955.117857142857</v>
      </c>
      <c r="FH546">
        <v>39.9</v>
      </c>
      <c r="FI546">
        <v>0</v>
      </c>
      <c r="FJ546">
        <v>1758486248</v>
      </c>
      <c r="FK546">
        <v>0</v>
      </c>
      <c r="FL546">
        <v>654.3848399999999</v>
      </c>
      <c r="FM546">
        <v>-0.7806153821696862</v>
      </c>
      <c r="FN546">
        <v>-7.623076857657881</v>
      </c>
      <c r="FO546">
        <v>13038.532</v>
      </c>
      <c r="FP546">
        <v>15</v>
      </c>
      <c r="FQ546">
        <v>0</v>
      </c>
      <c r="FR546" t="s">
        <v>441</v>
      </c>
      <c r="FS546">
        <v>1747247426.5</v>
      </c>
      <c r="FT546">
        <v>1747247420.5</v>
      </c>
      <c r="FU546">
        <v>0</v>
      </c>
      <c r="FV546">
        <v>1.027</v>
      </c>
      <c r="FW546">
        <v>0.031</v>
      </c>
      <c r="FX546">
        <v>0.02</v>
      </c>
      <c r="FY546">
        <v>0.05</v>
      </c>
      <c r="FZ546">
        <v>420</v>
      </c>
      <c r="GA546">
        <v>16</v>
      </c>
      <c r="GB546">
        <v>0.01</v>
      </c>
      <c r="GC546">
        <v>0.1</v>
      </c>
      <c r="GD546">
        <v>-44.74687249999999</v>
      </c>
      <c r="GE546">
        <v>0.1886037523454785</v>
      </c>
      <c r="GF546">
        <v>0.05758348716212049</v>
      </c>
      <c r="GG546">
        <v>0</v>
      </c>
      <c r="GH546">
        <v>654.3529411764706</v>
      </c>
      <c r="GI546">
        <v>0.4008556132690197</v>
      </c>
      <c r="GJ546">
        <v>0.216805950262454</v>
      </c>
      <c r="GK546">
        <v>-1</v>
      </c>
      <c r="GL546">
        <v>1.747981</v>
      </c>
      <c r="GM546">
        <v>-0.638741763602255</v>
      </c>
      <c r="GN546">
        <v>0.07608409954780301</v>
      </c>
      <c r="GO546">
        <v>0</v>
      </c>
      <c r="GP546">
        <v>0</v>
      </c>
      <c r="GQ546">
        <v>2</v>
      </c>
      <c r="GR546" t="s">
        <v>452</v>
      </c>
      <c r="GS546">
        <v>3.13619</v>
      </c>
      <c r="GT546">
        <v>2.7168</v>
      </c>
      <c r="GU546">
        <v>0.144918</v>
      </c>
      <c r="GV546">
        <v>0.148954</v>
      </c>
      <c r="GW546">
        <v>0.106038</v>
      </c>
      <c r="GX546">
        <v>0.09943829999999999</v>
      </c>
      <c r="GY546">
        <v>27182.6</v>
      </c>
      <c r="GZ546">
        <v>27092.2</v>
      </c>
      <c r="HA546">
        <v>29554.6</v>
      </c>
      <c r="HB546">
        <v>29421.1</v>
      </c>
      <c r="HC546">
        <v>34913.1</v>
      </c>
      <c r="HD546">
        <v>35098.6</v>
      </c>
      <c r="HE546">
        <v>41595.3</v>
      </c>
      <c r="HF546">
        <v>41803.9</v>
      </c>
      <c r="HG546">
        <v>1.92105</v>
      </c>
      <c r="HH546">
        <v>1.86572</v>
      </c>
      <c r="HI546">
        <v>0.09426850000000001</v>
      </c>
      <c r="HJ546">
        <v>0</v>
      </c>
      <c r="HK546">
        <v>28.5688</v>
      </c>
      <c r="HL546">
        <v>999.9</v>
      </c>
      <c r="HM546">
        <v>51.1</v>
      </c>
      <c r="HN546">
        <v>31.5</v>
      </c>
      <c r="HO546">
        <v>26.3073</v>
      </c>
      <c r="HP546">
        <v>61.8808</v>
      </c>
      <c r="HQ546">
        <v>27.5881</v>
      </c>
      <c r="HR546">
        <v>1</v>
      </c>
      <c r="HS546">
        <v>0.112846</v>
      </c>
      <c r="HT546">
        <v>0.526964</v>
      </c>
      <c r="HU546">
        <v>20.3376</v>
      </c>
      <c r="HV546">
        <v>5.21669</v>
      </c>
      <c r="HW546">
        <v>12.0141</v>
      </c>
      <c r="HX546">
        <v>4.98855</v>
      </c>
      <c r="HY546">
        <v>3.28768</v>
      </c>
      <c r="HZ546">
        <v>9999</v>
      </c>
      <c r="IA546">
        <v>9999</v>
      </c>
      <c r="IB546">
        <v>9999</v>
      </c>
      <c r="IC546">
        <v>999.9</v>
      </c>
      <c r="ID546">
        <v>1.86759</v>
      </c>
      <c r="IE546">
        <v>1.86676</v>
      </c>
      <c r="IF546">
        <v>1.86608</v>
      </c>
      <c r="IG546">
        <v>1.866</v>
      </c>
      <c r="IH546">
        <v>1.86785</v>
      </c>
      <c r="II546">
        <v>1.87027</v>
      </c>
      <c r="IJ546">
        <v>1.86894</v>
      </c>
      <c r="IK546">
        <v>1.87042</v>
      </c>
      <c r="IL546">
        <v>0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-0.453</v>
      </c>
      <c r="IZ546">
        <v>0.1392</v>
      </c>
      <c r="JA546">
        <v>-0.08705980112953694</v>
      </c>
      <c r="JB546">
        <v>-0.0002224285535733669</v>
      </c>
      <c r="JC546">
        <v>-3.124052291438484E-07</v>
      </c>
      <c r="JD546">
        <v>-1.20421793702977E-11</v>
      </c>
      <c r="JE546">
        <v>-0.06546867123436634</v>
      </c>
      <c r="JF546">
        <v>-0.004605065362839568</v>
      </c>
      <c r="JG546">
        <v>0.0008613744513886047</v>
      </c>
      <c r="JH546">
        <v>-1.299212498533341E-05</v>
      </c>
      <c r="JI546">
        <v>3</v>
      </c>
      <c r="JJ546">
        <v>2327</v>
      </c>
      <c r="JK546">
        <v>1</v>
      </c>
      <c r="JL546">
        <v>27</v>
      </c>
      <c r="JM546">
        <v>187313.7</v>
      </c>
      <c r="JN546">
        <v>187313.8</v>
      </c>
      <c r="JO546">
        <v>1.79688</v>
      </c>
      <c r="JP546">
        <v>2.27051</v>
      </c>
      <c r="JQ546">
        <v>1.39771</v>
      </c>
      <c r="JR546">
        <v>2.35474</v>
      </c>
      <c r="JS546">
        <v>1.49536</v>
      </c>
      <c r="JT546">
        <v>2.67822</v>
      </c>
      <c r="JU546">
        <v>36.8129</v>
      </c>
      <c r="JV546">
        <v>24.0612</v>
      </c>
      <c r="JW546">
        <v>18</v>
      </c>
      <c r="JX546">
        <v>491.248</v>
      </c>
      <c r="JY546">
        <v>446.343</v>
      </c>
      <c r="JZ546">
        <v>27.9944</v>
      </c>
      <c r="KA546">
        <v>29.0512</v>
      </c>
      <c r="KB546">
        <v>30.0001</v>
      </c>
      <c r="KC546">
        <v>28.9443</v>
      </c>
      <c r="KD546">
        <v>28.8803</v>
      </c>
      <c r="KE546">
        <v>36.0074</v>
      </c>
      <c r="KF546">
        <v>21.1035</v>
      </c>
      <c r="KG546">
        <v>64.0014</v>
      </c>
      <c r="KH546">
        <v>27.8959</v>
      </c>
      <c r="KI546">
        <v>841.04</v>
      </c>
      <c r="KJ546">
        <v>22.4695</v>
      </c>
      <c r="KK546">
        <v>101.018</v>
      </c>
      <c r="KL546">
        <v>100.519</v>
      </c>
    </row>
    <row r="547" spans="1:298">
      <c r="A547">
        <v>531</v>
      </c>
      <c r="B547">
        <v>1758486252.5</v>
      </c>
      <c r="C547">
        <v>17377</v>
      </c>
      <c r="D547" t="s">
        <v>1510</v>
      </c>
      <c r="E547" t="s">
        <v>1511</v>
      </c>
      <c r="F547">
        <v>5</v>
      </c>
      <c r="G547" t="s">
        <v>1219</v>
      </c>
      <c r="H547" t="s">
        <v>437</v>
      </c>
      <c r="I547" t="s">
        <v>438</v>
      </c>
      <c r="J547">
        <v>1758486245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845.424118306177</v>
      </c>
      <c r="AL547">
        <v>809.7233575757574</v>
      </c>
      <c r="AM547">
        <v>3.446301005295526</v>
      </c>
      <c r="AN547">
        <v>65.29159027850937</v>
      </c>
      <c r="AO547">
        <f>(AQ547 - AP547 + DZ547*1E3/(8.314*(EB547+273.15)) * AS547/DY547 * AR547) * DY547/(100*DM547) * 1000/(1000 - AQ547)</f>
        <v>0</v>
      </c>
      <c r="AP547">
        <v>22.3540161288566</v>
      </c>
      <c r="AQ547">
        <v>23.97696666666667</v>
      </c>
      <c r="AR547">
        <v>-0.01485075077020707</v>
      </c>
      <c r="AS547">
        <v>110.9873725194434</v>
      </c>
      <c r="AT547">
        <v>1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4.8</v>
      </c>
      <c r="DN547">
        <v>0.5</v>
      </c>
      <c r="DO547" t="s">
        <v>440</v>
      </c>
      <c r="DP547">
        <v>2</v>
      </c>
      <c r="DQ547" t="b">
        <v>1</v>
      </c>
      <c r="DR547">
        <v>1758486245</v>
      </c>
      <c r="DS547">
        <v>766.7208518518519</v>
      </c>
      <c r="DT547">
        <v>811.450888888889</v>
      </c>
      <c r="DU547">
        <v>24.06259629629629</v>
      </c>
      <c r="DV547">
        <v>22.38806666666666</v>
      </c>
      <c r="DW547">
        <v>767.1678888888889</v>
      </c>
      <c r="DX547">
        <v>23.92314074074074</v>
      </c>
      <c r="DY547">
        <v>499.9893703703704</v>
      </c>
      <c r="DZ547">
        <v>90.16323333333332</v>
      </c>
      <c r="EA547">
        <v>0.05616684814814814</v>
      </c>
      <c r="EB547">
        <v>30.37545925925926</v>
      </c>
      <c r="EC547">
        <v>30.10775925925926</v>
      </c>
      <c r="ED547">
        <v>999.9000000000001</v>
      </c>
      <c r="EE547">
        <v>0</v>
      </c>
      <c r="EF547">
        <v>0</v>
      </c>
      <c r="EG547">
        <v>9999.528518518518</v>
      </c>
      <c r="EH547">
        <v>0</v>
      </c>
      <c r="EI547">
        <v>10.3984</v>
      </c>
      <c r="EJ547">
        <v>-44.72998518518518</v>
      </c>
      <c r="EK547">
        <v>785.6244074074074</v>
      </c>
      <c r="EL547">
        <v>830.0332592592595</v>
      </c>
      <c r="EM547">
        <v>1.674543333333333</v>
      </c>
      <c r="EN547">
        <v>811.450888888889</v>
      </c>
      <c r="EO547">
        <v>22.38806666666666</v>
      </c>
      <c r="EP547">
        <v>2.169561851851852</v>
      </c>
      <c r="EQ547">
        <v>2.018578888888889</v>
      </c>
      <c r="ER547">
        <v>18.7392962962963</v>
      </c>
      <c r="ES547">
        <v>17.5908</v>
      </c>
      <c r="ET547">
        <v>1999.991481481481</v>
      </c>
      <c r="EU547">
        <v>0.9799990000000001</v>
      </c>
      <c r="EV547">
        <v>0.02000071481481482</v>
      </c>
      <c r="EW547">
        <v>0</v>
      </c>
      <c r="EX547">
        <v>654.2537037037038</v>
      </c>
      <c r="EY547">
        <v>5.00097</v>
      </c>
      <c r="EZ547">
        <v>13036.78888888889</v>
      </c>
      <c r="FA547">
        <v>16707.5</v>
      </c>
      <c r="FB547">
        <v>40.68699999999999</v>
      </c>
      <c r="FC547">
        <v>41.06199999999999</v>
      </c>
      <c r="FD547">
        <v>40.625</v>
      </c>
      <c r="FE547">
        <v>40.66633333333333</v>
      </c>
      <c r="FF547">
        <v>41.31199999999999</v>
      </c>
      <c r="FG547">
        <v>1955.091481481482</v>
      </c>
      <c r="FH547">
        <v>39.9</v>
      </c>
      <c r="FI547">
        <v>0</v>
      </c>
      <c r="FJ547">
        <v>1758486252.8</v>
      </c>
      <c r="FK547">
        <v>0</v>
      </c>
      <c r="FL547">
        <v>654.25728</v>
      </c>
      <c r="FM547">
        <v>-3.168230768248362</v>
      </c>
      <c r="FN547">
        <v>-45.76923080217859</v>
      </c>
      <c r="FO547">
        <v>13036.66</v>
      </c>
      <c r="FP547">
        <v>15</v>
      </c>
      <c r="FQ547">
        <v>0</v>
      </c>
      <c r="FR547" t="s">
        <v>441</v>
      </c>
      <c r="FS547">
        <v>1747247426.5</v>
      </c>
      <c r="FT547">
        <v>1747247420.5</v>
      </c>
      <c r="FU547">
        <v>0</v>
      </c>
      <c r="FV547">
        <v>1.027</v>
      </c>
      <c r="FW547">
        <v>0.031</v>
      </c>
      <c r="FX547">
        <v>0.02</v>
      </c>
      <c r="FY547">
        <v>0.05</v>
      </c>
      <c r="FZ547">
        <v>420</v>
      </c>
      <c r="GA547">
        <v>16</v>
      </c>
      <c r="GB547">
        <v>0.01</v>
      </c>
      <c r="GC547">
        <v>0.1</v>
      </c>
      <c r="GD547">
        <v>-44.742805</v>
      </c>
      <c r="GE547">
        <v>0.1249215759850044</v>
      </c>
      <c r="GF547">
        <v>0.06023301399564929</v>
      </c>
      <c r="GG547">
        <v>0</v>
      </c>
      <c r="GH547">
        <v>654.3165294117647</v>
      </c>
      <c r="GI547">
        <v>-1.078777691569546</v>
      </c>
      <c r="GJ547">
        <v>0.248273240757284</v>
      </c>
      <c r="GK547">
        <v>-1</v>
      </c>
      <c r="GL547">
        <v>1.71329925</v>
      </c>
      <c r="GM547">
        <v>-0.3936097936210168</v>
      </c>
      <c r="GN547">
        <v>0.05923033447430041</v>
      </c>
      <c r="GO547">
        <v>0</v>
      </c>
      <c r="GP547">
        <v>0</v>
      </c>
      <c r="GQ547">
        <v>2</v>
      </c>
      <c r="GR547" t="s">
        <v>452</v>
      </c>
      <c r="GS547">
        <v>3.13616</v>
      </c>
      <c r="GT547">
        <v>2.7161</v>
      </c>
      <c r="GU547">
        <v>0.147019</v>
      </c>
      <c r="GV547">
        <v>0.150954</v>
      </c>
      <c r="GW547">
        <v>0.105807</v>
      </c>
      <c r="GX547">
        <v>0.0997276</v>
      </c>
      <c r="GY547">
        <v>27115.8</v>
      </c>
      <c r="GZ547">
        <v>27028.3</v>
      </c>
      <c r="HA547">
        <v>29554.6</v>
      </c>
      <c r="HB547">
        <v>29420.9</v>
      </c>
      <c r="HC547">
        <v>34922.2</v>
      </c>
      <c r="HD547">
        <v>35086.9</v>
      </c>
      <c r="HE547">
        <v>41595.2</v>
      </c>
      <c r="HF547">
        <v>41803.6</v>
      </c>
      <c r="HG547">
        <v>1.9207</v>
      </c>
      <c r="HH547">
        <v>1.866</v>
      </c>
      <c r="HI547">
        <v>0.0936911</v>
      </c>
      <c r="HJ547">
        <v>0</v>
      </c>
      <c r="HK547">
        <v>28.5656</v>
      </c>
      <c r="HL547">
        <v>999.9</v>
      </c>
      <c r="HM547">
        <v>51.1</v>
      </c>
      <c r="HN547">
        <v>31.5</v>
      </c>
      <c r="HO547">
        <v>26.306</v>
      </c>
      <c r="HP547">
        <v>61.9808</v>
      </c>
      <c r="HQ547">
        <v>27.48</v>
      </c>
      <c r="HR547">
        <v>1</v>
      </c>
      <c r="HS547">
        <v>0.112348</v>
      </c>
      <c r="HT547">
        <v>0.608058</v>
      </c>
      <c r="HU547">
        <v>20.3368</v>
      </c>
      <c r="HV547">
        <v>5.21504</v>
      </c>
      <c r="HW547">
        <v>12.0116</v>
      </c>
      <c r="HX547">
        <v>4.98745</v>
      </c>
      <c r="HY547">
        <v>3.28713</v>
      </c>
      <c r="HZ547">
        <v>9999</v>
      </c>
      <c r="IA547">
        <v>9999</v>
      </c>
      <c r="IB547">
        <v>9999</v>
      </c>
      <c r="IC547">
        <v>999.9</v>
      </c>
      <c r="ID547">
        <v>1.8676</v>
      </c>
      <c r="IE547">
        <v>1.86676</v>
      </c>
      <c r="IF547">
        <v>1.86609</v>
      </c>
      <c r="IG547">
        <v>1.866</v>
      </c>
      <c r="IH547">
        <v>1.86787</v>
      </c>
      <c r="II547">
        <v>1.87027</v>
      </c>
      <c r="IJ547">
        <v>1.86895</v>
      </c>
      <c r="IK547">
        <v>1.87042</v>
      </c>
      <c r="IL547">
        <v>0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-0.466</v>
      </c>
      <c r="IZ547">
        <v>0.1382</v>
      </c>
      <c r="JA547">
        <v>-0.08705980112953694</v>
      </c>
      <c r="JB547">
        <v>-0.0002224285535733669</v>
      </c>
      <c r="JC547">
        <v>-3.124052291438484E-07</v>
      </c>
      <c r="JD547">
        <v>-1.20421793702977E-11</v>
      </c>
      <c r="JE547">
        <v>-0.06546867123436634</v>
      </c>
      <c r="JF547">
        <v>-0.004605065362839568</v>
      </c>
      <c r="JG547">
        <v>0.0008613744513886047</v>
      </c>
      <c r="JH547">
        <v>-1.299212498533341E-05</v>
      </c>
      <c r="JI547">
        <v>3</v>
      </c>
      <c r="JJ547">
        <v>2327</v>
      </c>
      <c r="JK547">
        <v>1</v>
      </c>
      <c r="JL547">
        <v>27</v>
      </c>
      <c r="JM547">
        <v>187313.8</v>
      </c>
      <c r="JN547">
        <v>187313.9</v>
      </c>
      <c r="JO547">
        <v>1.82373</v>
      </c>
      <c r="JP547">
        <v>2.24976</v>
      </c>
      <c r="JQ547">
        <v>1.39648</v>
      </c>
      <c r="JR547">
        <v>2.35474</v>
      </c>
      <c r="JS547">
        <v>1.49536</v>
      </c>
      <c r="JT547">
        <v>2.68799</v>
      </c>
      <c r="JU547">
        <v>36.8129</v>
      </c>
      <c r="JV547">
        <v>24.0787</v>
      </c>
      <c r="JW547">
        <v>18</v>
      </c>
      <c r="JX547">
        <v>491.011</v>
      </c>
      <c r="JY547">
        <v>446.495</v>
      </c>
      <c r="JZ547">
        <v>27.887</v>
      </c>
      <c r="KA547">
        <v>29.0496</v>
      </c>
      <c r="KB547">
        <v>30</v>
      </c>
      <c r="KC547">
        <v>28.9424</v>
      </c>
      <c r="KD547">
        <v>28.8779</v>
      </c>
      <c r="KE547">
        <v>36.5487</v>
      </c>
      <c r="KF547">
        <v>21.1035</v>
      </c>
      <c r="KG547">
        <v>64.0014</v>
      </c>
      <c r="KH547">
        <v>27.7982</v>
      </c>
      <c r="KI547">
        <v>854.396</v>
      </c>
      <c r="KJ547">
        <v>22.4662</v>
      </c>
      <c r="KK547">
        <v>101.018</v>
      </c>
      <c r="KL547">
        <v>100.519</v>
      </c>
    </row>
    <row r="548" spans="1:298">
      <c r="A548">
        <v>532</v>
      </c>
      <c r="B548">
        <v>1758486257.5</v>
      </c>
      <c r="C548">
        <v>17382</v>
      </c>
      <c r="D548" t="s">
        <v>1512</v>
      </c>
      <c r="E548" t="s">
        <v>1513</v>
      </c>
      <c r="F548">
        <v>5</v>
      </c>
      <c r="G548" t="s">
        <v>1219</v>
      </c>
      <c r="H548" t="s">
        <v>437</v>
      </c>
      <c r="I548" t="s">
        <v>438</v>
      </c>
      <c r="J548">
        <v>1758486249.714286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862.4470943155956</v>
      </c>
      <c r="AL548">
        <v>827.0323696969691</v>
      </c>
      <c r="AM548">
        <v>3.466814202997017</v>
      </c>
      <c r="AN548">
        <v>65.29159027850937</v>
      </c>
      <c r="AO548">
        <f>(AQ548 - AP548 + DZ548*1E3/(8.314*(EB548+273.15)) * AS548/DY548 * AR548) * DY548/(100*DM548) * 1000/(1000 - AQ548)</f>
        <v>0</v>
      </c>
      <c r="AP548">
        <v>22.50513833875156</v>
      </c>
      <c r="AQ548">
        <v>23.96886424242422</v>
      </c>
      <c r="AR548">
        <v>0.0002637225842746362</v>
      </c>
      <c r="AS548">
        <v>110.9873725194434</v>
      </c>
      <c r="AT548">
        <v>1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4.8</v>
      </c>
      <c r="DN548">
        <v>0.5</v>
      </c>
      <c r="DO548" t="s">
        <v>440</v>
      </c>
      <c r="DP548">
        <v>2</v>
      </c>
      <c r="DQ548" t="b">
        <v>1</v>
      </c>
      <c r="DR548">
        <v>1758486249.714286</v>
      </c>
      <c r="DS548">
        <v>782.6099642857142</v>
      </c>
      <c r="DT548">
        <v>827.2360357142858</v>
      </c>
      <c r="DU548">
        <v>24.02170357142857</v>
      </c>
      <c r="DV548">
        <v>22.40591428571429</v>
      </c>
      <c r="DW548">
        <v>783.0685357142858</v>
      </c>
      <c r="DX548">
        <v>23.88281785714286</v>
      </c>
      <c r="DY548">
        <v>499.9970000000001</v>
      </c>
      <c r="DZ548">
        <v>90.16350714285713</v>
      </c>
      <c r="EA548">
        <v>0.05619831071428572</v>
      </c>
      <c r="EB548">
        <v>30.35204642857142</v>
      </c>
      <c r="EC548">
        <v>30.09293928571429</v>
      </c>
      <c r="ED548">
        <v>999.9000000000002</v>
      </c>
      <c r="EE548">
        <v>0</v>
      </c>
      <c r="EF548">
        <v>0</v>
      </c>
      <c r="EG548">
        <v>9999.3925</v>
      </c>
      <c r="EH548">
        <v>0</v>
      </c>
      <c r="EI548">
        <v>10.3984</v>
      </c>
      <c r="EJ548">
        <v>-44.62603214285714</v>
      </c>
      <c r="EK548">
        <v>801.8714642857142</v>
      </c>
      <c r="EL548">
        <v>846.1964999999998</v>
      </c>
      <c r="EM548">
        <v>1.615794642857143</v>
      </c>
      <c r="EN548">
        <v>827.2360357142858</v>
      </c>
      <c r="EO548">
        <v>22.40591428571429</v>
      </c>
      <c r="EP548">
        <v>2.165881071428571</v>
      </c>
      <c r="EQ548">
        <v>2.020195</v>
      </c>
      <c r="ER548">
        <v>18.71213214285714</v>
      </c>
      <c r="ES548">
        <v>17.60345357142857</v>
      </c>
      <c r="ET548">
        <v>2000.002857142857</v>
      </c>
      <c r="EU548">
        <v>0.979999142857143</v>
      </c>
      <c r="EV548">
        <v>0.02000056785714285</v>
      </c>
      <c r="EW548">
        <v>0</v>
      </c>
      <c r="EX548">
        <v>654.0582499999999</v>
      </c>
      <c r="EY548">
        <v>5.00097</v>
      </c>
      <c r="EZ548">
        <v>13033.32857142857</v>
      </c>
      <c r="FA548">
        <v>16707.58928571429</v>
      </c>
      <c r="FB548">
        <v>40.68699999999999</v>
      </c>
      <c r="FC548">
        <v>41.06199999999999</v>
      </c>
      <c r="FD548">
        <v>40.625</v>
      </c>
      <c r="FE548">
        <v>40.66264285714285</v>
      </c>
      <c r="FF548">
        <v>41.31199999999999</v>
      </c>
      <c r="FG548">
        <v>1955.102857142857</v>
      </c>
      <c r="FH548">
        <v>39.9</v>
      </c>
      <c r="FI548">
        <v>0</v>
      </c>
      <c r="FJ548">
        <v>1758486257.6</v>
      </c>
      <c r="FK548">
        <v>0</v>
      </c>
      <c r="FL548">
        <v>654.05436</v>
      </c>
      <c r="FM548">
        <v>-2.834846150321539</v>
      </c>
      <c r="FN548">
        <v>-57.61538465947661</v>
      </c>
      <c r="FO548">
        <v>13033.112</v>
      </c>
      <c r="FP548">
        <v>15</v>
      </c>
      <c r="FQ548">
        <v>0</v>
      </c>
      <c r="FR548" t="s">
        <v>441</v>
      </c>
      <c r="FS548">
        <v>1747247426.5</v>
      </c>
      <c r="FT548">
        <v>1747247420.5</v>
      </c>
      <c r="FU548">
        <v>0</v>
      </c>
      <c r="FV548">
        <v>1.027</v>
      </c>
      <c r="FW548">
        <v>0.031</v>
      </c>
      <c r="FX548">
        <v>0.02</v>
      </c>
      <c r="FY548">
        <v>0.05</v>
      </c>
      <c r="FZ548">
        <v>420</v>
      </c>
      <c r="GA548">
        <v>16</v>
      </c>
      <c r="GB548">
        <v>0.01</v>
      </c>
      <c r="GC548">
        <v>0.1</v>
      </c>
      <c r="GD548">
        <v>-44.65753902439024</v>
      </c>
      <c r="GE548">
        <v>0.8860432055749169</v>
      </c>
      <c r="GF548">
        <v>0.1320598069945522</v>
      </c>
      <c r="GG548">
        <v>0</v>
      </c>
      <c r="GH548">
        <v>654.2041764705882</v>
      </c>
      <c r="GI548">
        <v>-2.434896866194312</v>
      </c>
      <c r="GJ548">
        <v>0.3108375280723578</v>
      </c>
      <c r="GK548">
        <v>-1</v>
      </c>
      <c r="GL548">
        <v>1.636059268292683</v>
      </c>
      <c r="GM548">
        <v>-0.6246096167247375</v>
      </c>
      <c r="GN548">
        <v>0.08621742496593879</v>
      </c>
      <c r="GO548">
        <v>0</v>
      </c>
      <c r="GP548">
        <v>0</v>
      </c>
      <c r="GQ548">
        <v>2</v>
      </c>
      <c r="GR548" t="s">
        <v>452</v>
      </c>
      <c r="GS548">
        <v>3.1361</v>
      </c>
      <c r="GT548">
        <v>2.71673</v>
      </c>
      <c r="GU548">
        <v>0.149105</v>
      </c>
      <c r="GV548">
        <v>0.15295</v>
      </c>
      <c r="GW548">
        <v>0.105793</v>
      </c>
      <c r="GX548">
        <v>0.100008</v>
      </c>
      <c r="GY548">
        <v>27049.9</v>
      </c>
      <c r="GZ548">
        <v>26964.5</v>
      </c>
      <c r="HA548">
        <v>29555</v>
      </c>
      <c r="HB548">
        <v>29420.6</v>
      </c>
      <c r="HC548">
        <v>34923.4</v>
      </c>
      <c r="HD548">
        <v>35075.6</v>
      </c>
      <c r="HE548">
        <v>41596</v>
      </c>
      <c r="HF548">
        <v>41803.3</v>
      </c>
      <c r="HG548">
        <v>1.9208</v>
      </c>
      <c r="HH548">
        <v>1.86607</v>
      </c>
      <c r="HI548">
        <v>0.0921078</v>
      </c>
      <c r="HJ548">
        <v>0</v>
      </c>
      <c r="HK548">
        <v>28.56</v>
      </c>
      <c r="HL548">
        <v>999.9</v>
      </c>
      <c r="HM548">
        <v>51.1</v>
      </c>
      <c r="HN548">
        <v>31.5</v>
      </c>
      <c r="HO548">
        <v>26.3076</v>
      </c>
      <c r="HP548">
        <v>62.0208</v>
      </c>
      <c r="HQ548">
        <v>27.6362</v>
      </c>
      <c r="HR548">
        <v>1</v>
      </c>
      <c r="HS548">
        <v>0.112325</v>
      </c>
      <c r="HT548">
        <v>0.5825900000000001</v>
      </c>
      <c r="HU548">
        <v>20.3374</v>
      </c>
      <c r="HV548">
        <v>5.21729</v>
      </c>
      <c r="HW548">
        <v>12.0123</v>
      </c>
      <c r="HX548">
        <v>4.9885</v>
      </c>
      <c r="HY548">
        <v>3.28765</v>
      </c>
      <c r="HZ548">
        <v>9999</v>
      </c>
      <c r="IA548">
        <v>9999</v>
      </c>
      <c r="IB548">
        <v>9999</v>
      </c>
      <c r="IC548">
        <v>999.9</v>
      </c>
      <c r="ID548">
        <v>1.86761</v>
      </c>
      <c r="IE548">
        <v>1.86674</v>
      </c>
      <c r="IF548">
        <v>1.86607</v>
      </c>
      <c r="IG548">
        <v>1.86601</v>
      </c>
      <c r="IH548">
        <v>1.86788</v>
      </c>
      <c r="II548">
        <v>1.87028</v>
      </c>
      <c r="IJ548">
        <v>1.86897</v>
      </c>
      <c r="IK548">
        <v>1.87042</v>
      </c>
      <c r="IL548">
        <v>0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-0.479</v>
      </c>
      <c r="IZ548">
        <v>0.1382</v>
      </c>
      <c r="JA548">
        <v>-0.08705980112953694</v>
      </c>
      <c r="JB548">
        <v>-0.0002224285535733669</v>
      </c>
      <c r="JC548">
        <v>-3.124052291438484E-07</v>
      </c>
      <c r="JD548">
        <v>-1.20421793702977E-11</v>
      </c>
      <c r="JE548">
        <v>-0.06546867123436634</v>
      </c>
      <c r="JF548">
        <v>-0.004605065362839568</v>
      </c>
      <c r="JG548">
        <v>0.0008613744513886047</v>
      </c>
      <c r="JH548">
        <v>-1.299212498533341E-05</v>
      </c>
      <c r="JI548">
        <v>3</v>
      </c>
      <c r="JJ548">
        <v>2327</v>
      </c>
      <c r="JK548">
        <v>1</v>
      </c>
      <c r="JL548">
        <v>27</v>
      </c>
      <c r="JM548">
        <v>187313.9</v>
      </c>
      <c r="JN548">
        <v>187314</v>
      </c>
      <c r="JO548">
        <v>1.85425</v>
      </c>
      <c r="JP548">
        <v>2.26685</v>
      </c>
      <c r="JQ548">
        <v>1.39771</v>
      </c>
      <c r="JR548">
        <v>2.35107</v>
      </c>
      <c r="JS548">
        <v>1.49536</v>
      </c>
      <c r="JT548">
        <v>2.5293</v>
      </c>
      <c r="JU548">
        <v>36.8129</v>
      </c>
      <c r="JV548">
        <v>24.0612</v>
      </c>
      <c r="JW548">
        <v>18</v>
      </c>
      <c r="JX548">
        <v>491.055</v>
      </c>
      <c r="JY548">
        <v>446.527</v>
      </c>
      <c r="JZ548">
        <v>27.7832</v>
      </c>
      <c r="KA548">
        <v>29.0484</v>
      </c>
      <c r="KB548">
        <v>30</v>
      </c>
      <c r="KC548">
        <v>28.9399</v>
      </c>
      <c r="KD548">
        <v>28.876</v>
      </c>
      <c r="KE548">
        <v>37.1711</v>
      </c>
      <c r="KF548">
        <v>21.1035</v>
      </c>
      <c r="KG548">
        <v>64.0014</v>
      </c>
      <c r="KH548">
        <v>27.7259</v>
      </c>
      <c r="KI548">
        <v>874.433</v>
      </c>
      <c r="KJ548">
        <v>22.5002</v>
      </c>
      <c r="KK548">
        <v>101.019</v>
      </c>
      <c r="KL548">
        <v>100.518</v>
      </c>
    </row>
    <row r="549" spans="1:298">
      <c r="A549">
        <v>533</v>
      </c>
      <c r="B549">
        <v>1758486262.5</v>
      </c>
      <c r="C549">
        <v>17387</v>
      </c>
      <c r="D549" t="s">
        <v>1514</v>
      </c>
      <c r="E549" t="s">
        <v>1515</v>
      </c>
      <c r="F549">
        <v>5</v>
      </c>
      <c r="G549" t="s">
        <v>1219</v>
      </c>
      <c r="H549" t="s">
        <v>437</v>
      </c>
      <c r="I549" t="s">
        <v>438</v>
      </c>
      <c r="J549">
        <v>1758486255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879.5806970686681</v>
      </c>
      <c r="AL549">
        <v>844.1828848484844</v>
      </c>
      <c r="AM549">
        <v>3.432590724872056</v>
      </c>
      <c r="AN549">
        <v>65.29159027850937</v>
      </c>
      <c r="AO549">
        <f>(AQ549 - AP549 + DZ549*1E3/(8.314*(EB549+273.15)) * AS549/DY549 * AR549) * DY549/(100*DM549) * 1000/(1000 - AQ549)</f>
        <v>0</v>
      </c>
      <c r="AP549">
        <v>22.5212590903271</v>
      </c>
      <c r="AQ549">
        <v>23.95287696969698</v>
      </c>
      <c r="AR549">
        <v>-0.000882243927458604</v>
      </c>
      <c r="AS549">
        <v>110.9873725194434</v>
      </c>
      <c r="AT549">
        <v>1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4.8</v>
      </c>
      <c r="DN549">
        <v>0.5</v>
      </c>
      <c r="DO549" t="s">
        <v>440</v>
      </c>
      <c r="DP549">
        <v>2</v>
      </c>
      <c r="DQ549" t="b">
        <v>1</v>
      </c>
      <c r="DR549">
        <v>1758486255</v>
      </c>
      <c r="DS549">
        <v>800.4147777777777</v>
      </c>
      <c r="DT549">
        <v>844.9107407407408</v>
      </c>
      <c r="DU549">
        <v>23.97822962962962</v>
      </c>
      <c r="DV549">
        <v>22.45372592592593</v>
      </c>
      <c r="DW549">
        <v>800.8866296296297</v>
      </c>
      <c r="DX549">
        <v>23.83994814814815</v>
      </c>
      <c r="DY549">
        <v>500.0132962962964</v>
      </c>
      <c r="DZ549">
        <v>90.16291481481481</v>
      </c>
      <c r="EA549">
        <v>0.05622596666666667</v>
      </c>
      <c r="EB549">
        <v>30.32518148148148</v>
      </c>
      <c r="EC549">
        <v>30.07594814814815</v>
      </c>
      <c r="ED549">
        <v>999.9000000000001</v>
      </c>
      <c r="EE549">
        <v>0</v>
      </c>
      <c r="EF549">
        <v>0</v>
      </c>
      <c r="EG549">
        <v>9999.950370370372</v>
      </c>
      <c r="EH549">
        <v>0</v>
      </c>
      <c r="EI549">
        <v>10.40162222222222</v>
      </c>
      <c r="EJ549">
        <v>-44.49584814814815</v>
      </c>
      <c r="EK549">
        <v>820.0786296296296</v>
      </c>
      <c r="EL549">
        <v>864.3189629629628</v>
      </c>
      <c r="EM549">
        <v>1.5245</v>
      </c>
      <c r="EN549">
        <v>844.9107407407408</v>
      </c>
      <c r="EO549">
        <v>22.45372592592593</v>
      </c>
      <c r="EP549">
        <v>2.161946296296296</v>
      </c>
      <c r="EQ549">
        <v>2.024493333333333</v>
      </c>
      <c r="ER549">
        <v>18.68307777777778</v>
      </c>
      <c r="ES549">
        <v>17.63713333333333</v>
      </c>
      <c r="ET549">
        <v>2000.006296296297</v>
      </c>
      <c r="EU549">
        <v>0.9799992222222222</v>
      </c>
      <c r="EV549">
        <v>0.02000048888888889</v>
      </c>
      <c r="EW549">
        <v>0</v>
      </c>
      <c r="EX549">
        <v>653.8084814814815</v>
      </c>
      <c r="EY549">
        <v>5.00097</v>
      </c>
      <c r="EZ549">
        <v>13027.37777777778</v>
      </c>
      <c r="FA549">
        <v>16707.61851851852</v>
      </c>
      <c r="FB549">
        <v>40.68699999999999</v>
      </c>
      <c r="FC549">
        <v>41.06199999999999</v>
      </c>
      <c r="FD549">
        <v>40.625</v>
      </c>
      <c r="FE549">
        <v>40.67092592592592</v>
      </c>
      <c r="FF549">
        <v>41.31199999999999</v>
      </c>
      <c r="FG549">
        <v>1955.106296296296</v>
      </c>
      <c r="FH549">
        <v>39.9</v>
      </c>
      <c r="FI549">
        <v>0</v>
      </c>
      <c r="FJ549">
        <v>1758486263</v>
      </c>
      <c r="FK549">
        <v>0</v>
      </c>
      <c r="FL549">
        <v>653.775576923077</v>
      </c>
      <c r="FM549">
        <v>-3.357846150226562</v>
      </c>
      <c r="FN549">
        <v>-73.84273491595613</v>
      </c>
      <c r="FO549">
        <v>13027.11923076923</v>
      </c>
      <c r="FP549">
        <v>15</v>
      </c>
      <c r="FQ549">
        <v>0</v>
      </c>
      <c r="FR549" t="s">
        <v>441</v>
      </c>
      <c r="FS549">
        <v>1747247426.5</v>
      </c>
      <c r="FT549">
        <v>1747247420.5</v>
      </c>
      <c r="FU549">
        <v>0</v>
      </c>
      <c r="FV549">
        <v>1.027</v>
      </c>
      <c r="FW549">
        <v>0.031</v>
      </c>
      <c r="FX549">
        <v>0.02</v>
      </c>
      <c r="FY549">
        <v>0.05</v>
      </c>
      <c r="FZ549">
        <v>420</v>
      </c>
      <c r="GA549">
        <v>16</v>
      </c>
      <c r="GB549">
        <v>0.01</v>
      </c>
      <c r="GC549">
        <v>0.1</v>
      </c>
      <c r="GD549">
        <v>-44.55788750000001</v>
      </c>
      <c r="GE549">
        <v>1.673323452157612</v>
      </c>
      <c r="GF549">
        <v>0.1772194757743907</v>
      </c>
      <c r="GG549">
        <v>0</v>
      </c>
      <c r="GH549">
        <v>653.942</v>
      </c>
      <c r="GI549">
        <v>-3.118319323669676</v>
      </c>
      <c r="GJ549">
        <v>0.3797272240778607</v>
      </c>
      <c r="GK549">
        <v>-1</v>
      </c>
      <c r="GL549">
        <v>1.57358425</v>
      </c>
      <c r="GM549">
        <v>-1.127851519699814</v>
      </c>
      <c r="GN549">
        <v>0.1160272734292998</v>
      </c>
      <c r="GO549">
        <v>0</v>
      </c>
      <c r="GP549">
        <v>0</v>
      </c>
      <c r="GQ549">
        <v>2</v>
      </c>
      <c r="GR549" t="s">
        <v>452</v>
      </c>
      <c r="GS549">
        <v>3.1362</v>
      </c>
      <c r="GT549">
        <v>2.71663</v>
      </c>
      <c r="GU549">
        <v>0.15116</v>
      </c>
      <c r="GV549">
        <v>0.154937</v>
      </c>
      <c r="GW549">
        <v>0.105739</v>
      </c>
      <c r="GX549">
        <v>0.100038</v>
      </c>
      <c r="GY549">
        <v>26984.6</v>
      </c>
      <c r="GZ549">
        <v>26901.3</v>
      </c>
      <c r="HA549">
        <v>29555.1</v>
      </c>
      <c r="HB549">
        <v>29420.7</v>
      </c>
      <c r="HC549">
        <v>34925.3</v>
      </c>
      <c r="HD549">
        <v>35074.6</v>
      </c>
      <c r="HE549">
        <v>41595.7</v>
      </c>
      <c r="HF549">
        <v>41803.5</v>
      </c>
      <c r="HG549">
        <v>1.9208</v>
      </c>
      <c r="HH549">
        <v>1.86602</v>
      </c>
      <c r="HI549">
        <v>0.0923686</v>
      </c>
      <c r="HJ549">
        <v>0</v>
      </c>
      <c r="HK549">
        <v>28.5539</v>
      </c>
      <c r="HL549">
        <v>999.9</v>
      </c>
      <c r="HM549">
        <v>51.1</v>
      </c>
      <c r="HN549">
        <v>31.5</v>
      </c>
      <c r="HO549">
        <v>26.3067</v>
      </c>
      <c r="HP549">
        <v>61.9408</v>
      </c>
      <c r="HQ549">
        <v>27.6643</v>
      </c>
      <c r="HR549">
        <v>1</v>
      </c>
      <c r="HS549">
        <v>0.11218</v>
      </c>
      <c r="HT549">
        <v>0.5616719999999999</v>
      </c>
      <c r="HU549">
        <v>20.3376</v>
      </c>
      <c r="HV549">
        <v>5.21669</v>
      </c>
      <c r="HW549">
        <v>12.0128</v>
      </c>
      <c r="HX549">
        <v>4.98875</v>
      </c>
      <c r="HY549">
        <v>3.2876</v>
      </c>
      <c r="HZ549">
        <v>9999</v>
      </c>
      <c r="IA549">
        <v>9999</v>
      </c>
      <c r="IB549">
        <v>9999</v>
      </c>
      <c r="IC549">
        <v>999.9</v>
      </c>
      <c r="ID549">
        <v>1.86759</v>
      </c>
      <c r="IE549">
        <v>1.86674</v>
      </c>
      <c r="IF549">
        <v>1.86609</v>
      </c>
      <c r="IG549">
        <v>1.86601</v>
      </c>
      <c r="IH549">
        <v>1.86786</v>
      </c>
      <c r="II549">
        <v>1.87027</v>
      </c>
      <c r="IJ549">
        <v>1.86895</v>
      </c>
      <c r="IK549">
        <v>1.87042</v>
      </c>
      <c r="IL549">
        <v>0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-0.491</v>
      </c>
      <c r="IZ549">
        <v>0.1378</v>
      </c>
      <c r="JA549">
        <v>-0.08705980112953694</v>
      </c>
      <c r="JB549">
        <v>-0.0002224285535733669</v>
      </c>
      <c r="JC549">
        <v>-3.124052291438484E-07</v>
      </c>
      <c r="JD549">
        <v>-1.20421793702977E-11</v>
      </c>
      <c r="JE549">
        <v>-0.06546867123436634</v>
      </c>
      <c r="JF549">
        <v>-0.004605065362839568</v>
      </c>
      <c r="JG549">
        <v>0.0008613744513886047</v>
      </c>
      <c r="JH549">
        <v>-1.299212498533341E-05</v>
      </c>
      <c r="JI549">
        <v>3</v>
      </c>
      <c r="JJ549">
        <v>2327</v>
      </c>
      <c r="JK549">
        <v>1</v>
      </c>
      <c r="JL549">
        <v>27</v>
      </c>
      <c r="JM549">
        <v>187313.9</v>
      </c>
      <c r="JN549">
        <v>187314</v>
      </c>
      <c r="JO549">
        <v>1.88232</v>
      </c>
      <c r="JP549">
        <v>2.27173</v>
      </c>
      <c r="JQ549">
        <v>1.39648</v>
      </c>
      <c r="JR549">
        <v>2.35474</v>
      </c>
      <c r="JS549">
        <v>1.49536</v>
      </c>
      <c r="JT549">
        <v>2.61108</v>
      </c>
      <c r="JU549">
        <v>36.8129</v>
      </c>
      <c r="JV549">
        <v>24.0612</v>
      </c>
      <c r="JW549">
        <v>18</v>
      </c>
      <c r="JX549">
        <v>491.04</v>
      </c>
      <c r="JY549">
        <v>446.483</v>
      </c>
      <c r="JZ549">
        <v>27.7083</v>
      </c>
      <c r="KA549">
        <v>29.0462</v>
      </c>
      <c r="KB549">
        <v>29.9999</v>
      </c>
      <c r="KC549">
        <v>28.9381</v>
      </c>
      <c r="KD549">
        <v>28.8742</v>
      </c>
      <c r="KE549">
        <v>37.7076</v>
      </c>
      <c r="KF549">
        <v>21.1035</v>
      </c>
      <c r="KG549">
        <v>64.3807</v>
      </c>
      <c r="KH549">
        <v>27.6651</v>
      </c>
      <c r="KI549">
        <v>887.79</v>
      </c>
      <c r="KJ549">
        <v>22.5529</v>
      </c>
      <c r="KK549">
        <v>101.019</v>
      </c>
      <c r="KL549">
        <v>100.518</v>
      </c>
    </row>
    <row r="550" spans="1:298">
      <c r="A550">
        <v>534</v>
      </c>
      <c r="B550">
        <v>1758486267.5</v>
      </c>
      <c r="C550">
        <v>17392</v>
      </c>
      <c r="D550" t="s">
        <v>1516</v>
      </c>
      <c r="E550" t="s">
        <v>1517</v>
      </c>
      <c r="F550">
        <v>5</v>
      </c>
      <c r="G550" t="s">
        <v>1219</v>
      </c>
      <c r="H550" t="s">
        <v>437</v>
      </c>
      <c r="I550" t="s">
        <v>438</v>
      </c>
      <c r="J550">
        <v>1758486259.714286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896.9155613332017</v>
      </c>
      <c r="AL550">
        <v>861.314327272727</v>
      </c>
      <c r="AM550">
        <v>3.409340464977002</v>
      </c>
      <c r="AN550">
        <v>65.29159027850937</v>
      </c>
      <c r="AO550">
        <f>(AQ550 - AP550 + DZ550*1E3/(8.314*(EB550+273.15)) * AS550/DY550 * AR550) * DY550/(100*DM550) * 1000/(1000 - AQ550)</f>
        <v>0</v>
      </c>
      <c r="AP550">
        <v>22.54331790717814</v>
      </c>
      <c r="AQ550">
        <v>23.92341999999998</v>
      </c>
      <c r="AR550">
        <v>-0.005995474395102353</v>
      </c>
      <c r="AS550">
        <v>110.9873725194434</v>
      </c>
      <c r="AT550">
        <v>1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4.8</v>
      </c>
      <c r="DN550">
        <v>0.5</v>
      </c>
      <c r="DO550" t="s">
        <v>440</v>
      </c>
      <c r="DP550">
        <v>2</v>
      </c>
      <c r="DQ550" t="b">
        <v>1</v>
      </c>
      <c r="DR550">
        <v>1758486259.714286</v>
      </c>
      <c r="DS550">
        <v>816.2824642857142</v>
      </c>
      <c r="DT550">
        <v>860.6812142857143</v>
      </c>
      <c r="DU550">
        <v>23.95550357142857</v>
      </c>
      <c r="DV550">
        <v>22.51241071428571</v>
      </c>
      <c r="DW550">
        <v>816.7663571428569</v>
      </c>
      <c r="DX550">
        <v>23.81754285714286</v>
      </c>
      <c r="DY550">
        <v>499.9999642857142</v>
      </c>
      <c r="DZ550">
        <v>90.16271428571429</v>
      </c>
      <c r="EA550">
        <v>0.05638828214285714</v>
      </c>
      <c r="EB550">
        <v>30.30117142857143</v>
      </c>
      <c r="EC550">
        <v>30.06285357142857</v>
      </c>
      <c r="ED550">
        <v>999.9000000000002</v>
      </c>
      <c r="EE550">
        <v>0</v>
      </c>
      <c r="EF550">
        <v>0</v>
      </c>
      <c r="EG550">
        <v>9996.920357142857</v>
      </c>
      <c r="EH550">
        <v>0</v>
      </c>
      <c r="EI550">
        <v>10.41053928571428</v>
      </c>
      <c r="EJ550">
        <v>-44.398525</v>
      </c>
      <c r="EK550">
        <v>836.3168214285715</v>
      </c>
      <c r="EL550">
        <v>880.5038214285714</v>
      </c>
      <c r="EM550">
        <v>1.443084285714286</v>
      </c>
      <c r="EN550">
        <v>860.6812142857143</v>
      </c>
      <c r="EO550">
        <v>22.51241071428571</v>
      </c>
      <c r="EP550">
        <v>2.1598925</v>
      </c>
      <c r="EQ550">
        <v>2.029780714285714</v>
      </c>
      <c r="ER550">
        <v>18.66788928571429</v>
      </c>
      <c r="ES550">
        <v>17.67857142857142</v>
      </c>
      <c r="ET550">
        <v>2000.014285714286</v>
      </c>
      <c r="EU550">
        <v>0.9799993571428571</v>
      </c>
      <c r="EV550">
        <v>0.02000035357142857</v>
      </c>
      <c r="EW550">
        <v>0</v>
      </c>
      <c r="EX550">
        <v>653.5143571428571</v>
      </c>
      <c r="EY550">
        <v>5.00097</v>
      </c>
      <c r="EZ550">
        <v>13021.475</v>
      </c>
      <c r="FA550">
        <v>16707.7</v>
      </c>
      <c r="FB550">
        <v>40.68699999999999</v>
      </c>
      <c r="FC550">
        <v>41.05757142857141</v>
      </c>
      <c r="FD550">
        <v>40.625</v>
      </c>
      <c r="FE550">
        <v>40.67592857142856</v>
      </c>
      <c r="FF550">
        <v>41.31199999999999</v>
      </c>
      <c r="FG550">
        <v>1955.114285714286</v>
      </c>
      <c r="FH550">
        <v>39.9</v>
      </c>
      <c r="FI550">
        <v>0</v>
      </c>
      <c r="FJ550">
        <v>1758486267.8</v>
      </c>
      <c r="FK550">
        <v>0</v>
      </c>
      <c r="FL550">
        <v>653.4825000000001</v>
      </c>
      <c r="FM550">
        <v>-4.836273513814024</v>
      </c>
      <c r="FN550">
        <v>-87.96239321907674</v>
      </c>
      <c r="FO550">
        <v>13020.97307692308</v>
      </c>
      <c r="FP550">
        <v>15</v>
      </c>
      <c r="FQ550">
        <v>0</v>
      </c>
      <c r="FR550" t="s">
        <v>441</v>
      </c>
      <c r="FS550">
        <v>1747247426.5</v>
      </c>
      <c r="FT550">
        <v>1747247420.5</v>
      </c>
      <c r="FU550">
        <v>0</v>
      </c>
      <c r="FV550">
        <v>1.027</v>
      </c>
      <c r="FW550">
        <v>0.031</v>
      </c>
      <c r="FX550">
        <v>0.02</v>
      </c>
      <c r="FY550">
        <v>0.05</v>
      </c>
      <c r="FZ550">
        <v>420</v>
      </c>
      <c r="GA550">
        <v>16</v>
      </c>
      <c r="GB550">
        <v>0.01</v>
      </c>
      <c r="GC550">
        <v>0.1</v>
      </c>
      <c r="GD550">
        <v>-44.475295</v>
      </c>
      <c r="GE550">
        <v>1.178953846153977</v>
      </c>
      <c r="GF550">
        <v>0.1504947041427036</v>
      </c>
      <c r="GG550">
        <v>0</v>
      </c>
      <c r="GH550">
        <v>653.6042058823529</v>
      </c>
      <c r="GI550">
        <v>-3.881023684781475</v>
      </c>
      <c r="GJ550">
        <v>0.4368286633702893</v>
      </c>
      <c r="GK550">
        <v>-1</v>
      </c>
      <c r="GL550">
        <v>1.49669325</v>
      </c>
      <c r="GM550">
        <v>-0.9966455909943849</v>
      </c>
      <c r="GN550">
        <v>0.1037845778135533</v>
      </c>
      <c r="GO550">
        <v>0</v>
      </c>
      <c r="GP550">
        <v>0</v>
      </c>
      <c r="GQ550">
        <v>2</v>
      </c>
      <c r="GR550" t="s">
        <v>452</v>
      </c>
      <c r="GS550">
        <v>3.1362</v>
      </c>
      <c r="GT550">
        <v>2.71705</v>
      </c>
      <c r="GU550">
        <v>0.153184</v>
      </c>
      <c r="GV550">
        <v>0.156876</v>
      </c>
      <c r="GW550">
        <v>0.10565</v>
      </c>
      <c r="GX550">
        <v>0.100168</v>
      </c>
      <c r="GY550">
        <v>26920.3</v>
      </c>
      <c r="GZ550">
        <v>26839.5</v>
      </c>
      <c r="HA550">
        <v>29555.1</v>
      </c>
      <c r="HB550">
        <v>29420.6</v>
      </c>
      <c r="HC550">
        <v>34929.3</v>
      </c>
      <c r="HD550">
        <v>35069.5</v>
      </c>
      <c r="HE550">
        <v>41596.2</v>
      </c>
      <c r="HF550">
        <v>41803.5</v>
      </c>
      <c r="HG550">
        <v>1.92065</v>
      </c>
      <c r="HH550">
        <v>1.86648</v>
      </c>
      <c r="HI550">
        <v>0.0918843</v>
      </c>
      <c r="HJ550">
        <v>0</v>
      </c>
      <c r="HK550">
        <v>28.5477</v>
      </c>
      <c r="HL550">
        <v>999.9</v>
      </c>
      <c r="HM550">
        <v>51.1</v>
      </c>
      <c r="HN550">
        <v>31.5</v>
      </c>
      <c r="HO550">
        <v>26.3066</v>
      </c>
      <c r="HP550">
        <v>62.0708</v>
      </c>
      <c r="HQ550">
        <v>27.5521</v>
      </c>
      <c r="HR550">
        <v>1</v>
      </c>
      <c r="HS550">
        <v>0.111916</v>
      </c>
      <c r="HT550">
        <v>0.5112989999999999</v>
      </c>
      <c r="HU550">
        <v>20.3379</v>
      </c>
      <c r="HV550">
        <v>5.21699</v>
      </c>
      <c r="HW550">
        <v>12.0137</v>
      </c>
      <c r="HX550">
        <v>4.9885</v>
      </c>
      <c r="HY550">
        <v>3.28763</v>
      </c>
      <c r="HZ550">
        <v>9999</v>
      </c>
      <c r="IA550">
        <v>9999</v>
      </c>
      <c r="IB550">
        <v>9999</v>
      </c>
      <c r="IC550">
        <v>999.9</v>
      </c>
      <c r="ID550">
        <v>1.86761</v>
      </c>
      <c r="IE550">
        <v>1.86675</v>
      </c>
      <c r="IF550">
        <v>1.86606</v>
      </c>
      <c r="IG550">
        <v>1.866</v>
      </c>
      <c r="IH550">
        <v>1.86784</v>
      </c>
      <c r="II550">
        <v>1.87027</v>
      </c>
      <c r="IJ550">
        <v>1.86895</v>
      </c>
      <c r="IK550">
        <v>1.87042</v>
      </c>
      <c r="IL550">
        <v>0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-0.504</v>
      </c>
      <c r="IZ550">
        <v>0.1375</v>
      </c>
      <c r="JA550">
        <v>-0.08705980112953694</v>
      </c>
      <c r="JB550">
        <v>-0.0002224285535733669</v>
      </c>
      <c r="JC550">
        <v>-3.124052291438484E-07</v>
      </c>
      <c r="JD550">
        <v>-1.20421793702977E-11</v>
      </c>
      <c r="JE550">
        <v>-0.06546867123436634</v>
      </c>
      <c r="JF550">
        <v>-0.004605065362839568</v>
      </c>
      <c r="JG550">
        <v>0.0008613744513886047</v>
      </c>
      <c r="JH550">
        <v>-1.299212498533341E-05</v>
      </c>
      <c r="JI550">
        <v>3</v>
      </c>
      <c r="JJ550">
        <v>2327</v>
      </c>
      <c r="JK550">
        <v>1</v>
      </c>
      <c r="JL550">
        <v>27</v>
      </c>
      <c r="JM550">
        <v>187314</v>
      </c>
      <c r="JN550">
        <v>187314.1</v>
      </c>
      <c r="JO550">
        <v>1.9104</v>
      </c>
      <c r="JP550">
        <v>2.24854</v>
      </c>
      <c r="JQ550">
        <v>1.39648</v>
      </c>
      <c r="JR550">
        <v>2.35474</v>
      </c>
      <c r="JS550">
        <v>1.49536</v>
      </c>
      <c r="JT550">
        <v>2.6355</v>
      </c>
      <c r="JU550">
        <v>36.8129</v>
      </c>
      <c r="JV550">
        <v>24.07</v>
      </c>
      <c r="JW550">
        <v>18</v>
      </c>
      <c r="JX550">
        <v>490.93</v>
      </c>
      <c r="JY550">
        <v>446.744</v>
      </c>
      <c r="JZ550">
        <v>27.6465</v>
      </c>
      <c r="KA550">
        <v>29.0459</v>
      </c>
      <c r="KB550">
        <v>29.9998</v>
      </c>
      <c r="KC550">
        <v>28.9362</v>
      </c>
      <c r="KD550">
        <v>28.8719</v>
      </c>
      <c r="KE550">
        <v>38.3061</v>
      </c>
      <c r="KF550">
        <v>21.1035</v>
      </c>
      <c r="KG550">
        <v>64.3807</v>
      </c>
      <c r="KH550">
        <v>27.6105</v>
      </c>
      <c r="KI550">
        <v>907.824</v>
      </c>
      <c r="KJ550">
        <v>22.6215</v>
      </c>
      <c r="KK550">
        <v>101.02</v>
      </c>
      <c r="KL550">
        <v>100.518</v>
      </c>
    </row>
    <row r="551" spans="1:298">
      <c r="A551">
        <v>535</v>
      </c>
      <c r="B551">
        <v>1758486272.5</v>
      </c>
      <c r="C551">
        <v>17397</v>
      </c>
      <c r="D551" t="s">
        <v>1518</v>
      </c>
      <c r="E551" t="s">
        <v>1519</v>
      </c>
      <c r="F551">
        <v>5</v>
      </c>
      <c r="G551" t="s">
        <v>1219</v>
      </c>
      <c r="H551" t="s">
        <v>437</v>
      </c>
      <c r="I551" t="s">
        <v>438</v>
      </c>
      <c r="J551">
        <v>1758486265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913.3880176055012</v>
      </c>
      <c r="AL551">
        <v>878.3982303030298</v>
      </c>
      <c r="AM551">
        <v>3.404817390095154</v>
      </c>
      <c r="AN551">
        <v>65.29159027850937</v>
      </c>
      <c r="AO551">
        <f>(AQ551 - AP551 + DZ551*1E3/(8.314*(EB551+273.15)) * AS551/DY551 * AR551) * DY551/(100*DM551) * 1000/(1000 - AQ551)</f>
        <v>0</v>
      </c>
      <c r="AP551">
        <v>22.58393067040473</v>
      </c>
      <c r="AQ551">
        <v>23.90357151515152</v>
      </c>
      <c r="AR551">
        <v>-0.001463782722626665</v>
      </c>
      <c r="AS551">
        <v>110.9873725194434</v>
      </c>
      <c r="AT551">
        <v>1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4.8</v>
      </c>
      <c r="DN551">
        <v>0.5</v>
      </c>
      <c r="DO551" t="s">
        <v>440</v>
      </c>
      <c r="DP551">
        <v>2</v>
      </c>
      <c r="DQ551" t="b">
        <v>1</v>
      </c>
      <c r="DR551">
        <v>1758486265</v>
      </c>
      <c r="DS551">
        <v>834.025</v>
      </c>
      <c r="DT551">
        <v>878.2252592592594</v>
      </c>
      <c r="DU551">
        <v>23.93595185185186</v>
      </c>
      <c r="DV551">
        <v>22.54676296296296</v>
      </c>
      <c r="DW551">
        <v>834.5223703703706</v>
      </c>
      <c r="DX551">
        <v>23.79826666666667</v>
      </c>
      <c r="DY551">
        <v>499.9991851851851</v>
      </c>
      <c r="DZ551">
        <v>90.1629925925926</v>
      </c>
      <c r="EA551">
        <v>0.05639338518518518</v>
      </c>
      <c r="EB551">
        <v>30.27404444444444</v>
      </c>
      <c r="EC551">
        <v>30.04931111111111</v>
      </c>
      <c r="ED551">
        <v>999.9000000000001</v>
      </c>
      <c r="EE551">
        <v>0</v>
      </c>
      <c r="EF551">
        <v>0</v>
      </c>
      <c r="EG551">
        <v>9997.127777777778</v>
      </c>
      <c r="EH551">
        <v>0</v>
      </c>
      <c r="EI551">
        <v>10.42403703703703</v>
      </c>
      <c r="EJ551">
        <v>-44.20006666666666</v>
      </c>
      <c r="EK551">
        <v>854.4775555555557</v>
      </c>
      <c r="EL551">
        <v>898.4834074074075</v>
      </c>
      <c r="EM551">
        <v>1.389184074074074</v>
      </c>
      <c r="EN551">
        <v>878.2252592592594</v>
      </c>
      <c r="EO551">
        <v>22.54676296296296</v>
      </c>
      <c r="EP551">
        <v>2.158136296296296</v>
      </c>
      <c r="EQ551">
        <v>2.032884074074074</v>
      </c>
      <c r="ER551">
        <v>18.65488148148148</v>
      </c>
      <c r="ES551">
        <v>17.70281481481481</v>
      </c>
      <c r="ET551">
        <v>2000.014814814815</v>
      </c>
      <c r="EU551">
        <v>0.9799994444444444</v>
      </c>
      <c r="EV551">
        <v>0.02000027037037037</v>
      </c>
      <c r="EW551">
        <v>0</v>
      </c>
      <c r="EX551">
        <v>653.1338148148149</v>
      </c>
      <c r="EY551">
        <v>5.00097</v>
      </c>
      <c r="EZ551">
        <v>13013.79259259259</v>
      </c>
      <c r="FA551">
        <v>16707.7074074074</v>
      </c>
      <c r="FB551">
        <v>40.68699999999999</v>
      </c>
      <c r="FC551">
        <v>41.0574074074074</v>
      </c>
      <c r="FD551">
        <v>40.62033333333333</v>
      </c>
      <c r="FE551">
        <v>40.67092592592593</v>
      </c>
      <c r="FF551">
        <v>41.31199999999999</v>
      </c>
      <c r="FG551">
        <v>1955.114814814815</v>
      </c>
      <c r="FH551">
        <v>39.9</v>
      </c>
      <c r="FI551">
        <v>0</v>
      </c>
      <c r="FJ551">
        <v>1758486272.6</v>
      </c>
      <c r="FK551">
        <v>0</v>
      </c>
      <c r="FL551">
        <v>653.1018461538462</v>
      </c>
      <c r="FM551">
        <v>-4.615863260381356</v>
      </c>
      <c r="FN551">
        <v>-90.37948725169556</v>
      </c>
      <c r="FO551">
        <v>13013.80769230769</v>
      </c>
      <c r="FP551">
        <v>15</v>
      </c>
      <c r="FQ551">
        <v>0</v>
      </c>
      <c r="FR551" t="s">
        <v>441</v>
      </c>
      <c r="FS551">
        <v>1747247426.5</v>
      </c>
      <c r="FT551">
        <v>1747247420.5</v>
      </c>
      <c r="FU551">
        <v>0</v>
      </c>
      <c r="FV551">
        <v>1.027</v>
      </c>
      <c r="FW551">
        <v>0.031</v>
      </c>
      <c r="FX551">
        <v>0.02</v>
      </c>
      <c r="FY551">
        <v>0.05</v>
      </c>
      <c r="FZ551">
        <v>420</v>
      </c>
      <c r="GA551">
        <v>16</v>
      </c>
      <c r="GB551">
        <v>0.01</v>
      </c>
      <c r="GC551">
        <v>0.1</v>
      </c>
      <c r="GD551">
        <v>-44.3020075</v>
      </c>
      <c r="GE551">
        <v>1.788687804878218</v>
      </c>
      <c r="GF551">
        <v>0.2372598590022129</v>
      </c>
      <c r="GG551">
        <v>0</v>
      </c>
      <c r="GH551">
        <v>653.3541176470588</v>
      </c>
      <c r="GI551">
        <v>-4.443789152310563</v>
      </c>
      <c r="GJ551">
        <v>0.4935353116102593</v>
      </c>
      <c r="GK551">
        <v>-1</v>
      </c>
      <c r="GL551">
        <v>1.42801675</v>
      </c>
      <c r="GM551">
        <v>-0.6613980112570423</v>
      </c>
      <c r="GN551">
        <v>0.06609652651189396</v>
      </c>
      <c r="GO551">
        <v>0</v>
      </c>
      <c r="GP551">
        <v>0</v>
      </c>
      <c r="GQ551">
        <v>2</v>
      </c>
      <c r="GR551" t="s">
        <v>452</v>
      </c>
      <c r="GS551">
        <v>3.1363</v>
      </c>
      <c r="GT551">
        <v>2.71658</v>
      </c>
      <c r="GU551">
        <v>0.155177</v>
      </c>
      <c r="GV551">
        <v>0.158781</v>
      </c>
      <c r="GW551">
        <v>0.10559</v>
      </c>
      <c r="GX551">
        <v>0.100231</v>
      </c>
      <c r="GY551">
        <v>26856.5</v>
      </c>
      <c r="GZ551">
        <v>26779</v>
      </c>
      <c r="HA551">
        <v>29554.8</v>
      </c>
      <c r="HB551">
        <v>29420.8</v>
      </c>
      <c r="HC551">
        <v>34931.1</v>
      </c>
      <c r="HD551">
        <v>35067.5</v>
      </c>
      <c r="HE551">
        <v>41595.5</v>
      </c>
      <c r="HF551">
        <v>41804</v>
      </c>
      <c r="HG551">
        <v>1.92073</v>
      </c>
      <c r="HH551">
        <v>1.8664</v>
      </c>
      <c r="HI551">
        <v>0.0914</v>
      </c>
      <c r="HJ551">
        <v>0</v>
      </c>
      <c r="HK551">
        <v>28.5391</v>
      </c>
      <c r="HL551">
        <v>999.9</v>
      </c>
      <c r="HM551">
        <v>51.1</v>
      </c>
      <c r="HN551">
        <v>31.5</v>
      </c>
      <c r="HO551">
        <v>26.3085</v>
      </c>
      <c r="HP551">
        <v>61.8708</v>
      </c>
      <c r="HQ551">
        <v>27.6282</v>
      </c>
      <c r="HR551">
        <v>1</v>
      </c>
      <c r="HS551">
        <v>0.111585</v>
      </c>
      <c r="HT551">
        <v>0.5126849999999999</v>
      </c>
      <c r="HU551">
        <v>20.3377</v>
      </c>
      <c r="HV551">
        <v>5.21654</v>
      </c>
      <c r="HW551">
        <v>12.0116</v>
      </c>
      <c r="HX551">
        <v>4.98805</v>
      </c>
      <c r="HY551">
        <v>3.28735</v>
      </c>
      <c r="HZ551">
        <v>9999</v>
      </c>
      <c r="IA551">
        <v>9999</v>
      </c>
      <c r="IB551">
        <v>9999</v>
      </c>
      <c r="IC551">
        <v>999.9</v>
      </c>
      <c r="ID551">
        <v>1.86762</v>
      </c>
      <c r="IE551">
        <v>1.86676</v>
      </c>
      <c r="IF551">
        <v>1.86607</v>
      </c>
      <c r="IG551">
        <v>1.866</v>
      </c>
      <c r="IH551">
        <v>1.86787</v>
      </c>
      <c r="II551">
        <v>1.87027</v>
      </c>
      <c r="IJ551">
        <v>1.86897</v>
      </c>
      <c r="IK551">
        <v>1.87042</v>
      </c>
      <c r="IL551">
        <v>0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-0.517</v>
      </c>
      <c r="IZ551">
        <v>0.1372</v>
      </c>
      <c r="JA551">
        <v>-0.08705980112953694</v>
      </c>
      <c r="JB551">
        <v>-0.0002224285535733669</v>
      </c>
      <c r="JC551">
        <v>-3.124052291438484E-07</v>
      </c>
      <c r="JD551">
        <v>-1.20421793702977E-11</v>
      </c>
      <c r="JE551">
        <v>-0.06546867123436634</v>
      </c>
      <c r="JF551">
        <v>-0.004605065362839568</v>
      </c>
      <c r="JG551">
        <v>0.0008613744513886047</v>
      </c>
      <c r="JH551">
        <v>-1.299212498533341E-05</v>
      </c>
      <c r="JI551">
        <v>3</v>
      </c>
      <c r="JJ551">
        <v>2327</v>
      </c>
      <c r="JK551">
        <v>1</v>
      </c>
      <c r="JL551">
        <v>27</v>
      </c>
      <c r="JM551">
        <v>187314.1</v>
      </c>
      <c r="JN551">
        <v>187314.2</v>
      </c>
      <c r="JO551">
        <v>1.9397</v>
      </c>
      <c r="JP551">
        <v>2.26685</v>
      </c>
      <c r="JQ551">
        <v>1.39648</v>
      </c>
      <c r="JR551">
        <v>2.35352</v>
      </c>
      <c r="JS551">
        <v>1.49536</v>
      </c>
      <c r="JT551">
        <v>2.62451</v>
      </c>
      <c r="JU551">
        <v>36.8129</v>
      </c>
      <c r="JV551">
        <v>24.0612</v>
      </c>
      <c r="JW551">
        <v>18</v>
      </c>
      <c r="JX551">
        <v>490.959</v>
      </c>
      <c r="JY551">
        <v>446.679</v>
      </c>
      <c r="JZ551">
        <v>27.5975</v>
      </c>
      <c r="KA551">
        <v>29.0437</v>
      </c>
      <c r="KB551">
        <v>29.9999</v>
      </c>
      <c r="KC551">
        <v>28.9341</v>
      </c>
      <c r="KD551">
        <v>28.8695</v>
      </c>
      <c r="KE551">
        <v>38.8492</v>
      </c>
      <c r="KF551">
        <v>21.1035</v>
      </c>
      <c r="KG551">
        <v>64.3807</v>
      </c>
      <c r="KH551">
        <v>27.5763</v>
      </c>
      <c r="KI551">
        <v>921.182</v>
      </c>
      <c r="KJ551">
        <v>22.556</v>
      </c>
      <c r="KK551">
        <v>101.018</v>
      </c>
      <c r="KL551">
        <v>100.519</v>
      </c>
    </row>
    <row r="552" spans="1:298">
      <c r="A552">
        <v>536</v>
      </c>
      <c r="B552">
        <v>1758486277.5</v>
      </c>
      <c r="C552">
        <v>17402</v>
      </c>
      <c r="D552" t="s">
        <v>1520</v>
      </c>
      <c r="E552" t="s">
        <v>1521</v>
      </c>
      <c r="F552">
        <v>5</v>
      </c>
      <c r="G552" t="s">
        <v>1219</v>
      </c>
      <c r="H552" t="s">
        <v>437</v>
      </c>
      <c r="I552" t="s">
        <v>438</v>
      </c>
      <c r="J552">
        <v>1758486269.714286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931.0341442103321</v>
      </c>
      <c r="AL552">
        <v>895.5698000000002</v>
      </c>
      <c r="AM552">
        <v>3.450262114973462</v>
      </c>
      <c r="AN552">
        <v>65.29159027850937</v>
      </c>
      <c r="AO552">
        <f>(AQ552 - AP552 + DZ552*1E3/(8.314*(EB552+273.15)) * AS552/DY552 * AR552) * DY552/(100*DM552) * 1000/(1000 - AQ552)</f>
        <v>0</v>
      </c>
      <c r="AP552">
        <v>22.58801188719183</v>
      </c>
      <c r="AQ552">
        <v>23.87587575757576</v>
      </c>
      <c r="AR552">
        <v>-0.006186499762619786</v>
      </c>
      <c r="AS552">
        <v>110.9873725194434</v>
      </c>
      <c r="AT552">
        <v>1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4.8</v>
      </c>
      <c r="DN552">
        <v>0.5</v>
      </c>
      <c r="DO552" t="s">
        <v>440</v>
      </c>
      <c r="DP552">
        <v>2</v>
      </c>
      <c r="DQ552" t="b">
        <v>1</v>
      </c>
      <c r="DR552">
        <v>1758486269.714286</v>
      </c>
      <c r="DS552">
        <v>849.7914285714286</v>
      </c>
      <c r="DT552">
        <v>894.0153571428571</v>
      </c>
      <c r="DU552">
        <v>23.913</v>
      </c>
      <c r="DV552">
        <v>22.56765714285714</v>
      </c>
      <c r="DW552">
        <v>850.301</v>
      </c>
      <c r="DX552">
        <v>23.77565000000001</v>
      </c>
      <c r="DY552">
        <v>500.0009642857143</v>
      </c>
      <c r="DZ552">
        <v>90.16239999999998</v>
      </c>
      <c r="EA552">
        <v>0.05638126071428572</v>
      </c>
      <c r="EB552">
        <v>30.25045357142857</v>
      </c>
      <c r="EC552">
        <v>30.03858928571428</v>
      </c>
      <c r="ED552">
        <v>999.9000000000002</v>
      </c>
      <c r="EE552">
        <v>0</v>
      </c>
      <c r="EF552">
        <v>0</v>
      </c>
      <c r="EG552">
        <v>9995.783214285713</v>
      </c>
      <c r="EH552">
        <v>0</v>
      </c>
      <c r="EI552">
        <v>10.43702142857143</v>
      </c>
      <c r="EJ552">
        <v>-44.22375</v>
      </c>
      <c r="EK552">
        <v>870.6101785714284</v>
      </c>
      <c r="EL552">
        <v>914.6571785714285</v>
      </c>
      <c r="EM552">
        <v>1.345348928571429</v>
      </c>
      <c r="EN552">
        <v>894.0153571428571</v>
      </c>
      <c r="EO552">
        <v>22.56765714285714</v>
      </c>
      <c r="EP552">
        <v>2.156053571428571</v>
      </c>
      <c r="EQ552">
        <v>2.034753928571429</v>
      </c>
      <c r="ER552">
        <v>18.63945357142857</v>
      </c>
      <c r="ES552">
        <v>17.71740357142857</v>
      </c>
      <c r="ET552">
        <v>2000.001428571428</v>
      </c>
      <c r="EU552">
        <v>0.9799993571428571</v>
      </c>
      <c r="EV552">
        <v>0.02000035</v>
      </c>
      <c r="EW552">
        <v>0</v>
      </c>
      <c r="EX552">
        <v>652.7426785714287</v>
      </c>
      <c r="EY552">
        <v>5.00097</v>
      </c>
      <c r="EZ552">
        <v>13006.48928571429</v>
      </c>
      <c r="FA552">
        <v>16707.58928571428</v>
      </c>
      <c r="FB552">
        <v>40.68699999999999</v>
      </c>
      <c r="FC552">
        <v>41.05757142857141</v>
      </c>
      <c r="FD552">
        <v>40.616</v>
      </c>
      <c r="FE552">
        <v>40.66485714285714</v>
      </c>
      <c r="FF552">
        <v>41.30757142857141</v>
      </c>
      <c r="FG552">
        <v>1955.101428571429</v>
      </c>
      <c r="FH552">
        <v>39.9</v>
      </c>
      <c r="FI552">
        <v>0</v>
      </c>
      <c r="FJ552">
        <v>1758486278</v>
      </c>
      <c r="FK552">
        <v>0</v>
      </c>
      <c r="FL552">
        <v>652.6405599999999</v>
      </c>
      <c r="FM552">
        <v>-4.935923090996245</v>
      </c>
      <c r="FN552">
        <v>-92.30769222179748</v>
      </c>
      <c r="FO552">
        <v>13005.404</v>
      </c>
      <c r="FP552">
        <v>15</v>
      </c>
      <c r="FQ552">
        <v>0</v>
      </c>
      <c r="FR552" t="s">
        <v>441</v>
      </c>
      <c r="FS552">
        <v>1747247426.5</v>
      </c>
      <c r="FT552">
        <v>1747247420.5</v>
      </c>
      <c r="FU552">
        <v>0</v>
      </c>
      <c r="FV552">
        <v>1.027</v>
      </c>
      <c r="FW552">
        <v>0.031</v>
      </c>
      <c r="FX552">
        <v>0.02</v>
      </c>
      <c r="FY552">
        <v>0.05</v>
      </c>
      <c r="FZ552">
        <v>420</v>
      </c>
      <c r="GA552">
        <v>16</v>
      </c>
      <c r="GB552">
        <v>0.01</v>
      </c>
      <c r="GC552">
        <v>0.1</v>
      </c>
      <c r="GD552">
        <v>-44.25192682926829</v>
      </c>
      <c r="GE552">
        <v>0.6663888501742097</v>
      </c>
      <c r="GF552">
        <v>0.2427413408311058</v>
      </c>
      <c r="GG552">
        <v>0</v>
      </c>
      <c r="GH552">
        <v>652.9639117647058</v>
      </c>
      <c r="GI552">
        <v>-4.882429342757094</v>
      </c>
      <c r="GJ552">
        <v>0.5200535813823979</v>
      </c>
      <c r="GK552">
        <v>-1</v>
      </c>
      <c r="GL552">
        <v>1.375353902439024</v>
      </c>
      <c r="GM552">
        <v>-0.5750908013937268</v>
      </c>
      <c r="GN552">
        <v>0.0574733613746212</v>
      </c>
      <c r="GO552">
        <v>0</v>
      </c>
      <c r="GP552">
        <v>0</v>
      </c>
      <c r="GQ552">
        <v>2</v>
      </c>
      <c r="GR552" t="s">
        <v>452</v>
      </c>
      <c r="GS552">
        <v>3.13618</v>
      </c>
      <c r="GT552">
        <v>2.71634</v>
      </c>
      <c r="GU552">
        <v>0.157164</v>
      </c>
      <c r="GV552">
        <v>0.16075</v>
      </c>
      <c r="GW552">
        <v>0.105499</v>
      </c>
      <c r="GX552">
        <v>0.100235</v>
      </c>
      <c r="GY552">
        <v>26793.6</v>
      </c>
      <c r="GZ552">
        <v>26715.9</v>
      </c>
      <c r="HA552">
        <v>29555.1</v>
      </c>
      <c r="HB552">
        <v>29420.5</v>
      </c>
      <c r="HC552">
        <v>34935.1</v>
      </c>
      <c r="HD552">
        <v>35066.9</v>
      </c>
      <c r="HE552">
        <v>41596</v>
      </c>
      <c r="HF552">
        <v>41803.4</v>
      </c>
      <c r="HG552">
        <v>1.92057</v>
      </c>
      <c r="HH552">
        <v>1.8665</v>
      </c>
      <c r="HI552">
        <v>0.0912882</v>
      </c>
      <c r="HJ552">
        <v>0</v>
      </c>
      <c r="HK552">
        <v>28.5299</v>
      </c>
      <c r="HL552">
        <v>999.9</v>
      </c>
      <c r="HM552">
        <v>51.2</v>
      </c>
      <c r="HN552">
        <v>31.5</v>
      </c>
      <c r="HO552">
        <v>26.3576</v>
      </c>
      <c r="HP552">
        <v>61.7908</v>
      </c>
      <c r="HQ552">
        <v>27.6362</v>
      </c>
      <c r="HR552">
        <v>1</v>
      </c>
      <c r="HS552">
        <v>0.111578</v>
      </c>
      <c r="HT552">
        <v>0.442606</v>
      </c>
      <c r="HU552">
        <v>20.3383</v>
      </c>
      <c r="HV552">
        <v>5.21729</v>
      </c>
      <c r="HW552">
        <v>12.0128</v>
      </c>
      <c r="HX552">
        <v>4.98885</v>
      </c>
      <c r="HY552">
        <v>3.2877</v>
      </c>
      <c r="HZ552">
        <v>9999</v>
      </c>
      <c r="IA552">
        <v>9999</v>
      </c>
      <c r="IB552">
        <v>9999</v>
      </c>
      <c r="IC552">
        <v>999.9</v>
      </c>
      <c r="ID552">
        <v>1.86761</v>
      </c>
      <c r="IE552">
        <v>1.86676</v>
      </c>
      <c r="IF552">
        <v>1.86606</v>
      </c>
      <c r="IG552">
        <v>1.866</v>
      </c>
      <c r="IH552">
        <v>1.86786</v>
      </c>
      <c r="II552">
        <v>1.87027</v>
      </c>
      <c r="IJ552">
        <v>1.86895</v>
      </c>
      <c r="IK552">
        <v>1.87042</v>
      </c>
      <c r="IL552">
        <v>0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-0.53</v>
      </c>
      <c r="IZ552">
        <v>0.1368</v>
      </c>
      <c r="JA552">
        <v>-0.08705980112953694</v>
      </c>
      <c r="JB552">
        <v>-0.0002224285535733669</v>
      </c>
      <c r="JC552">
        <v>-3.124052291438484E-07</v>
      </c>
      <c r="JD552">
        <v>-1.20421793702977E-11</v>
      </c>
      <c r="JE552">
        <v>-0.06546867123436634</v>
      </c>
      <c r="JF552">
        <v>-0.004605065362839568</v>
      </c>
      <c r="JG552">
        <v>0.0008613744513886047</v>
      </c>
      <c r="JH552">
        <v>-1.299212498533341E-05</v>
      </c>
      <c r="JI552">
        <v>3</v>
      </c>
      <c r="JJ552">
        <v>2327</v>
      </c>
      <c r="JK552">
        <v>1</v>
      </c>
      <c r="JL552">
        <v>27</v>
      </c>
      <c r="JM552">
        <v>187314.2</v>
      </c>
      <c r="JN552">
        <v>187314.3</v>
      </c>
      <c r="JO552">
        <v>1.96899</v>
      </c>
      <c r="JP552">
        <v>2.26685</v>
      </c>
      <c r="JQ552">
        <v>1.39771</v>
      </c>
      <c r="JR552">
        <v>2.35596</v>
      </c>
      <c r="JS552">
        <v>1.49536</v>
      </c>
      <c r="JT552">
        <v>2.63428</v>
      </c>
      <c r="JU552">
        <v>36.8366</v>
      </c>
      <c r="JV552">
        <v>24.07</v>
      </c>
      <c r="JW552">
        <v>18</v>
      </c>
      <c r="JX552">
        <v>490.844</v>
      </c>
      <c r="JY552">
        <v>446.722</v>
      </c>
      <c r="JZ552">
        <v>27.5596</v>
      </c>
      <c r="KA552">
        <v>29.0428</v>
      </c>
      <c r="KB552">
        <v>29.9999</v>
      </c>
      <c r="KC552">
        <v>28.9316</v>
      </c>
      <c r="KD552">
        <v>28.867</v>
      </c>
      <c r="KE552">
        <v>39.4606</v>
      </c>
      <c r="KF552">
        <v>21.1035</v>
      </c>
      <c r="KG552">
        <v>64.75700000000001</v>
      </c>
      <c r="KH552">
        <v>27.5499</v>
      </c>
      <c r="KI552">
        <v>941.217</v>
      </c>
      <c r="KJ552">
        <v>22.5964</v>
      </c>
      <c r="KK552">
        <v>101.019</v>
      </c>
      <c r="KL552">
        <v>100.518</v>
      </c>
    </row>
    <row r="553" spans="1:298">
      <c r="A553">
        <v>537</v>
      </c>
      <c r="B553">
        <v>1758486282.5</v>
      </c>
      <c r="C553">
        <v>17407</v>
      </c>
      <c r="D553" t="s">
        <v>1522</v>
      </c>
      <c r="E553" t="s">
        <v>1523</v>
      </c>
      <c r="F553">
        <v>5</v>
      </c>
      <c r="G553" t="s">
        <v>1219</v>
      </c>
      <c r="H553" t="s">
        <v>437</v>
      </c>
      <c r="I553" t="s">
        <v>438</v>
      </c>
      <c r="J553">
        <v>1758486275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948.3707817604884</v>
      </c>
      <c r="AL553">
        <v>912.9237999999997</v>
      </c>
      <c r="AM553">
        <v>3.473579687531415</v>
      </c>
      <c r="AN553">
        <v>65.29159027850937</v>
      </c>
      <c r="AO553">
        <f>(AQ553 - AP553 + DZ553*1E3/(8.314*(EB553+273.15)) * AS553/DY553 * AR553) * DY553/(100*DM553) * 1000/(1000 - AQ553)</f>
        <v>0</v>
      </c>
      <c r="AP553">
        <v>22.59420440045864</v>
      </c>
      <c r="AQ553">
        <v>23.84252060606059</v>
      </c>
      <c r="AR553">
        <v>-0.006737692630206924</v>
      </c>
      <c r="AS553">
        <v>110.9873725194434</v>
      </c>
      <c r="AT553">
        <v>1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4.8</v>
      </c>
      <c r="DN553">
        <v>0.5</v>
      </c>
      <c r="DO553" t="s">
        <v>440</v>
      </c>
      <c r="DP553">
        <v>2</v>
      </c>
      <c r="DQ553" t="b">
        <v>1</v>
      </c>
      <c r="DR553">
        <v>1758486275</v>
      </c>
      <c r="DS553">
        <v>867.5097407407409</v>
      </c>
      <c r="DT553">
        <v>911.729037037037</v>
      </c>
      <c r="DU553">
        <v>23.88507777777777</v>
      </c>
      <c r="DV553">
        <v>22.58738888888889</v>
      </c>
      <c r="DW553">
        <v>868.0332222222222</v>
      </c>
      <c r="DX553">
        <v>23.74812592592593</v>
      </c>
      <c r="DY553">
        <v>500.0047777777777</v>
      </c>
      <c r="DZ553">
        <v>90.16151481481482</v>
      </c>
      <c r="EA553">
        <v>0.05617595925925926</v>
      </c>
      <c r="EB553">
        <v>30.2248</v>
      </c>
      <c r="EC553">
        <v>30.02501851851852</v>
      </c>
      <c r="ED553">
        <v>999.9000000000001</v>
      </c>
      <c r="EE553">
        <v>0</v>
      </c>
      <c r="EF553">
        <v>0</v>
      </c>
      <c r="EG553">
        <v>9998.218518518519</v>
      </c>
      <c r="EH553">
        <v>0</v>
      </c>
      <c r="EI553">
        <v>10.44688148148149</v>
      </c>
      <c r="EJ553">
        <v>-44.21916296296298</v>
      </c>
      <c r="EK553">
        <v>888.737037037037</v>
      </c>
      <c r="EL553">
        <v>932.7984814814814</v>
      </c>
      <c r="EM553">
        <v>1.297698148148148</v>
      </c>
      <c r="EN553">
        <v>911.729037037037</v>
      </c>
      <c r="EO553">
        <v>22.58738888888889</v>
      </c>
      <c r="EP553">
        <v>2.153514444444444</v>
      </c>
      <c r="EQ553">
        <v>2.036511851851852</v>
      </c>
      <c r="ER553">
        <v>18.62062222222222</v>
      </c>
      <c r="ES553">
        <v>17.73111111111111</v>
      </c>
      <c r="ET553">
        <v>1999.994444444445</v>
      </c>
      <c r="EU553">
        <v>0.9799993333333333</v>
      </c>
      <c r="EV553">
        <v>0.02000037407407407</v>
      </c>
      <c r="EW553">
        <v>0</v>
      </c>
      <c r="EX553">
        <v>652.3115555555555</v>
      </c>
      <c r="EY553">
        <v>5.00097</v>
      </c>
      <c r="EZ553">
        <v>12998.24444444444</v>
      </c>
      <c r="FA553">
        <v>16707.52222222222</v>
      </c>
      <c r="FB553">
        <v>40.68699999999999</v>
      </c>
      <c r="FC553">
        <v>41.0574074074074</v>
      </c>
      <c r="FD553">
        <v>40.61566666666667</v>
      </c>
      <c r="FE553">
        <v>40.64796296296296</v>
      </c>
      <c r="FF553">
        <v>41.3074074074074</v>
      </c>
      <c r="FG553">
        <v>1955.094444444445</v>
      </c>
      <c r="FH553">
        <v>39.9</v>
      </c>
      <c r="FI553">
        <v>0</v>
      </c>
      <c r="FJ553">
        <v>1758486282.8</v>
      </c>
      <c r="FK553">
        <v>0</v>
      </c>
      <c r="FL553">
        <v>652.26248</v>
      </c>
      <c r="FM553">
        <v>-4.844923098035164</v>
      </c>
      <c r="FN553">
        <v>-92.2076924794804</v>
      </c>
      <c r="FO553">
        <v>12998.088</v>
      </c>
      <c r="FP553">
        <v>15</v>
      </c>
      <c r="FQ553">
        <v>0</v>
      </c>
      <c r="FR553" t="s">
        <v>441</v>
      </c>
      <c r="FS553">
        <v>1747247426.5</v>
      </c>
      <c r="FT553">
        <v>1747247420.5</v>
      </c>
      <c r="FU553">
        <v>0</v>
      </c>
      <c r="FV553">
        <v>1.027</v>
      </c>
      <c r="FW553">
        <v>0.031</v>
      </c>
      <c r="FX553">
        <v>0.02</v>
      </c>
      <c r="FY553">
        <v>0.05</v>
      </c>
      <c r="FZ553">
        <v>420</v>
      </c>
      <c r="GA553">
        <v>16</v>
      </c>
      <c r="GB553">
        <v>0.01</v>
      </c>
      <c r="GC553">
        <v>0.1</v>
      </c>
      <c r="GD553">
        <v>-44.2691075</v>
      </c>
      <c r="GE553">
        <v>-0.6107043151968449</v>
      </c>
      <c r="GF553">
        <v>0.2561459704811888</v>
      </c>
      <c r="GG553">
        <v>0</v>
      </c>
      <c r="GH553">
        <v>652.530088235294</v>
      </c>
      <c r="GI553">
        <v>-4.733888474050129</v>
      </c>
      <c r="GJ553">
        <v>0.5002721240453879</v>
      </c>
      <c r="GK553">
        <v>-1</v>
      </c>
      <c r="GL553">
        <v>1.32447675</v>
      </c>
      <c r="GM553">
        <v>-0.5238645028142604</v>
      </c>
      <c r="GN553">
        <v>0.05136097995499599</v>
      </c>
      <c r="GO553">
        <v>0</v>
      </c>
      <c r="GP553">
        <v>0</v>
      </c>
      <c r="GQ553">
        <v>2</v>
      </c>
      <c r="GR553" t="s">
        <v>452</v>
      </c>
      <c r="GS553">
        <v>3.13619</v>
      </c>
      <c r="GT553">
        <v>2.71628</v>
      </c>
      <c r="GU553">
        <v>0.159164</v>
      </c>
      <c r="GV553">
        <v>0.162668</v>
      </c>
      <c r="GW553">
        <v>0.105398</v>
      </c>
      <c r="GX553">
        <v>0.1003</v>
      </c>
      <c r="GY553">
        <v>26729.7</v>
      </c>
      <c r="GZ553">
        <v>26654.9</v>
      </c>
      <c r="HA553">
        <v>29554.7</v>
      </c>
      <c r="HB553">
        <v>29420.5</v>
      </c>
      <c r="HC553">
        <v>34938.8</v>
      </c>
      <c r="HD553">
        <v>35064.5</v>
      </c>
      <c r="HE553">
        <v>41595.5</v>
      </c>
      <c r="HF553">
        <v>41803.6</v>
      </c>
      <c r="HG553">
        <v>1.92068</v>
      </c>
      <c r="HH553">
        <v>1.8663</v>
      </c>
      <c r="HI553">
        <v>0.09186569999999999</v>
      </c>
      <c r="HJ553">
        <v>0</v>
      </c>
      <c r="HK553">
        <v>28.5202</v>
      </c>
      <c r="HL553">
        <v>999.9</v>
      </c>
      <c r="HM553">
        <v>51.2</v>
      </c>
      <c r="HN553">
        <v>31.5</v>
      </c>
      <c r="HO553">
        <v>26.3596</v>
      </c>
      <c r="HP553">
        <v>61.9208</v>
      </c>
      <c r="HQ553">
        <v>27.528</v>
      </c>
      <c r="HR553">
        <v>1</v>
      </c>
      <c r="HS553">
        <v>0.111448</v>
      </c>
      <c r="HT553">
        <v>0.420163</v>
      </c>
      <c r="HU553">
        <v>20.3384</v>
      </c>
      <c r="HV553">
        <v>5.21669</v>
      </c>
      <c r="HW553">
        <v>12.0122</v>
      </c>
      <c r="HX553">
        <v>4.98865</v>
      </c>
      <c r="HY553">
        <v>3.28755</v>
      </c>
      <c r="HZ553">
        <v>9999</v>
      </c>
      <c r="IA553">
        <v>9999</v>
      </c>
      <c r="IB553">
        <v>9999</v>
      </c>
      <c r="IC553">
        <v>999.9</v>
      </c>
      <c r="ID553">
        <v>1.86762</v>
      </c>
      <c r="IE553">
        <v>1.86675</v>
      </c>
      <c r="IF553">
        <v>1.86608</v>
      </c>
      <c r="IG553">
        <v>1.866</v>
      </c>
      <c r="IH553">
        <v>1.86789</v>
      </c>
      <c r="II553">
        <v>1.87027</v>
      </c>
      <c r="IJ553">
        <v>1.86894</v>
      </c>
      <c r="IK553">
        <v>1.87042</v>
      </c>
      <c r="IL553">
        <v>0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-0.544</v>
      </c>
      <c r="IZ553">
        <v>0.1363</v>
      </c>
      <c r="JA553">
        <v>-0.08705980112953694</v>
      </c>
      <c r="JB553">
        <v>-0.0002224285535733669</v>
      </c>
      <c r="JC553">
        <v>-3.124052291438484E-07</v>
      </c>
      <c r="JD553">
        <v>-1.20421793702977E-11</v>
      </c>
      <c r="JE553">
        <v>-0.06546867123436634</v>
      </c>
      <c r="JF553">
        <v>-0.004605065362839568</v>
      </c>
      <c r="JG553">
        <v>0.0008613744513886047</v>
      </c>
      <c r="JH553">
        <v>-1.299212498533341E-05</v>
      </c>
      <c r="JI553">
        <v>3</v>
      </c>
      <c r="JJ553">
        <v>2327</v>
      </c>
      <c r="JK553">
        <v>1</v>
      </c>
      <c r="JL553">
        <v>27</v>
      </c>
      <c r="JM553">
        <v>187314.3</v>
      </c>
      <c r="JN553">
        <v>187314.4</v>
      </c>
      <c r="JO553">
        <v>1.99463</v>
      </c>
      <c r="JP553">
        <v>2.2583</v>
      </c>
      <c r="JQ553">
        <v>1.39648</v>
      </c>
      <c r="JR553">
        <v>2.35474</v>
      </c>
      <c r="JS553">
        <v>1.49536</v>
      </c>
      <c r="JT553">
        <v>2.70264</v>
      </c>
      <c r="JU553">
        <v>36.8129</v>
      </c>
      <c r="JV553">
        <v>24.0787</v>
      </c>
      <c r="JW553">
        <v>18</v>
      </c>
      <c r="JX553">
        <v>490.89</v>
      </c>
      <c r="JY553">
        <v>446.584</v>
      </c>
      <c r="JZ553">
        <v>27.5378</v>
      </c>
      <c r="KA553">
        <v>29.0412</v>
      </c>
      <c r="KB553">
        <v>29.9999</v>
      </c>
      <c r="KC553">
        <v>28.9294</v>
      </c>
      <c r="KD553">
        <v>28.865</v>
      </c>
      <c r="KE553">
        <v>39.9512</v>
      </c>
      <c r="KF553">
        <v>21.1035</v>
      </c>
      <c r="KG553">
        <v>64.75700000000001</v>
      </c>
      <c r="KH553">
        <v>27.534</v>
      </c>
      <c r="KI553">
        <v>954.58</v>
      </c>
      <c r="KJ553">
        <v>22.6533</v>
      </c>
      <c r="KK553">
        <v>101.018</v>
      </c>
      <c r="KL553">
        <v>100.518</v>
      </c>
    </row>
    <row r="554" spans="1:298">
      <c r="A554">
        <v>538</v>
      </c>
      <c r="B554">
        <v>1758486287.5</v>
      </c>
      <c r="C554">
        <v>17412</v>
      </c>
      <c r="D554" t="s">
        <v>1524</v>
      </c>
      <c r="E554" t="s">
        <v>1525</v>
      </c>
      <c r="F554">
        <v>5</v>
      </c>
      <c r="G554" t="s">
        <v>1219</v>
      </c>
      <c r="H554" t="s">
        <v>437</v>
      </c>
      <c r="I554" t="s">
        <v>438</v>
      </c>
      <c r="J554">
        <v>1758486279.714286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965.3076285360725</v>
      </c>
      <c r="AL554">
        <v>929.9777636363636</v>
      </c>
      <c r="AM554">
        <v>3.378843806940056</v>
      </c>
      <c r="AN554">
        <v>65.29159027850937</v>
      </c>
      <c r="AO554">
        <f>(AQ554 - AP554 + DZ554*1E3/(8.314*(EB554+273.15)) * AS554/DY554 * AR554) * DY554/(100*DM554) * 1000/(1000 - AQ554)</f>
        <v>0</v>
      </c>
      <c r="AP554">
        <v>22.62671263678083</v>
      </c>
      <c r="AQ554">
        <v>23.81806545454545</v>
      </c>
      <c r="AR554">
        <v>-0.002538873618641707</v>
      </c>
      <c r="AS554">
        <v>110.9873725194434</v>
      </c>
      <c r="AT554">
        <v>1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4.8</v>
      </c>
      <c r="DN554">
        <v>0.5</v>
      </c>
      <c r="DO554" t="s">
        <v>440</v>
      </c>
      <c r="DP554">
        <v>2</v>
      </c>
      <c r="DQ554" t="b">
        <v>1</v>
      </c>
      <c r="DR554">
        <v>1758486279.714286</v>
      </c>
      <c r="DS554">
        <v>883.3764285714285</v>
      </c>
      <c r="DT554">
        <v>927.5581071428571</v>
      </c>
      <c r="DU554">
        <v>23.85872857142857</v>
      </c>
      <c r="DV554">
        <v>22.60109642857143</v>
      </c>
      <c r="DW554">
        <v>883.9125714285714</v>
      </c>
      <c r="DX554">
        <v>23.72214285714286</v>
      </c>
      <c r="DY554">
        <v>500.0194642857144</v>
      </c>
      <c r="DZ554">
        <v>90.16032857142859</v>
      </c>
      <c r="EA554">
        <v>0.05616977857142857</v>
      </c>
      <c r="EB554">
        <v>30.20226428571429</v>
      </c>
      <c r="EC554">
        <v>30.01861785714285</v>
      </c>
      <c r="ED554">
        <v>999.9000000000002</v>
      </c>
      <c r="EE554">
        <v>0</v>
      </c>
      <c r="EF554">
        <v>0</v>
      </c>
      <c r="EG554">
        <v>9996.298214285713</v>
      </c>
      <c r="EH554">
        <v>0</v>
      </c>
      <c r="EI554">
        <v>10.44570714285714</v>
      </c>
      <c r="EJ554">
        <v>-44.18155714285715</v>
      </c>
      <c r="EK554">
        <v>904.967392857143</v>
      </c>
      <c r="EL554">
        <v>949.0067857142857</v>
      </c>
      <c r="EM554">
        <v>1.257640714285714</v>
      </c>
      <c r="EN554">
        <v>927.5581071428571</v>
      </c>
      <c r="EO554">
        <v>22.60109642857143</v>
      </c>
      <c r="EP554">
        <v>2.151109642857143</v>
      </c>
      <c r="EQ554">
        <v>2.037721428571428</v>
      </c>
      <c r="ER554">
        <v>18.60277857142857</v>
      </c>
      <c r="ES554">
        <v>17.740525</v>
      </c>
      <c r="ET554">
        <v>1999.983571428572</v>
      </c>
      <c r="EU554">
        <v>0.97999925</v>
      </c>
      <c r="EV554">
        <v>0.02000045</v>
      </c>
      <c r="EW554">
        <v>0</v>
      </c>
      <c r="EX554">
        <v>651.9754642857143</v>
      </c>
      <c r="EY554">
        <v>5.00097</v>
      </c>
      <c r="EZ554">
        <v>12991.31785714286</v>
      </c>
      <c r="FA554">
        <v>16707.43571428571</v>
      </c>
      <c r="FB554">
        <v>40.68699999999999</v>
      </c>
      <c r="FC554">
        <v>41.05535714285713</v>
      </c>
      <c r="FD554">
        <v>40.61374999999999</v>
      </c>
      <c r="FE554">
        <v>40.64492857142857</v>
      </c>
      <c r="FF554">
        <v>41.30314285714284</v>
      </c>
      <c r="FG554">
        <v>1955.083571428572</v>
      </c>
      <c r="FH554">
        <v>39.9</v>
      </c>
      <c r="FI554">
        <v>0</v>
      </c>
      <c r="FJ554">
        <v>1758486287.6</v>
      </c>
      <c r="FK554">
        <v>0</v>
      </c>
      <c r="FL554">
        <v>651.93288</v>
      </c>
      <c r="FM554">
        <v>-3.495307697965576</v>
      </c>
      <c r="FN554">
        <v>-83.97692323029536</v>
      </c>
      <c r="FO554">
        <v>12991.16</v>
      </c>
      <c r="FP554">
        <v>15</v>
      </c>
      <c r="FQ554">
        <v>0</v>
      </c>
      <c r="FR554" t="s">
        <v>441</v>
      </c>
      <c r="FS554">
        <v>1747247426.5</v>
      </c>
      <c r="FT554">
        <v>1747247420.5</v>
      </c>
      <c r="FU554">
        <v>0</v>
      </c>
      <c r="FV554">
        <v>1.027</v>
      </c>
      <c r="FW554">
        <v>0.031</v>
      </c>
      <c r="FX554">
        <v>0.02</v>
      </c>
      <c r="FY554">
        <v>0.05</v>
      </c>
      <c r="FZ554">
        <v>420</v>
      </c>
      <c r="GA554">
        <v>16</v>
      </c>
      <c r="GB554">
        <v>0.01</v>
      </c>
      <c r="GC554">
        <v>0.1</v>
      </c>
      <c r="GD554">
        <v>-44.15922195121951</v>
      </c>
      <c r="GE554">
        <v>0.2028250871081214</v>
      </c>
      <c r="GF554">
        <v>0.3278673798755173</v>
      </c>
      <c r="GG554">
        <v>0</v>
      </c>
      <c r="GH554">
        <v>652.1846470588234</v>
      </c>
      <c r="GI554">
        <v>-4.360275022194294</v>
      </c>
      <c r="GJ554">
        <v>0.4683347773418153</v>
      </c>
      <c r="GK554">
        <v>-1</v>
      </c>
      <c r="GL554">
        <v>1.282846341463415</v>
      </c>
      <c r="GM554">
        <v>-0.501666480836235</v>
      </c>
      <c r="GN554">
        <v>0.05005415568411135</v>
      </c>
      <c r="GO554">
        <v>0</v>
      </c>
      <c r="GP554">
        <v>0</v>
      </c>
      <c r="GQ554">
        <v>2</v>
      </c>
      <c r="GR554" t="s">
        <v>452</v>
      </c>
      <c r="GS554">
        <v>3.13617</v>
      </c>
      <c r="GT554">
        <v>2.71625</v>
      </c>
      <c r="GU554">
        <v>0.161098</v>
      </c>
      <c r="GV554">
        <v>0.16439</v>
      </c>
      <c r="GW554">
        <v>0.105326</v>
      </c>
      <c r="GX554">
        <v>0.100362</v>
      </c>
      <c r="GY554">
        <v>26668.1</v>
      </c>
      <c r="GZ554">
        <v>26600.2</v>
      </c>
      <c r="HA554">
        <v>29554.6</v>
      </c>
      <c r="HB554">
        <v>29420.6</v>
      </c>
      <c r="HC554">
        <v>34941.6</v>
      </c>
      <c r="HD554">
        <v>35062.1</v>
      </c>
      <c r="HE554">
        <v>41595.4</v>
      </c>
      <c r="HF554">
        <v>41803.6</v>
      </c>
      <c r="HG554">
        <v>1.92085</v>
      </c>
      <c r="HH554">
        <v>1.86613</v>
      </c>
      <c r="HI554">
        <v>0.09154900000000001</v>
      </c>
      <c r="HJ554">
        <v>0</v>
      </c>
      <c r="HK554">
        <v>28.511</v>
      </c>
      <c r="HL554">
        <v>999.9</v>
      </c>
      <c r="HM554">
        <v>51.2</v>
      </c>
      <c r="HN554">
        <v>31.5</v>
      </c>
      <c r="HO554">
        <v>26.3585</v>
      </c>
      <c r="HP554">
        <v>61.8109</v>
      </c>
      <c r="HQ554">
        <v>27.6242</v>
      </c>
      <c r="HR554">
        <v>1</v>
      </c>
      <c r="HS554">
        <v>0.111075</v>
      </c>
      <c r="HT554">
        <v>0.375577</v>
      </c>
      <c r="HU554">
        <v>20.3385</v>
      </c>
      <c r="HV554">
        <v>5.21759</v>
      </c>
      <c r="HW554">
        <v>12.0125</v>
      </c>
      <c r="HX554">
        <v>4.98915</v>
      </c>
      <c r="HY554">
        <v>3.28758</v>
      </c>
      <c r="HZ554">
        <v>9999</v>
      </c>
      <c r="IA554">
        <v>9999</v>
      </c>
      <c r="IB554">
        <v>9999</v>
      </c>
      <c r="IC554">
        <v>999.9</v>
      </c>
      <c r="ID554">
        <v>1.86761</v>
      </c>
      <c r="IE554">
        <v>1.86676</v>
      </c>
      <c r="IF554">
        <v>1.86605</v>
      </c>
      <c r="IG554">
        <v>1.866</v>
      </c>
      <c r="IH554">
        <v>1.86785</v>
      </c>
      <c r="II554">
        <v>1.87027</v>
      </c>
      <c r="IJ554">
        <v>1.86894</v>
      </c>
      <c r="IK554">
        <v>1.87042</v>
      </c>
      <c r="IL554">
        <v>0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-0.5570000000000001</v>
      </c>
      <c r="IZ554">
        <v>0.136</v>
      </c>
      <c r="JA554">
        <v>-0.08705980112953694</v>
      </c>
      <c r="JB554">
        <v>-0.0002224285535733669</v>
      </c>
      <c r="JC554">
        <v>-3.124052291438484E-07</v>
      </c>
      <c r="JD554">
        <v>-1.20421793702977E-11</v>
      </c>
      <c r="JE554">
        <v>-0.06546867123436634</v>
      </c>
      <c r="JF554">
        <v>-0.004605065362839568</v>
      </c>
      <c r="JG554">
        <v>0.0008613744513886047</v>
      </c>
      <c r="JH554">
        <v>-1.299212498533341E-05</v>
      </c>
      <c r="JI554">
        <v>3</v>
      </c>
      <c r="JJ554">
        <v>2327</v>
      </c>
      <c r="JK554">
        <v>1</v>
      </c>
      <c r="JL554">
        <v>27</v>
      </c>
      <c r="JM554">
        <v>187314.4</v>
      </c>
      <c r="JN554">
        <v>187314.5</v>
      </c>
      <c r="JO554">
        <v>2.02026</v>
      </c>
      <c r="JP554">
        <v>2.2644</v>
      </c>
      <c r="JQ554">
        <v>1.39648</v>
      </c>
      <c r="JR554">
        <v>2.35352</v>
      </c>
      <c r="JS554">
        <v>1.49536</v>
      </c>
      <c r="JT554">
        <v>2.62329</v>
      </c>
      <c r="JU554">
        <v>36.8129</v>
      </c>
      <c r="JV554">
        <v>24.0612</v>
      </c>
      <c r="JW554">
        <v>18</v>
      </c>
      <c r="JX554">
        <v>490.982</v>
      </c>
      <c r="JY554">
        <v>446.461</v>
      </c>
      <c r="JZ554">
        <v>27.5221</v>
      </c>
      <c r="KA554">
        <v>29.0403</v>
      </c>
      <c r="KB554">
        <v>30</v>
      </c>
      <c r="KC554">
        <v>28.927</v>
      </c>
      <c r="KD554">
        <v>28.8632</v>
      </c>
      <c r="KE554">
        <v>40.5372</v>
      </c>
      <c r="KF554">
        <v>21.1035</v>
      </c>
      <c r="KG554">
        <v>65.1297</v>
      </c>
      <c r="KH554">
        <v>27.5206</v>
      </c>
      <c r="KI554">
        <v>974.617</v>
      </c>
      <c r="KJ554">
        <v>22.7081</v>
      </c>
      <c r="KK554">
        <v>101.018</v>
      </c>
      <c r="KL554">
        <v>100.518</v>
      </c>
    </row>
    <row r="555" spans="1:298">
      <c r="A555">
        <v>539</v>
      </c>
      <c r="B555">
        <v>1758486292.5</v>
      </c>
      <c r="C555">
        <v>17417</v>
      </c>
      <c r="D555" t="s">
        <v>1526</v>
      </c>
      <c r="E555" t="s">
        <v>1527</v>
      </c>
      <c r="F555">
        <v>5</v>
      </c>
      <c r="G555" t="s">
        <v>1219</v>
      </c>
      <c r="H555" t="s">
        <v>437</v>
      </c>
      <c r="I555" t="s">
        <v>438</v>
      </c>
      <c r="J555">
        <v>1758486285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981.0236423549535</v>
      </c>
      <c r="AL555">
        <v>946.2979696969691</v>
      </c>
      <c r="AM555">
        <v>3.244728527105446</v>
      </c>
      <c r="AN555">
        <v>65.29159027850937</v>
      </c>
      <c r="AO555">
        <f>(AQ555 - AP555 + DZ555*1E3/(8.314*(EB555+273.15)) * AS555/DY555 * AR555) * DY555/(100*DM555) * 1000/(1000 - AQ555)</f>
        <v>0</v>
      </c>
      <c r="AP555">
        <v>22.63528512728553</v>
      </c>
      <c r="AQ555">
        <v>23.79714</v>
      </c>
      <c r="AR555">
        <v>-0.0009641421391829543</v>
      </c>
      <c r="AS555">
        <v>110.9873725194434</v>
      </c>
      <c r="AT555">
        <v>1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4.8</v>
      </c>
      <c r="DN555">
        <v>0.5</v>
      </c>
      <c r="DO555" t="s">
        <v>440</v>
      </c>
      <c r="DP555">
        <v>2</v>
      </c>
      <c r="DQ555" t="b">
        <v>1</v>
      </c>
      <c r="DR555">
        <v>1758486285</v>
      </c>
      <c r="DS555">
        <v>901.0169259259259</v>
      </c>
      <c r="DT555">
        <v>944.7959629629629</v>
      </c>
      <c r="DU555">
        <v>23.82936296296296</v>
      </c>
      <c r="DV555">
        <v>22.61725555555556</v>
      </c>
      <c r="DW555">
        <v>901.5672962962964</v>
      </c>
      <c r="DX555">
        <v>23.6931962962963</v>
      </c>
      <c r="DY555">
        <v>499.9958888888889</v>
      </c>
      <c r="DZ555">
        <v>90.16065925925925</v>
      </c>
      <c r="EA555">
        <v>0.0560183925925926</v>
      </c>
      <c r="EB555">
        <v>30.17621851851852</v>
      </c>
      <c r="EC555">
        <v>30.00838888888889</v>
      </c>
      <c r="ED555">
        <v>999.9000000000001</v>
      </c>
      <c r="EE555">
        <v>0</v>
      </c>
      <c r="EF555">
        <v>0</v>
      </c>
      <c r="EG555">
        <v>9993.468518518519</v>
      </c>
      <c r="EH555">
        <v>0</v>
      </c>
      <c r="EI555">
        <v>10.44694444444444</v>
      </c>
      <c r="EJ555">
        <v>-43.77896296296295</v>
      </c>
      <c r="EK555">
        <v>923.0112222222223</v>
      </c>
      <c r="EL555">
        <v>966.6593703703703</v>
      </c>
      <c r="EM555">
        <v>1.21211</v>
      </c>
      <c r="EN555">
        <v>944.7959629629629</v>
      </c>
      <c r="EO555">
        <v>22.61725555555556</v>
      </c>
      <c r="EP555">
        <v>2.14847037037037</v>
      </c>
      <c r="EQ555">
        <v>2.039186296296296</v>
      </c>
      <c r="ER555">
        <v>18.58315925925926</v>
      </c>
      <c r="ES555">
        <v>17.75192592592592</v>
      </c>
      <c r="ET555">
        <v>1999.986666666667</v>
      </c>
      <c r="EU555">
        <v>0.9799993333333333</v>
      </c>
      <c r="EV555">
        <v>0.02000036296296296</v>
      </c>
      <c r="EW555">
        <v>0</v>
      </c>
      <c r="EX555">
        <v>651.6681111111111</v>
      </c>
      <c r="EY555">
        <v>5.00097</v>
      </c>
      <c r="EZ555">
        <v>12986.15555555556</v>
      </c>
      <c r="FA555">
        <v>16707.46666666667</v>
      </c>
      <c r="FB555">
        <v>40.68699999999999</v>
      </c>
      <c r="FC555">
        <v>41.04592592592592</v>
      </c>
      <c r="FD555">
        <v>40.611</v>
      </c>
      <c r="FE555">
        <v>40.64337037037036</v>
      </c>
      <c r="FF555">
        <v>41.29822222222222</v>
      </c>
      <c r="FG555">
        <v>1955.086666666667</v>
      </c>
      <c r="FH555">
        <v>39.9</v>
      </c>
      <c r="FI555">
        <v>0</v>
      </c>
      <c r="FJ555">
        <v>1758486293</v>
      </c>
      <c r="FK555">
        <v>0</v>
      </c>
      <c r="FL555">
        <v>651.6857307692309</v>
      </c>
      <c r="FM555">
        <v>-2.458495714917678</v>
      </c>
      <c r="FN555">
        <v>-44.54358967200622</v>
      </c>
      <c r="FO555">
        <v>12986.18846153846</v>
      </c>
      <c r="FP555">
        <v>15</v>
      </c>
      <c r="FQ555">
        <v>0</v>
      </c>
      <c r="FR555" t="s">
        <v>441</v>
      </c>
      <c r="FS555">
        <v>1747247426.5</v>
      </c>
      <c r="FT555">
        <v>1747247420.5</v>
      </c>
      <c r="FU555">
        <v>0</v>
      </c>
      <c r="FV555">
        <v>1.027</v>
      </c>
      <c r="FW555">
        <v>0.031</v>
      </c>
      <c r="FX555">
        <v>0.02</v>
      </c>
      <c r="FY555">
        <v>0.05</v>
      </c>
      <c r="FZ555">
        <v>420</v>
      </c>
      <c r="GA555">
        <v>16</v>
      </c>
      <c r="GB555">
        <v>0.01</v>
      </c>
      <c r="GC555">
        <v>0.1</v>
      </c>
      <c r="GD555">
        <v>-43.93993</v>
      </c>
      <c r="GE555">
        <v>4.855623264540379</v>
      </c>
      <c r="GF555">
        <v>0.5648858226225899</v>
      </c>
      <c r="GG555">
        <v>0</v>
      </c>
      <c r="GH555">
        <v>651.8552647058824</v>
      </c>
      <c r="GI555">
        <v>-3.169182579400935</v>
      </c>
      <c r="GJ555">
        <v>0.3745217584838678</v>
      </c>
      <c r="GK555">
        <v>-1</v>
      </c>
      <c r="GL555">
        <v>1.236201</v>
      </c>
      <c r="GM555">
        <v>-0.5343023639774874</v>
      </c>
      <c r="GN555">
        <v>0.05175493125297338</v>
      </c>
      <c r="GO555">
        <v>0</v>
      </c>
      <c r="GP555">
        <v>0</v>
      </c>
      <c r="GQ555">
        <v>2</v>
      </c>
      <c r="GR555" t="s">
        <v>452</v>
      </c>
      <c r="GS555">
        <v>3.13616</v>
      </c>
      <c r="GT555">
        <v>2.71592</v>
      </c>
      <c r="GU555">
        <v>0.16294</v>
      </c>
      <c r="GV555">
        <v>0.166233</v>
      </c>
      <c r="GW555">
        <v>0.105266</v>
      </c>
      <c r="GX555">
        <v>0.100432</v>
      </c>
      <c r="GY555">
        <v>26609.1</v>
      </c>
      <c r="GZ555">
        <v>26541.4</v>
      </c>
      <c r="HA555">
        <v>29554.1</v>
      </c>
      <c r="HB555">
        <v>29420.6</v>
      </c>
      <c r="HC555">
        <v>34943.6</v>
      </c>
      <c r="HD555">
        <v>35059.4</v>
      </c>
      <c r="HE555">
        <v>41595</v>
      </c>
      <c r="HF555">
        <v>41803.7</v>
      </c>
      <c r="HG555">
        <v>1.92043</v>
      </c>
      <c r="HH555">
        <v>1.8667</v>
      </c>
      <c r="HI555">
        <v>0.0909343</v>
      </c>
      <c r="HJ555">
        <v>0</v>
      </c>
      <c r="HK555">
        <v>28.5007</v>
      </c>
      <c r="HL555">
        <v>999.9</v>
      </c>
      <c r="HM555">
        <v>51.2</v>
      </c>
      <c r="HN555">
        <v>31.5</v>
      </c>
      <c r="HO555">
        <v>26.3584</v>
      </c>
      <c r="HP555">
        <v>61.9408</v>
      </c>
      <c r="HQ555">
        <v>27.52</v>
      </c>
      <c r="HR555">
        <v>1</v>
      </c>
      <c r="HS555">
        <v>0.111113</v>
      </c>
      <c r="HT555">
        <v>-0.205389</v>
      </c>
      <c r="HU555">
        <v>20.3304</v>
      </c>
      <c r="HV555">
        <v>5.21265</v>
      </c>
      <c r="HW555">
        <v>12.0129</v>
      </c>
      <c r="HX555">
        <v>4.9879</v>
      </c>
      <c r="HY555">
        <v>3.2868</v>
      </c>
      <c r="HZ555">
        <v>9999</v>
      </c>
      <c r="IA555">
        <v>9999</v>
      </c>
      <c r="IB555">
        <v>9999</v>
      </c>
      <c r="IC555">
        <v>999.9</v>
      </c>
      <c r="ID555">
        <v>1.86761</v>
      </c>
      <c r="IE555">
        <v>1.86676</v>
      </c>
      <c r="IF555">
        <v>1.86604</v>
      </c>
      <c r="IG555">
        <v>1.866</v>
      </c>
      <c r="IH555">
        <v>1.86785</v>
      </c>
      <c r="II555">
        <v>1.87027</v>
      </c>
      <c r="IJ555">
        <v>1.86893</v>
      </c>
      <c r="IK555">
        <v>1.87042</v>
      </c>
      <c r="IL555">
        <v>0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-0.57</v>
      </c>
      <c r="IZ555">
        <v>0.1357</v>
      </c>
      <c r="JA555">
        <v>-0.08705980112953694</v>
      </c>
      <c r="JB555">
        <v>-0.0002224285535733669</v>
      </c>
      <c r="JC555">
        <v>-3.124052291438484E-07</v>
      </c>
      <c r="JD555">
        <v>-1.20421793702977E-11</v>
      </c>
      <c r="JE555">
        <v>-0.06546867123436634</v>
      </c>
      <c r="JF555">
        <v>-0.004605065362839568</v>
      </c>
      <c r="JG555">
        <v>0.0008613744513886047</v>
      </c>
      <c r="JH555">
        <v>-1.299212498533341E-05</v>
      </c>
      <c r="JI555">
        <v>3</v>
      </c>
      <c r="JJ555">
        <v>2327</v>
      </c>
      <c r="JK555">
        <v>1</v>
      </c>
      <c r="JL555">
        <v>27</v>
      </c>
      <c r="JM555">
        <v>187314.4</v>
      </c>
      <c r="JN555">
        <v>187314.5</v>
      </c>
      <c r="JO555">
        <v>2.04956</v>
      </c>
      <c r="JP555">
        <v>2.2522</v>
      </c>
      <c r="JQ555">
        <v>1.39771</v>
      </c>
      <c r="JR555">
        <v>2.35352</v>
      </c>
      <c r="JS555">
        <v>1.49536</v>
      </c>
      <c r="JT555">
        <v>2.71362</v>
      </c>
      <c r="JU555">
        <v>36.8129</v>
      </c>
      <c r="JV555">
        <v>24.035</v>
      </c>
      <c r="JW555">
        <v>18</v>
      </c>
      <c r="JX555">
        <v>490.697</v>
      </c>
      <c r="JY555">
        <v>446.804</v>
      </c>
      <c r="JZ555">
        <v>27.5123</v>
      </c>
      <c r="KA555">
        <v>29.0387</v>
      </c>
      <c r="KB555">
        <v>30</v>
      </c>
      <c r="KC555">
        <v>28.9251</v>
      </c>
      <c r="KD555">
        <v>28.8613</v>
      </c>
      <c r="KE555">
        <v>41.0663</v>
      </c>
      <c r="KF555">
        <v>21.1035</v>
      </c>
      <c r="KG555">
        <v>65.1297</v>
      </c>
      <c r="KH555">
        <v>28.4745</v>
      </c>
      <c r="KI555">
        <v>987.972</v>
      </c>
      <c r="KJ555">
        <v>22.6389</v>
      </c>
      <c r="KK555">
        <v>101.017</v>
      </c>
      <c r="KL555">
        <v>100.518</v>
      </c>
    </row>
    <row r="556" spans="1:298">
      <c r="A556">
        <v>540</v>
      </c>
      <c r="B556">
        <v>1758486297.5</v>
      </c>
      <c r="C556">
        <v>17422</v>
      </c>
      <c r="D556" t="s">
        <v>1528</v>
      </c>
      <c r="E556" t="s">
        <v>1529</v>
      </c>
      <c r="F556">
        <v>5</v>
      </c>
      <c r="G556" t="s">
        <v>1219</v>
      </c>
      <c r="H556" t="s">
        <v>437</v>
      </c>
      <c r="I556" t="s">
        <v>438</v>
      </c>
      <c r="J556">
        <v>1758486289.714286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998.104585905994</v>
      </c>
      <c r="AL556">
        <v>963.2193818181817</v>
      </c>
      <c r="AM556">
        <v>3.38112515191933</v>
      </c>
      <c r="AN556">
        <v>65.29159027850937</v>
      </c>
      <c r="AO556">
        <f>(AQ556 - AP556 + DZ556*1E3/(8.314*(EB556+273.15)) * AS556/DY556 * AR556) * DY556/(100*DM556) * 1000/(1000 - AQ556)</f>
        <v>0</v>
      </c>
      <c r="AP556">
        <v>22.67211891763649</v>
      </c>
      <c r="AQ556">
        <v>23.78899999999998</v>
      </c>
      <c r="AR556">
        <v>-4.505286433062601E-05</v>
      </c>
      <c r="AS556">
        <v>110.9873725194434</v>
      </c>
      <c r="AT556">
        <v>1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4.8</v>
      </c>
      <c r="DN556">
        <v>0.5</v>
      </c>
      <c r="DO556" t="s">
        <v>440</v>
      </c>
      <c r="DP556">
        <v>2</v>
      </c>
      <c r="DQ556" t="b">
        <v>1</v>
      </c>
      <c r="DR556">
        <v>1758486289.714286</v>
      </c>
      <c r="DS556">
        <v>916.5307142857143</v>
      </c>
      <c r="DT556">
        <v>960.054857142857</v>
      </c>
      <c r="DU556">
        <v>23.80819642857143</v>
      </c>
      <c r="DV556">
        <v>22.64068928571428</v>
      </c>
      <c r="DW556">
        <v>917.0938928571429</v>
      </c>
      <c r="DX556">
        <v>23.67232857142858</v>
      </c>
      <c r="DY556">
        <v>499.9881785714286</v>
      </c>
      <c r="DZ556">
        <v>90.16118214285714</v>
      </c>
      <c r="EA556">
        <v>0.05599687857142856</v>
      </c>
      <c r="EB556">
        <v>30.15343214285714</v>
      </c>
      <c r="EC556">
        <v>29.9937</v>
      </c>
      <c r="ED556">
        <v>999.9000000000002</v>
      </c>
      <c r="EE556">
        <v>0</v>
      </c>
      <c r="EF556">
        <v>0</v>
      </c>
      <c r="EG556">
        <v>9993.698214285714</v>
      </c>
      <c r="EH556">
        <v>0</v>
      </c>
      <c r="EI556">
        <v>10.44666785714286</v>
      </c>
      <c r="EJ556">
        <v>-43.52406071428572</v>
      </c>
      <c r="EK556">
        <v>938.8834285714286</v>
      </c>
      <c r="EL556">
        <v>982.2947142857143</v>
      </c>
      <c r="EM556">
        <v>1.167507857142857</v>
      </c>
      <c r="EN556">
        <v>960.054857142857</v>
      </c>
      <c r="EO556">
        <v>22.64068928571428</v>
      </c>
      <c r="EP556">
        <v>2.146575</v>
      </c>
      <c r="EQ556">
        <v>2.041312142857143</v>
      </c>
      <c r="ER556">
        <v>18.56906071428572</v>
      </c>
      <c r="ES556">
        <v>17.76846071428572</v>
      </c>
      <c r="ET556">
        <v>1999.986428571429</v>
      </c>
      <c r="EU556">
        <v>0.9799993571428571</v>
      </c>
      <c r="EV556">
        <v>0.02000033928571428</v>
      </c>
      <c r="EW556">
        <v>0</v>
      </c>
      <c r="EX556">
        <v>651.4526785714287</v>
      </c>
      <c r="EY556">
        <v>5.00097</v>
      </c>
      <c r="EZ556">
        <v>12982.825</v>
      </c>
      <c r="FA556">
        <v>16707.46785714286</v>
      </c>
      <c r="FB556">
        <v>40.68699999999999</v>
      </c>
      <c r="FC556">
        <v>41.05092857142856</v>
      </c>
      <c r="FD556">
        <v>40.6025</v>
      </c>
      <c r="FE556">
        <v>40.65821428571427</v>
      </c>
      <c r="FF556">
        <v>41.28764285714286</v>
      </c>
      <c r="FG556">
        <v>1955.086428571429</v>
      </c>
      <c r="FH556">
        <v>39.9</v>
      </c>
      <c r="FI556">
        <v>0</v>
      </c>
      <c r="FJ556">
        <v>1758486297.8</v>
      </c>
      <c r="FK556">
        <v>0</v>
      </c>
      <c r="FL556">
        <v>651.4829615384616</v>
      </c>
      <c r="FM556">
        <v>-2.033470072557373</v>
      </c>
      <c r="FN556">
        <v>-23.65128200091444</v>
      </c>
      <c r="FO556">
        <v>12982.68461538461</v>
      </c>
      <c r="FP556">
        <v>15</v>
      </c>
      <c r="FQ556">
        <v>0</v>
      </c>
      <c r="FR556" t="s">
        <v>441</v>
      </c>
      <c r="FS556">
        <v>1747247426.5</v>
      </c>
      <c r="FT556">
        <v>1747247420.5</v>
      </c>
      <c r="FU556">
        <v>0</v>
      </c>
      <c r="FV556">
        <v>1.027</v>
      </c>
      <c r="FW556">
        <v>0.031</v>
      </c>
      <c r="FX556">
        <v>0.02</v>
      </c>
      <c r="FY556">
        <v>0.05</v>
      </c>
      <c r="FZ556">
        <v>420</v>
      </c>
      <c r="GA556">
        <v>16</v>
      </c>
      <c r="GB556">
        <v>0.01</v>
      </c>
      <c r="GC556">
        <v>0.1</v>
      </c>
      <c r="GD556">
        <v>-43.78035250000001</v>
      </c>
      <c r="GE556">
        <v>4.356802626641686</v>
      </c>
      <c r="GF556">
        <v>0.5379838468706565</v>
      </c>
      <c r="GG556">
        <v>0</v>
      </c>
      <c r="GH556">
        <v>651.6286764705883</v>
      </c>
      <c r="GI556">
        <v>-2.591214663371533</v>
      </c>
      <c r="GJ556">
        <v>0.3249042139922139</v>
      </c>
      <c r="GK556">
        <v>-1</v>
      </c>
      <c r="GL556">
        <v>1.20011075</v>
      </c>
      <c r="GM556">
        <v>-0.5574845403377132</v>
      </c>
      <c r="GN556">
        <v>0.05394397108980299</v>
      </c>
      <c r="GO556">
        <v>0</v>
      </c>
      <c r="GP556">
        <v>0</v>
      </c>
      <c r="GQ556">
        <v>2</v>
      </c>
      <c r="GR556" t="s">
        <v>452</v>
      </c>
      <c r="GS556">
        <v>3.13615</v>
      </c>
      <c r="GT556">
        <v>2.71645</v>
      </c>
      <c r="GU556">
        <v>0.16482</v>
      </c>
      <c r="GV556">
        <v>0.168073</v>
      </c>
      <c r="GW556">
        <v>0.105253</v>
      </c>
      <c r="GX556">
        <v>0.1005</v>
      </c>
      <c r="GY556">
        <v>26549.2</v>
      </c>
      <c r="GZ556">
        <v>26482.8</v>
      </c>
      <c r="HA556">
        <v>29554</v>
      </c>
      <c r="HB556">
        <v>29420.5</v>
      </c>
      <c r="HC556">
        <v>34943.9</v>
      </c>
      <c r="HD556">
        <v>35056.7</v>
      </c>
      <c r="HE556">
        <v>41594.6</v>
      </c>
      <c r="HF556">
        <v>41803.7</v>
      </c>
      <c r="HG556">
        <v>1.92097</v>
      </c>
      <c r="HH556">
        <v>1.86655</v>
      </c>
      <c r="HI556">
        <v>0.0906177</v>
      </c>
      <c r="HJ556">
        <v>0</v>
      </c>
      <c r="HK556">
        <v>28.4901</v>
      </c>
      <c r="HL556">
        <v>999.9</v>
      </c>
      <c r="HM556">
        <v>51.2</v>
      </c>
      <c r="HN556">
        <v>31.5</v>
      </c>
      <c r="HO556">
        <v>26.3592</v>
      </c>
      <c r="HP556">
        <v>62.0109</v>
      </c>
      <c r="HQ556">
        <v>27.5441</v>
      </c>
      <c r="HR556">
        <v>1</v>
      </c>
      <c r="HS556">
        <v>0.114228</v>
      </c>
      <c r="HT556">
        <v>-2.51918</v>
      </c>
      <c r="HU556">
        <v>20.3154</v>
      </c>
      <c r="HV556">
        <v>5.21714</v>
      </c>
      <c r="HW556">
        <v>12.0143</v>
      </c>
      <c r="HX556">
        <v>4.98905</v>
      </c>
      <c r="HY556">
        <v>3.28763</v>
      </c>
      <c r="HZ556">
        <v>9999</v>
      </c>
      <c r="IA556">
        <v>9999</v>
      </c>
      <c r="IB556">
        <v>9999</v>
      </c>
      <c r="IC556">
        <v>999.9</v>
      </c>
      <c r="ID556">
        <v>1.86762</v>
      </c>
      <c r="IE556">
        <v>1.86676</v>
      </c>
      <c r="IF556">
        <v>1.86606</v>
      </c>
      <c r="IG556">
        <v>1.866</v>
      </c>
      <c r="IH556">
        <v>1.86786</v>
      </c>
      <c r="II556">
        <v>1.87027</v>
      </c>
      <c r="IJ556">
        <v>1.86898</v>
      </c>
      <c r="IK556">
        <v>1.87042</v>
      </c>
      <c r="IL556">
        <v>0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-0.584</v>
      </c>
      <c r="IZ556">
        <v>0.1356</v>
      </c>
      <c r="JA556">
        <v>-0.08705980112953694</v>
      </c>
      <c r="JB556">
        <v>-0.0002224285535733669</v>
      </c>
      <c r="JC556">
        <v>-3.124052291438484E-07</v>
      </c>
      <c r="JD556">
        <v>-1.20421793702977E-11</v>
      </c>
      <c r="JE556">
        <v>-0.06546867123436634</v>
      </c>
      <c r="JF556">
        <v>-0.004605065362839568</v>
      </c>
      <c r="JG556">
        <v>0.0008613744513886047</v>
      </c>
      <c r="JH556">
        <v>-1.299212498533341E-05</v>
      </c>
      <c r="JI556">
        <v>3</v>
      </c>
      <c r="JJ556">
        <v>2327</v>
      </c>
      <c r="JK556">
        <v>1</v>
      </c>
      <c r="JL556">
        <v>27</v>
      </c>
      <c r="JM556">
        <v>187314.5</v>
      </c>
      <c r="JN556">
        <v>187314.6</v>
      </c>
      <c r="JO556">
        <v>2.07642</v>
      </c>
      <c r="JP556">
        <v>2.25342</v>
      </c>
      <c r="JQ556">
        <v>1.39648</v>
      </c>
      <c r="JR556">
        <v>2.35474</v>
      </c>
      <c r="JS556">
        <v>1.49536</v>
      </c>
      <c r="JT556">
        <v>2.71729</v>
      </c>
      <c r="JU556">
        <v>36.8366</v>
      </c>
      <c r="JV556">
        <v>24.0612</v>
      </c>
      <c r="JW556">
        <v>18</v>
      </c>
      <c r="JX556">
        <v>491.036</v>
      </c>
      <c r="JY556">
        <v>446.692</v>
      </c>
      <c r="JZ556">
        <v>28.2501</v>
      </c>
      <c r="KA556">
        <v>29.0384</v>
      </c>
      <c r="KB556">
        <v>30.0018</v>
      </c>
      <c r="KC556">
        <v>28.9239</v>
      </c>
      <c r="KD556">
        <v>28.8589</v>
      </c>
      <c r="KE556">
        <v>41.6612</v>
      </c>
      <c r="KF556">
        <v>21.1035</v>
      </c>
      <c r="KG556">
        <v>65.1297</v>
      </c>
      <c r="KH556">
        <v>28.4952</v>
      </c>
      <c r="KI556">
        <v>1008.01</v>
      </c>
      <c r="KJ556">
        <v>22.6395</v>
      </c>
      <c r="KK556">
        <v>101.016</v>
      </c>
      <c r="KL556">
        <v>100.518</v>
      </c>
    </row>
    <row r="557" spans="1:298">
      <c r="A557">
        <v>541</v>
      </c>
      <c r="B557">
        <v>1758486302.5</v>
      </c>
      <c r="C557">
        <v>17427</v>
      </c>
      <c r="D557" t="s">
        <v>1530</v>
      </c>
      <c r="E557" t="s">
        <v>1531</v>
      </c>
      <c r="F557">
        <v>5</v>
      </c>
      <c r="G557" t="s">
        <v>1219</v>
      </c>
      <c r="H557" t="s">
        <v>437</v>
      </c>
      <c r="I557" t="s">
        <v>438</v>
      </c>
      <c r="J557">
        <v>1758486295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1015.145666403332</v>
      </c>
      <c r="AL557">
        <v>980.1094303030299</v>
      </c>
      <c r="AM557">
        <v>3.389753204239929</v>
      </c>
      <c r="AN557">
        <v>65.29159027850937</v>
      </c>
      <c r="AO557">
        <f>(AQ557 - AP557 + DZ557*1E3/(8.314*(EB557+273.15)) * AS557/DY557 * AR557) * DY557/(100*DM557) * 1000/(1000 - AQ557)</f>
        <v>0</v>
      </c>
      <c r="AP557">
        <v>22.675732896585</v>
      </c>
      <c r="AQ557">
        <v>23.80724606060605</v>
      </c>
      <c r="AR557">
        <v>0.001283694958767993</v>
      </c>
      <c r="AS557">
        <v>110.9873725194434</v>
      </c>
      <c r="AT557">
        <v>1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4.8</v>
      </c>
      <c r="DN557">
        <v>0.5</v>
      </c>
      <c r="DO557" t="s">
        <v>440</v>
      </c>
      <c r="DP557">
        <v>2</v>
      </c>
      <c r="DQ557" t="b">
        <v>1</v>
      </c>
      <c r="DR557">
        <v>1758486295</v>
      </c>
      <c r="DS557">
        <v>933.7660000000001</v>
      </c>
      <c r="DT557">
        <v>977.261</v>
      </c>
      <c r="DU557">
        <v>23.79896666666667</v>
      </c>
      <c r="DV557">
        <v>22.65925925925926</v>
      </c>
      <c r="DW557">
        <v>934.3434814814815</v>
      </c>
      <c r="DX557">
        <v>23.66324444444444</v>
      </c>
      <c r="DY557">
        <v>499.9808518518519</v>
      </c>
      <c r="DZ557">
        <v>90.16150370370372</v>
      </c>
      <c r="EA557">
        <v>0.0560394</v>
      </c>
      <c r="EB557">
        <v>30.13917777777778</v>
      </c>
      <c r="EC557">
        <v>29.98218888888889</v>
      </c>
      <c r="ED557">
        <v>999.9000000000001</v>
      </c>
      <c r="EE557">
        <v>0</v>
      </c>
      <c r="EF557">
        <v>0</v>
      </c>
      <c r="EG557">
        <v>10000.27592592593</v>
      </c>
      <c r="EH557">
        <v>0</v>
      </c>
      <c r="EI557">
        <v>10.44996296296296</v>
      </c>
      <c r="EJ557">
        <v>-43.49500000000001</v>
      </c>
      <c r="EK557">
        <v>956.5303333333333</v>
      </c>
      <c r="EL557">
        <v>999.9183333333333</v>
      </c>
      <c r="EM557">
        <v>1.139714444444444</v>
      </c>
      <c r="EN557">
        <v>977.261</v>
      </c>
      <c r="EO557">
        <v>22.65925925925926</v>
      </c>
      <c r="EP557">
        <v>2.145751851851852</v>
      </c>
      <c r="EQ557">
        <v>2.042993333333333</v>
      </c>
      <c r="ER557">
        <v>18.56293333333334</v>
      </c>
      <c r="ES557">
        <v>17.78153333333333</v>
      </c>
      <c r="ET557">
        <v>1999.984444444445</v>
      </c>
      <c r="EU557">
        <v>0.9799993333333333</v>
      </c>
      <c r="EV557">
        <v>0.02000036666666666</v>
      </c>
      <c r="EW557">
        <v>0</v>
      </c>
      <c r="EX557">
        <v>651.3199999999999</v>
      </c>
      <c r="EY557">
        <v>5.00097</v>
      </c>
      <c r="EZ557">
        <v>12980.81481481482</v>
      </c>
      <c r="FA557">
        <v>16707.44814814815</v>
      </c>
      <c r="FB557">
        <v>40.68699999999999</v>
      </c>
      <c r="FC557">
        <v>41.0528148148148</v>
      </c>
      <c r="FD557">
        <v>40.59233333333332</v>
      </c>
      <c r="FE557">
        <v>40.67092592592593</v>
      </c>
      <c r="FF557">
        <v>41.27296296296296</v>
      </c>
      <c r="FG557">
        <v>1955.084444444445</v>
      </c>
      <c r="FH557">
        <v>39.9</v>
      </c>
      <c r="FI557">
        <v>0</v>
      </c>
      <c r="FJ557">
        <v>1758486302.6</v>
      </c>
      <c r="FK557">
        <v>0</v>
      </c>
      <c r="FL557">
        <v>651.3549230769232</v>
      </c>
      <c r="FM557">
        <v>-1.477743588642225</v>
      </c>
      <c r="FN557">
        <v>-23.58974360608571</v>
      </c>
      <c r="FO557">
        <v>12980.9</v>
      </c>
      <c r="FP557">
        <v>15</v>
      </c>
      <c r="FQ557">
        <v>0</v>
      </c>
      <c r="FR557" t="s">
        <v>441</v>
      </c>
      <c r="FS557">
        <v>1747247426.5</v>
      </c>
      <c r="FT557">
        <v>1747247420.5</v>
      </c>
      <c r="FU557">
        <v>0</v>
      </c>
      <c r="FV557">
        <v>1.027</v>
      </c>
      <c r="FW557">
        <v>0.031</v>
      </c>
      <c r="FX557">
        <v>0.02</v>
      </c>
      <c r="FY557">
        <v>0.05</v>
      </c>
      <c r="FZ557">
        <v>420</v>
      </c>
      <c r="GA557">
        <v>16</v>
      </c>
      <c r="GB557">
        <v>0.01</v>
      </c>
      <c r="GC557">
        <v>0.1</v>
      </c>
      <c r="GD557">
        <v>-43.5680475</v>
      </c>
      <c r="GE557">
        <v>-0.136510694183693</v>
      </c>
      <c r="GF557">
        <v>0.3420758176102922</v>
      </c>
      <c r="GG557">
        <v>0</v>
      </c>
      <c r="GH557">
        <v>651.4259411764706</v>
      </c>
      <c r="GI557">
        <v>-1.627746368887047</v>
      </c>
      <c r="GJ557">
        <v>0.2744621415205207</v>
      </c>
      <c r="GK557">
        <v>-1</v>
      </c>
      <c r="GL557">
        <v>1.15700425</v>
      </c>
      <c r="GM557">
        <v>-0.3409277673545991</v>
      </c>
      <c r="GN557">
        <v>0.03573161225634102</v>
      </c>
      <c r="GO557">
        <v>0</v>
      </c>
      <c r="GP557">
        <v>0</v>
      </c>
      <c r="GQ557">
        <v>2</v>
      </c>
      <c r="GR557" t="s">
        <v>452</v>
      </c>
      <c r="GS557">
        <v>3.13624</v>
      </c>
      <c r="GT557">
        <v>2.71676</v>
      </c>
      <c r="GU557">
        <v>0.166691</v>
      </c>
      <c r="GV557">
        <v>0.1699</v>
      </c>
      <c r="GW557">
        <v>0.1053</v>
      </c>
      <c r="GX557">
        <v>0.100506</v>
      </c>
      <c r="GY557">
        <v>26490.1</v>
      </c>
      <c r="GZ557">
        <v>26424.3</v>
      </c>
      <c r="HA557">
        <v>29554.5</v>
      </c>
      <c r="HB557">
        <v>29420.3</v>
      </c>
      <c r="HC557">
        <v>34942.9</v>
      </c>
      <c r="HD557">
        <v>35056.2</v>
      </c>
      <c r="HE557">
        <v>41595.6</v>
      </c>
      <c r="HF557">
        <v>41803.4</v>
      </c>
      <c r="HG557">
        <v>1.92115</v>
      </c>
      <c r="HH557">
        <v>1.86645</v>
      </c>
      <c r="HI557">
        <v>0.0927784</v>
      </c>
      <c r="HJ557">
        <v>0</v>
      </c>
      <c r="HK557">
        <v>28.48</v>
      </c>
      <c r="HL557">
        <v>999.9</v>
      </c>
      <c r="HM557">
        <v>51.3</v>
      </c>
      <c r="HN557">
        <v>31.5</v>
      </c>
      <c r="HO557">
        <v>26.4095</v>
      </c>
      <c r="HP557">
        <v>61.9609</v>
      </c>
      <c r="HQ557">
        <v>27.5561</v>
      </c>
      <c r="HR557">
        <v>1</v>
      </c>
      <c r="HS557">
        <v>0.111507</v>
      </c>
      <c r="HT557">
        <v>-1.21613</v>
      </c>
      <c r="HU557">
        <v>20.3335</v>
      </c>
      <c r="HV557">
        <v>5.21789</v>
      </c>
      <c r="HW557">
        <v>12.0135</v>
      </c>
      <c r="HX557">
        <v>4.9888</v>
      </c>
      <c r="HY557">
        <v>3.28755</v>
      </c>
      <c r="HZ557">
        <v>9999</v>
      </c>
      <c r="IA557">
        <v>9999</v>
      </c>
      <c r="IB557">
        <v>9999</v>
      </c>
      <c r="IC557">
        <v>999.9</v>
      </c>
      <c r="ID557">
        <v>1.86761</v>
      </c>
      <c r="IE557">
        <v>1.86675</v>
      </c>
      <c r="IF557">
        <v>1.86606</v>
      </c>
      <c r="IG557">
        <v>1.866</v>
      </c>
      <c r="IH557">
        <v>1.86785</v>
      </c>
      <c r="II557">
        <v>1.87027</v>
      </c>
      <c r="IJ557">
        <v>1.86894</v>
      </c>
      <c r="IK557">
        <v>1.87042</v>
      </c>
      <c r="IL557">
        <v>0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-0.599</v>
      </c>
      <c r="IZ557">
        <v>0.1359</v>
      </c>
      <c r="JA557">
        <v>-0.08705980112953694</v>
      </c>
      <c r="JB557">
        <v>-0.0002224285535733669</v>
      </c>
      <c r="JC557">
        <v>-3.124052291438484E-07</v>
      </c>
      <c r="JD557">
        <v>-1.20421793702977E-11</v>
      </c>
      <c r="JE557">
        <v>-0.06546867123436634</v>
      </c>
      <c r="JF557">
        <v>-0.004605065362839568</v>
      </c>
      <c r="JG557">
        <v>0.0008613744513886047</v>
      </c>
      <c r="JH557">
        <v>-1.299212498533341E-05</v>
      </c>
      <c r="JI557">
        <v>3</v>
      </c>
      <c r="JJ557">
        <v>2327</v>
      </c>
      <c r="JK557">
        <v>1</v>
      </c>
      <c r="JL557">
        <v>27</v>
      </c>
      <c r="JM557">
        <v>187314.6</v>
      </c>
      <c r="JN557">
        <v>187314.7</v>
      </c>
      <c r="JO557">
        <v>2.10571</v>
      </c>
      <c r="JP557">
        <v>2.25586</v>
      </c>
      <c r="JQ557">
        <v>1.39771</v>
      </c>
      <c r="JR557">
        <v>2.35474</v>
      </c>
      <c r="JS557">
        <v>1.49536</v>
      </c>
      <c r="JT557">
        <v>2.69775</v>
      </c>
      <c r="JU557">
        <v>36.8129</v>
      </c>
      <c r="JV557">
        <v>24.0787</v>
      </c>
      <c r="JW557">
        <v>18</v>
      </c>
      <c r="JX557">
        <v>491.129</v>
      </c>
      <c r="JY557">
        <v>446.617</v>
      </c>
      <c r="JZ557">
        <v>28.5714</v>
      </c>
      <c r="KA557">
        <v>29.0363</v>
      </c>
      <c r="KB557">
        <v>29.9991</v>
      </c>
      <c r="KC557">
        <v>28.9217</v>
      </c>
      <c r="KD557">
        <v>28.8572</v>
      </c>
      <c r="KE557">
        <v>42.1928</v>
      </c>
      <c r="KF557">
        <v>21.1035</v>
      </c>
      <c r="KG557">
        <v>65.1297</v>
      </c>
      <c r="KH557">
        <v>28.5095</v>
      </c>
      <c r="KI557">
        <v>1021.37</v>
      </c>
      <c r="KJ557">
        <v>22.6395</v>
      </c>
      <c r="KK557">
        <v>101.018</v>
      </c>
      <c r="KL557">
        <v>100.517</v>
      </c>
    </row>
    <row r="558" spans="1:298">
      <c r="A558">
        <v>542</v>
      </c>
      <c r="B558">
        <v>1758486307.5</v>
      </c>
      <c r="C558">
        <v>17432</v>
      </c>
      <c r="D558" t="s">
        <v>1532</v>
      </c>
      <c r="E558" t="s">
        <v>1533</v>
      </c>
      <c r="F558">
        <v>5</v>
      </c>
      <c r="G558" t="s">
        <v>1219</v>
      </c>
      <c r="H558" t="s">
        <v>437</v>
      </c>
      <c r="I558" t="s">
        <v>438</v>
      </c>
      <c r="J558">
        <v>1758486299.714286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1032.436724115578</v>
      </c>
      <c r="AL558">
        <v>997.0548060606056</v>
      </c>
      <c r="AM558">
        <v>3.390347906350569</v>
      </c>
      <c r="AN558">
        <v>65.29159027850937</v>
      </c>
      <c r="AO558">
        <f>(AQ558 - AP558 + DZ558*1E3/(8.314*(EB558+273.15)) * AS558/DY558 * AR558) * DY558/(100*DM558) * 1000/(1000 - AQ558)</f>
        <v>0</v>
      </c>
      <c r="AP558">
        <v>22.67480815129593</v>
      </c>
      <c r="AQ558">
        <v>23.7979115151515</v>
      </c>
      <c r="AR558">
        <v>-0.000424524474532385</v>
      </c>
      <c r="AS558">
        <v>110.9873725194434</v>
      </c>
      <c r="AT558">
        <v>1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4.8</v>
      </c>
      <c r="DN558">
        <v>0.5</v>
      </c>
      <c r="DO558" t="s">
        <v>440</v>
      </c>
      <c r="DP558">
        <v>2</v>
      </c>
      <c r="DQ558" t="b">
        <v>1</v>
      </c>
      <c r="DR558">
        <v>1758486299.714286</v>
      </c>
      <c r="DS558">
        <v>949.2402857142857</v>
      </c>
      <c r="DT558">
        <v>993.0356785714287</v>
      </c>
      <c r="DU558">
        <v>23.79779285714286</v>
      </c>
      <c r="DV558">
        <v>22.67178214285714</v>
      </c>
      <c r="DW558">
        <v>949.8308571428571</v>
      </c>
      <c r="DX558">
        <v>23.66207142857143</v>
      </c>
      <c r="DY558">
        <v>500.0075000000001</v>
      </c>
      <c r="DZ558">
        <v>90.16110000000002</v>
      </c>
      <c r="EA558">
        <v>0.05614281071428572</v>
      </c>
      <c r="EB558">
        <v>30.14404285714286</v>
      </c>
      <c r="EC558">
        <v>29.98673928571429</v>
      </c>
      <c r="ED558">
        <v>999.9000000000002</v>
      </c>
      <c r="EE558">
        <v>0</v>
      </c>
      <c r="EF558">
        <v>0</v>
      </c>
      <c r="EG558">
        <v>10006.16428571429</v>
      </c>
      <c r="EH558">
        <v>0</v>
      </c>
      <c r="EI558">
        <v>10.44721071428571</v>
      </c>
      <c r="EJ558">
        <v>-43.79531428571429</v>
      </c>
      <c r="EK558">
        <v>972.3808571428569</v>
      </c>
      <c r="EL558">
        <v>1016.071</v>
      </c>
      <c r="EM558">
        <v>1.126010357142857</v>
      </c>
      <c r="EN558">
        <v>993.0356785714287</v>
      </c>
      <c r="EO558">
        <v>22.67178214285714</v>
      </c>
      <c r="EP558">
        <v>2.145635714285715</v>
      </c>
      <c r="EQ558">
        <v>2.044113214285714</v>
      </c>
      <c r="ER558">
        <v>18.562075</v>
      </c>
      <c r="ES558">
        <v>17.79023571428571</v>
      </c>
      <c r="ET558">
        <v>1999.989285714286</v>
      </c>
      <c r="EU558">
        <v>0.9799993571428571</v>
      </c>
      <c r="EV558">
        <v>0.02000034642857143</v>
      </c>
      <c r="EW558">
        <v>0</v>
      </c>
      <c r="EX558">
        <v>651.3100714285716</v>
      </c>
      <c r="EY558">
        <v>5.00097</v>
      </c>
      <c r="EZ558">
        <v>12980.16428571429</v>
      </c>
      <c r="FA558">
        <v>16707.48928571429</v>
      </c>
      <c r="FB558">
        <v>40.68699999999999</v>
      </c>
      <c r="FC558">
        <v>41.04871428571428</v>
      </c>
      <c r="FD558">
        <v>40.58674999999999</v>
      </c>
      <c r="FE558">
        <v>40.66707142857142</v>
      </c>
      <c r="FF558">
        <v>41.27657142857142</v>
      </c>
      <c r="FG558">
        <v>1955.089285714286</v>
      </c>
      <c r="FH558">
        <v>39.9</v>
      </c>
      <c r="FI558">
        <v>0</v>
      </c>
      <c r="FJ558">
        <v>1758486308</v>
      </c>
      <c r="FK558">
        <v>0</v>
      </c>
      <c r="FL558">
        <v>651.33296</v>
      </c>
      <c r="FM558">
        <v>1.560230764216259</v>
      </c>
      <c r="FN558">
        <v>10.47692301915964</v>
      </c>
      <c r="FO558">
        <v>12980.092</v>
      </c>
      <c r="FP558">
        <v>15</v>
      </c>
      <c r="FQ558">
        <v>0</v>
      </c>
      <c r="FR558" t="s">
        <v>441</v>
      </c>
      <c r="FS558">
        <v>1747247426.5</v>
      </c>
      <c r="FT558">
        <v>1747247420.5</v>
      </c>
      <c r="FU558">
        <v>0</v>
      </c>
      <c r="FV558">
        <v>1.027</v>
      </c>
      <c r="FW558">
        <v>0.031</v>
      </c>
      <c r="FX558">
        <v>0.02</v>
      </c>
      <c r="FY558">
        <v>0.05</v>
      </c>
      <c r="FZ558">
        <v>420</v>
      </c>
      <c r="GA558">
        <v>16</v>
      </c>
      <c r="GB558">
        <v>0.01</v>
      </c>
      <c r="GC558">
        <v>0.1</v>
      </c>
      <c r="GD558">
        <v>-43.60001951219513</v>
      </c>
      <c r="GE558">
        <v>-3.427250174215989</v>
      </c>
      <c r="GF558">
        <v>0.3524434085135372</v>
      </c>
      <c r="GG558">
        <v>0</v>
      </c>
      <c r="GH558">
        <v>651.376</v>
      </c>
      <c r="GI558">
        <v>-0.6708326980008996</v>
      </c>
      <c r="GJ558">
        <v>0.2612117689448458</v>
      </c>
      <c r="GK558">
        <v>-1</v>
      </c>
      <c r="GL558">
        <v>1.140316097560975</v>
      </c>
      <c r="GM558">
        <v>-0.1856565156794431</v>
      </c>
      <c r="GN558">
        <v>0.02429113216472506</v>
      </c>
      <c r="GO558">
        <v>0</v>
      </c>
      <c r="GP558">
        <v>0</v>
      </c>
      <c r="GQ558">
        <v>2</v>
      </c>
      <c r="GR558" t="s">
        <v>452</v>
      </c>
      <c r="GS558">
        <v>3.13627</v>
      </c>
      <c r="GT558">
        <v>2.71636</v>
      </c>
      <c r="GU558">
        <v>0.168558</v>
      </c>
      <c r="GV558">
        <v>0.171741</v>
      </c>
      <c r="GW558">
        <v>0.10527</v>
      </c>
      <c r="GX558">
        <v>0.100506</v>
      </c>
      <c r="GY558">
        <v>26431</v>
      </c>
      <c r="GZ558">
        <v>26366.2</v>
      </c>
      <c r="HA558">
        <v>29554.8</v>
      </c>
      <c r="HB558">
        <v>29420.9</v>
      </c>
      <c r="HC558">
        <v>34944.4</v>
      </c>
      <c r="HD558">
        <v>35056.6</v>
      </c>
      <c r="HE558">
        <v>41596</v>
      </c>
      <c r="HF558">
        <v>41803.8</v>
      </c>
      <c r="HG558">
        <v>1.92087</v>
      </c>
      <c r="HH558">
        <v>1.8669</v>
      </c>
      <c r="HI558">
        <v>0.0957213</v>
      </c>
      <c r="HJ558">
        <v>0</v>
      </c>
      <c r="HK558">
        <v>28.4714</v>
      </c>
      <c r="HL558">
        <v>999.9</v>
      </c>
      <c r="HM558">
        <v>51.3</v>
      </c>
      <c r="HN558">
        <v>31.5</v>
      </c>
      <c r="HO558">
        <v>26.4123</v>
      </c>
      <c r="HP558">
        <v>61.9409</v>
      </c>
      <c r="HQ558">
        <v>27.5401</v>
      </c>
      <c r="HR558">
        <v>1</v>
      </c>
      <c r="HS558">
        <v>0.110246</v>
      </c>
      <c r="HT558">
        <v>-0.6633520000000001</v>
      </c>
      <c r="HU558">
        <v>20.3371</v>
      </c>
      <c r="HV558">
        <v>5.21744</v>
      </c>
      <c r="HW558">
        <v>12.0141</v>
      </c>
      <c r="HX558">
        <v>4.9888</v>
      </c>
      <c r="HY558">
        <v>3.28763</v>
      </c>
      <c r="HZ558">
        <v>9999</v>
      </c>
      <c r="IA558">
        <v>9999</v>
      </c>
      <c r="IB558">
        <v>9999</v>
      </c>
      <c r="IC558">
        <v>999.9</v>
      </c>
      <c r="ID558">
        <v>1.86758</v>
      </c>
      <c r="IE558">
        <v>1.86675</v>
      </c>
      <c r="IF558">
        <v>1.86603</v>
      </c>
      <c r="IG558">
        <v>1.866</v>
      </c>
      <c r="IH558">
        <v>1.86786</v>
      </c>
      <c r="II558">
        <v>1.87027</v>
      </c>
      <c r="IJ558">
        <v>1.86894</v>
      </c>
      <c r="IK558">
        <v>1.87042</v>
      </c>
      <c r="IL558">
        <v>0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-0.613</v>
      </c>
      <c r="IZ558">
        <v>0.1357</v>
      </c>
      <c r="JA558">
        <v>-0.08705980112953694</v>
      </c>
      <c r="JB558">
        <v>-0.0002224285535733669</v>
      </c>
      <c r="JC558">
        <v>-3.124052291438484E-07</v>
      </c>
      <c r="JD558">
        <v>-1.20421793702977E-11</v>
      </c>
      <c r="JE558">
        <v>-0.06546867123436634</v>
      </c>
      <c r="JF558">
        <v>-0.004605065362839568</v>
      </c>
      <c r="JG558">
        <v>0.0008613744513886047</v>
      </c>
      <c r="JH558">
        <v>-1.299212498533341E-05</v>
      </c>
      <c r="JI558">
        <v>3</v>
      </c>
      <c r="JJ558">
        <v>2327</v>
      </c>
      <c r="JK558">
        <v>1</v>
      </c>
      <c r="JL558">
        <v>27</v>
      </c>
      <c r="JM558">
        <v>187314.7</v>
      </c>
      <c r="JN558">
        <v>187314.8</v>
      </c>
      <c r="JO558">
        <v>2.13135</v>
      </c>
      <c r="JP558">
        <v>2.25098</v>
      </c>
      <c r="JQ558">
        <v>1.39648</v>
      </c>
      <c r="JR558">
        <v>2.34985</v>
      </c>
      <c r="JS558">
        <v>1.49536</v>
      </c>
      <c r="JT558">
        <v>2.70752</v>
      </c>
      <c r="JU558">
        <v>36.8129</v>
      </c>
      <c r="JV558">
        <v>24.07</v>
      </c>
      <c r="JW558">
        <v>18</v>
      </c>
      <c r="JX558">
        <v>490.939</v>
      </c>
      <c r="JY558">
        <v>446.878</v>
      </c>
      <c r="JZ558">
        <v>28.6131</v>
      </c>
      <c r="KA558">
        <v>29.0363</v>
      </c>
      <c r="KB558">
        <v>29.9991</v>
      </c>
      <c r="KC558">
        <v>28.9196</v>
      </c>
      <c r="KD558">
        <v>28.8548</v>
      </c>
      <c r="KE558">
        <v>42.7811</v>
      </c>
      <c r="KF558">
        <v>21.1035</v>
      </c>
      <c r="KG558">
        <v>65.50620000000001</v>
      </c>
      <c r="KH558">
        <v>28.5439</v>
      </c>
      <c r="KI558">
        <v>1041.43</v>
      </c>
      <c r="KJ558">
        <v>22.6395</v>
      </c>
      <c r="KK558">
        <v>101.019</v>
      </c>
      <c r="KL558">
        <v>100.519</v>
      </c>
    </row>
    <row r="559" spans="1:298">
      <c r="A559">
        <v>543</v>
      </c>
      <c r="B559">
        <v>1758486312.5</v>
      </c>
      <c r="C559">
        <v>17437</v>
      </c>
      <c r="D559" t="s">
        <v>1534</v>
      </c>
      <c r="E559" t="s">
        <v>1535</v>
      </c>
      <c r="F559">
        <v>5</v>
      </c>
      <c r="G559" t="s">
        <v>1219</v>
      </c>
      <c r="H559" t="s">
        <v>437</v>
      </c>
      <c r="I559" t="s">
        <v>438</v>
      </c>
      <c r="J559">
        <v>1758486305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1049.453257705763</v>
      </c>
      <c r="AL559">
        <v>1014.044727272727</v>
      </c>
      <c r="AM559">
        <v>3.392659429727372</v>
      </c>
      <c r="AN559">
        <v>65.29159027850937</v>
      </c>
      <c r="AO559">
        <f>(AQ559 - AP559 + DZ559*1E3/(8.314*(EB559+273.15)) * AS559/DY559 * AR559) * DY559/(100*DM559) * 1000/(1000 - AQ559)</f>
        <v>0</v>
      </c>
      <c r="AP559">
        <v>22.68131630866121</v>
      </c>
      <c r="AQ559">
        <v>23.78103333333334</v>
      </c>
      <c r="AR559">
        <v>-0.0004648776192622326</v>
      </c>
      <c r="AS559">
        <v>110.9873725194434</v>
      </c>
      <c r="AT559">
        <v>1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4.8</v>
      </c>
      <c r="DN559">
        <v>0.5</v>
      </c>
      <c r="DO559" t="s">
        <v>440</v>
      </c>
      <c r="DP559">
        <v>2</v>
      </c>
      <c r="DQ559" t="b">
        <v>1</v>
      </c>
      <c r="DR559">
        <v>1758486305</v>
      </c>
      <c r="DS559">
        <v>966.7198148148148</v>
      </c>
      <c r="DT559">
        <v>1010.73937037037</v>
      </c>
      <c r="DU559">
        <v>23.79741111111111</v>
      </c>
      <c r="DV559">
        <v>22.67701111111111</v>
      </c>
      <c r="DW559">
        <v>967.3252222222224</v>
      </c>
      <c r="DX559">
        <v>23.6616962962963</v>
      </c>
      <c r="DY559">
        <v>500.0184074074075</v>
      </c>
      <c r="DZ559">
        <v>90.16055925925927</v>
      </c>
      <c r="EA559">
        <v>0.05622763703703703</v>
      </c>
      <c r="EB559">
        <v>30.16062222222222</v>
      </c>
      <c r="EC559">
        <v>30.01386666666666</v>
      </c>
      <c r="ED559">
        <v>999.9000000000001</v>
      </c>
      <c r="EE559">
        <v>0</v>
      </c>
      <c r="EF559">
        <v>0</v>
      </c>
      <c r="EG559">
        <v>10006.3</v>
      </c>
      <c r="EH559">
        <v>0</v>
      </c>
      <c r="EI559">
        <v>10.44750740740741</v>
      </c>
      <c r="EJ559">
        <v>-44.01955925925927</v>
      </c>
      <c r="EK559">
        <v>990.2863333333333</v>
      </c>
      <c r="EL559">
        <v>1034.191111111111</v>
      </c>
      <c r="EM559">
        <v>1.12040037037037</v>
      </c>
      <c r="EN559">
        <v>1010.73937037037</v>
      </c>
      <c r="EO559">
        <v>22.67701111111111</v>
      </c>
      <c r="EP559">
        <v>2.145588148148148</v>
      </c>
      <c r="EQ559">
        <v>2.044571851851852</v>
      </c>
      <c r="ER559">
        <v>18.56172592592593</v>
      </c>
      <c r="ES559">
        <v>17.7938</v>
      </c>
      <c r="ET559">
        <v>2000.000370370371</v>
      </c>
      <c r="EU559">
        <v>0.9799994444444444</v>
      </c>
      <c r="EV559">
        <v>0.02000025925925926</v>
      </c>
      <c r="EW559">
        <v>0</v>
      </c>
      <c r="EX559">
        <v>651.5245185185184</v>
      </c>
      <c r="EY559">
        <v>5.00097</v>
      </c>
      <c r="EZ559">
        <v>12982.92222222222</v>
      </c>
      <c r="FA559">
        <v>16707.58148148148</v>
      </c>
      <c r="FB559">
        <v>40.68699999999999</v>
      </c>
      <c r="FC559">
        <v>41.04822222222221</v>
      </c>
      <c r="FD559">
        <v>40.59</v>
      </c>
      <c r="FE559">
        <v>40.65714814814815</v>
      </c>
      <c r="FF559">
        <v>41.26607407407408</v>
      </c>
      <c r="FG559">
        <v>1955.100370370371</v>
      </c>
      <c r="FH559">
        <v>39.9</v>
      </c>
      <c r="FI559">
        <v>0</v>
      </c>
      <c r="FJ559">
        <v>1758486312.8</v>
      </c>
      <c r="FK559">
        <v>0</v>
      </c>
      <c r="FL559">
        <v>651.51888</v>
      </c>
      <c r="FM559">
        <v>3.702999995931029</v>
      </c>
      <c r="FN559">
        <v>63.32307694730923</v>
      </c>
      <c r="FO559">
        <v>12983.116</v>
      </c>
      <c r="FP559">
        <v>15</v>
      </c>
      <c r="FQ559">
        <v>0</v>
      </c>
      <c r="FR559" t="s">
        <v>441</v>
      </c>
      <c r="FS559">
        <v>1747247426.5</v>
      </c>
      <c r="FT559">
        <v>1747247420.5</v>
      </c>
      <c r="FU559">
        <v>0</v>
      </c>
      <c r="FV559">
        <v>1.027</v>
      </c>
      <c r="FW559">
        <v>0.031</v>
      </c>
      <c r="FX559">
        <v>0.02</v>
      </c>
      <c r="FY559">
        <v>0.05</v>
      </c>
      <c r="FZ559">
        <v>420</v>
      </c>
      <c r="GA559">
        <v>16</v>
      </c>
      <c r="GB559">
        <v>0.01</v>
      </c>
      <c r="GC559">
        <v>0.1</v>
      </c>
      <c r="GD559">
        <v>-43.892495</v>
      </c>
      <c r="GE559">
        <v>-2.694540337710952</v>
      </c>
      <c r="GF559">
        <v>0.2707016272115854</v>
      </c>
      <c r="GG559">
        <v>0</v>
      </c>
      <c r="GH559">
        <v>651.4465294117646</v>
      </c>
      <c r="GI559">
        <v>2.02942704361988</v>
      </c>
      <c r="GJ559">
        <v>0.2975110710044958</v>
      </c>
      <c r="GK559">
        <v>-1</v>
      </c>
      <c r="GL559">
        <v>1.12127275</v>
      </c>
      <c r="GM559">
        <v>-0.06120461538461716</v>
      </c>
      <c r="GN559">
        <v>0.01113264590910445</v>
      </c>
      <c r="GO559">
        <v>1</v>
      </c>
      <c r="GP559">
        <v>1</v>
      </c>
      <c r="GQ559">
        <v>2</v>
      </c>
      <c r="GR559" t="s">
        <v>442</v>
      </c>
      <c r="GS559">
        <v>3.13627</v>
      </c>
      <c r="GT559">
        <v>2.71662</v>
      </c>
      <c r="GU559">
        <v>0.170406</v>
      </c>
      <c r="GV559">
        <v>0.173565</v>
      </c>
      <c r="GW559">
        <v>0.105221</v>
      </c>
      <c r="GX559">
        <v>0.100588</v>
      </c>
      <c r="GY559">
        <v>26372.1</v>
      </c>
      <c r="GZ559">
        <v>26308.3</v>
      </c>
      <c r="HA559">
        <v>29554.7</v>
      </c>
      <c r="HB559">
        <v>29421.1</v>
      </c>
      <c r="HC559">
        <v>34946.1</v>
      </c>
      <c r="HD559">
        <v>35053.8</v>
      </c>
      <c r="HE559">
        <v>41595.6</v>
      </c>
      <c r="HF559">
        <v>41804.2</v>
      </c>
      <c r="HG559">
        <v>1.92092</v>
      </c>
      <c r="HH559">
        <v>1.86668</v>
      </c>
      <c r="HI559">
        <v>0.09752810000000001</v>
      </c>
      <c r="HJ559">
        <v>0</v>
      </c>
      <c r="HK559">
        <v>28.4649</v>
      </c>
      <c r="HL559">
        <v>999.9</v>
      </c>
      <c r="HM559">
        <v>51.3</v>
      </c>
      <c r="HN559">
        <v>31.5</v>
      </c>
      <c r="HO559">
        <v>26.4091</v>
      </c>
      <c r="HP559">
        <v>61.9509</v>
      </c>
      <c r="HQ559">
        <v>27.504</v>
      </c>
      <c r="HR559">
        <v>1</v>
      </c>
      <c r="HS559">
        <v>0.109837</v>
      </c>
      <c r="HT559">
        <v>-0.449284</v>
      </c>
      <c r="HU559">
        <v>20.338</v>
      </c>
      <c r="HV559">
        <v>5.21864</v>
      </c>
      <c r="HW559">
        <v>12.0138</v>
      </c>
      <c r="HX559">
        <v>4.98905</v>
      </c>
      <c r="HY559">
        <v>3.2877</v>
      </c>
      <c r="HZ559">
        <v>9999</v>
      </c>
      <c r="IA559">
        <v>9999</v>
      </c>
      <c r="IB559">
        <v>9999</v>
      </c>
      <c r="IC559">
        <v>999.9</v>
      </c>
      <c r="ID559">
        <v>1.86765</v>
      </c>
      <c r="IE559">
        <v>1.86676</v>
      </c>
      <c r="IF559">
        <v>1.86608</v>
      </c>
      <c r="IG559">
        <v>1.866</v>
      </c>
      <c r="IH559">
        <v>1.86788</v>
      </c>
      <c r="II559">
        <v>1.87027</v>
      </c>
      <c r="IJ559">
        <v>1.86898</v>
      </c>
      <c r="IK559">
        <v>1.87042</v>
      </c>
      <c r="IL559">
        <v>0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-0.627</v>
      </c>
      <c r="IZ559">
        <v>0.1355</v>
      </c>
      <c r="JA559">
        <v>-0.08705980112953694</v>
      </c>
      <c r="JB559">
        <v>-0.0002224285535733669</v>
      </c>
      <c r="JC559">
        <v>-3.124052291438484E-07</v>
      </c>
      <c r="JD559">
        <v>-1.20421793702977E-11</v>
      </c>
      <c r="JE559">
        <v>-0.06546867123436634</v>
      </c>
      <c r="JF559">
        <v>-0.004605065362839568</v>
      </c>
      <c r="JG559">
        <v>0.0008613744513886047</v>
      </c>
      <c r="JH559">
        <v>-1.299212498533341E-05</v>
      </c>
      <c r="JI559">
        <v>3</v>
      </c>
      <c r="JJ559">
        <v>2327</v>
      </c>
      <c r="JK559">
        <v>1</v>
      </c>
      <c r="JL559">
        <v>27</v>
      </c>
      <c r="JM559">
        <v>187314.8</v>
      </c>
      <c r="JN559">
        <v>187314.9</v>
      </c>
      <c r="JO559">
        <v>2.16187</v>
      </c>
      <c r="JP559">
        <v>2.24854</v>
      </c>
      <c r="JQ559">
        <v>1.39648</v>
      </c>
      <c r="JR559">
        <v>2.35474</v>
      </c>
      <c r="JS559">
        <v>1.49536</v>
      </c>
      <c r="JT559">
        <v>2.71484</v>
      </c>
      <c r="JU559">
        <v>36.8129</v>
      </c>
      <c r="JV559">
        <v>24.0787</v>
      </c>
      <c r="JW559">
        <v>18</v>
      </c>
      <c r="JX559">
        <v>490.955</v>
      </c>
      <c r="JY559">
        <v>446.72</v>
      </c>
      <c r="JZ559">
        <v>28.6078</v>
      </c>
      <c r="KA559">
        <v>29.0338</v>
      </c>
      <c r="KB559">
        <v>29.9995</v>
      </c>
      <c r="KC559">
        <v>28.9177</v>
      </c>
      <c r="KD559">
        <v>28.8524</v>
      </c>
      <c r="KE559">
        <v>43.3045</v>
      </c>
      <c r="KF559">
        <v>21.1035</v>
      </c>
      <c r="KG559">
        <v>65.50620000000001</v>
      </c>
      <c r="KH559">
        <v>28.4956</v>
      </c>
      <c r="KI559">
        <v>1054.88</v>
      </c>
      <c r="KJ559">
        <v>22.6484</v>
      </c>
      <c r="KK559">
        <v>101.018</v>
      </c>
      <c r="KL559">
        <v>100.52</v>
      </c>
    </row>
    <row r="560" spans="1:298">
      <c r="A560">
        <v>544</v>
      </c>
      <c r="B560">
        <v>1758486317.5</v>
      </c>
      <c r="C560">
        <v>17442</v>
      </c>
      <c r="D560" t="s">
        <v>1536</v>
      </c>
      <c r="E560" t="s">
        <v>1537</v>
      </c>
      <c r="F560">
        <v>5</v>
      </c>
      <c r="G560" t="s">
        <v>1219</v>
      </c>
      <c r="H560" t="s">
        <v>437</v>
      </c>
      <c r="I560" t="s">
        <v>438</v>
      </c>
      <c r="J560">
        <v>1758486309.714286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1066.816819352431</v>
      </c>
      <c r="AL560">
        <v>1031.173212121212</v>
      </c>
      <c r="AM560">
        <v>3.417720141257214</v>
      </c>
      <c r="AN560">
        <v>65.29159027850937</v>
      </c>
      <c r="AO560">
        <f>(AQ560 - AP560 + DZ560*1E3/(8.314*(EB560+273.15)) * AS560/DY560 * AR560) * DY560/(100*DM560) * 1000/(1000 - AQ560)</f>
        <v>0</v>
      </c>
      <c r="AP560">
        <v>22.73169684324127</v>
      </c>
      <c r="AQ560">
        <v>23.78145575757574</v>
      </c>
      <c r="AR560">
        <v>9.912708943627383E-05</v>
      </c>
      <c r="AS560">
        <v>110.9873725194434</v>
      </c>
      <c r="AT560">
        <v>1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4.8</v>
      </c>
      <c r="DN560">
        <v>0.5</v>
      </c>
      <c r="DO560" t="s">
        <v>440</v>
      </c>
      <c r="DP560">
        <v>2</v>
      </c>
      <c r="DQ560" t="b">
        <v>1</v>
      </c>
      <c r="DR560">
        <v>1758486309.714286</v>
      </c>
      <c r="DS560">
        <v>982.38775</v>
      </c>
      <c r="DT560">
        <v>1026.588214285714</v>
      </c>
      <c r="DU560">
        <v>23.79015714285714</v>
      </c>
      <c r="DV560">
        <v>22.693175</v>
      </c>
      <c r="DW560">
        <v>983.0065357142857</v>
      </c>
      <c r="DX560">
        <v>23.65453214285714</v>
      </c>
      <c r="DY560">
        <v>500.0035714285714</v>
      </c>
      <c r="DZ560">
        <v>90.16019642857142</v>
      </c>
      <c r="EA560">
        <v>0.05626070714285714</v>
      </c>
      <c r="EB560">
        <v>30.17536071428571</v>
      </c>
      <c r="EC560">
        <v>30.03389999999999</v>
      </c>
      <c r="ED560">
        <v>999.9000000000002</v>
      </c>
      <c r="EE560">
        <v>0</v>
      </c>
      <c r="EF560">
        <v>0</v>
      </c>
      <c r="EG560">
        <v>10002.95178571429</v>
      </c>
      <c r="EH560">
        <v>0</v>
      </c>
      <c r="EI560">
        <v>10.45072857142857</v>
      </c>
      <c r="EJ560">
        <v>-44.20072857142858</v>
      </c>
      <c r="EK560">
        <v>1006.328678571429</v>
      </c>
      <c r="EL560">
        <v>1050.425357142857</v>
      </c>
      <c r="EM560">
        <v>1.096973214285714</v>
      </c>
      <c r="EN560">
        <v>1026.588214285714</v>
      </c>
      <c r="EO560">
        <v>22.693175</v>
      </c>
      <c r="EP560">
        <v>2.144925</v>
      </c>
      <c r="EQ560">
        <v>2.046021785714286</v>
      </c>
      <c r="ER560">
        <v>18.55679285714286</v>
      </c>
      <c r="ES560">
        <v>17.80505</v>
      </c>
      <c r="ET560">
        <v>2000.004285714286</v>
      </c>
      <c r="EU560">
        <v>0.9799994642857143</v>
      </c>
      <c r="EV560">
        <v>0.02000023928571428</v>
      </c>
      <c r="EW560">
        <v>0</v>
      </c>
      <c r="EX560">
        <v>651.8734642857142</v>
      </c>
      <c r="EY560">
        <v>5.00097</v>
      </c>
      <c r="EZ560">
        <v>12989.12142857143</v>
      </c>
      <c r="FA560">
        <v>16707.61785714285</v>
      </c>
      <c r="FB560">
        <v>40.68699999999999</v>
      </c>
      <c r="FC560">
        <v>41.04871428571427</v>
      </c>
      <c r="FD560">
        <v>40.58899999999999</v>
      </c>
      <c r="FE560">
        <v>40.65157142857142</v>
      </c>
      <c r="FF560">
        <v>41.2655</v>
      </c>
      <c r="FG560">
        <v>1955.104285714286</v>
      </c>
      <c r="FH560">
        <v>39.9</v>
      </c>
      <c r="FI560">
        <v>0</v>
      </c>
      <c r="FJ560">
        <v>1758486317.6</v>
      </c>
      <c r="FK560">
        <v>0</v>
      </c>
      <c r="FL560">
        <v>651.8815199999999</v>
      </c>
      <c r="FM560">
        <v>5.294769232904437</v>
      </c>
      <c r="FN560">
        <v>104.2769232587287</v>
      </c>
      <c r="FO560">
        <v>12989.536</v>
      </c>
      <c r="FP560">
        <v>15</v>
      </c>
      <c r="FQ560">
        <v>0</v>
      </c>
      <c r="FR560" t="s">
        <v>441</v>
      </c>
      <c r="FS560">
        <v>1747247426.5</v>
      </c>
      <c r="FT560">
        <v>1747247420.5</v>
      </c>
      <c r="FU560">
        <v>0</v>
      </c>
      <c r="FV560">
        <v>1.027</v>
      </c>
      <c r="FW560">
        <v>0.031</v>
      </c>
      <c r="FX560">
        <v>0.02</v>
      </c>
      <c r="FY560">
        <v>0.05</v>
      </c>
      <c r="FZ560">
        <v>420</v>
      </c>
      <c r="GA560">
        <v>16</v>
      </c>
      <c r="GB560">
        <v>0.01</v>
      </c>
      <c r="GC560">
        <v>0.1</v>
      </c>
      <c r="GD560">
        <v>-44.06360731707316</v>
      </c>
      <c r="GE560">
        <v>-2.416271080139356</v>
      </c>
      <c r="GF560">
        <v>0.2576217073400488</v>
      </c>
      <c r="GG560">
        <v>0</v>
      </c>
      <c r="GH560">
        <v>651.6908529411766</v>
      </c>
      <c r="GI560">
        <v>4.192864776223156</v>
      </c>
      <c r="GJ560">
        <v>0.4611208296641752</v>
      </c>
      <c r="GK560">
        <v>-1</v>
      </c>
      <c r="GL560">
        <v>1.10647</v>
      </c>
      <c r="GM560">
        <v>-0.2364275958188146</v>
      </c>
      <c r="GN560">
        <v>0.02844061326565988</v>
      </c>
      <c r="GO560">
        <v>0</v>
      </c>
      <c r="GP560">
        <v>0</v>
      </c>
      <c r="GQ560">
        <v>2</v>
      </c>
      <c r="GR560" t="s">
        <v>452</v>
      </c>
      <c r="GS560">
        <v>3.13621</v>
      </c>
      <c r="GT560">
        <v>2.71658</v>
      </c>
      <c r="GU560">
        <v>0.172244</v>
      </c>
      <c r="GV560">
        <v>0.175339</v>
      </c>
      <c r="GW560">
        <v>0.105223</v>
      </c>
      <c r="GX560">
        <v>0.100687</v>
      </c>
      <c r="GY560">
        <v>26313.4</v>
      </c>
      <c r="GZ560">
        <v>26252.2</v>
      </c>
      <c r="HA560">
        <v>29554.5</v>
      </c>
      <c r="HB560">
        <v>29421.5</v>
      </c>
      <c r="HC560">
        <v>34945.7</v>
      </c>
      <c r="HD560">
        <v>35050.4</v>
      </c>
      <c r="HE560">
        <v>41595.3</v>
      </c>
      <c r="HF560">
        <v>41804.8</v>
      </c>
      <c r="HG560">
        <v>1.92085</v>
      </c>
      <c r="HH560">
        <v>1.86695</v>
      </c>
      <c r="HI560">
        <v>0.09715559999999999</v>
      </c>
      <c r="HJ560">
        <v>0</v>
      </c>
      <c r="HK560">
        <v>28.4588</v>
      </c>
      <c r="HL560">
        <v>999.9</v>
      </c>
      <c r="HM560">
        <v>51.3</v>
      </c>
      <c r="HN560">
        <v>31.5</v>
      </c>
      <c r="HO560">
        <v>26.41</v>
      </c>
      <c r="HP560">
        <v>61.9909</v>
      </c>
      <c r="HQ560">
        <v>27.5481</v>
      </c>
      <c r="HR560">
        <v>1</v>
      </c>
      <c r="HS560">
        <v>0.109705</v>
      </c>
      <c r="HT560">
        <v>-0.170005</v>
      </c>
      <c r="HU560">
        <v>20.339</v>
      </c>
      <c r="HV560">
        <v>5.21804</v>
      </c>
      <c r="HW560">
        <v>12.0147</v>
      </c>
      <c r="HX560">
        <v>4.98895</v>
      </c>
      <c r="HY560">
        <v>3.28755</v>
      </c>
      <c r="HZ560">
        <v>9999</v>
      </c>
      <c r="IA560">
        <v>9999</v>
      </c>
      <c r="IB560">
        <v>9999</v>
      </c>
      <c r="IC560">
        <v>999.9</v>
      </c>
      <c r="ID560">
        <v>1.8676</v>
      </c>
      <c r="IE560">
        <v>1.86675</v>
      </c>
      <c r="IF560">
        <v>1.86606</v>
      </c>
      <c r="IG560">
        <v>1.866</v>
      </c>
      <c r="IH560">
        <v>1.86787</v>
      </c>
      <c r="II560">
        <v>1.87027</v>
      </c>
      <c r="IJ560">
        <v>1.86897</v>
      </c>
      <c r="IK560">
        <v>1.87042</v>
      </c>
      <c r="IL560">
        <v>0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-0.64</v>
      </c>
      <c r="IZ560">
        <v>0.1355</v>
      </c>
      <c r="JA560">
        <v>-0.08705980112953694</v>
      </c>
      <c r="JB560">
        <v>-0.0002224285535733669</v>
      </c>
      <c r="JC560">
        <v>-3.124052291438484E-07</v>
      </c>
      <c r="JD560">
        <v>-1.20421793702977E-11</v>
      </c>
      <c r="JE560">
        <v>-0.06546867123436634</v>
      </c>
      <c r="JF560">
        <v>-0.004605065362839568</v>
      </c>
      <c r="JG560">
        <v>0.0008613744513886047</v>
      </c>
      <c r="JH560">
        <v>-1.299212498533341E-05</v>
      </c>
      <c r="JI560">
        <v>3</v>
      </c>
      <c r="JJ560">
        <v>2327</v>
      </c>
      <c r="JK560">
        <v>1</v>
      </c>
      <c r="JL560">
        <v>27</v>
      </c>
      <c r="JM560">
        <v>187314.9</v>
      </c>
      <c r="JN560">
        <v>187315</v>
      </c>
      <c r="JO560">
        <v>2.1875</v>
      </c>
      <c r="JP560">
        <v>2.2522</v>
      </c>
      <c r="JQ560">
        <v>1.39648</v>
      </c>
      <c r="JR560">
        <v>2.35474</v>
      </c>
      <c r="JS560">
        <v>1.49536</v>
      </c>
      <c r="JT560">
        <v>2.59399</v>
      </c>
      <c r="JU560">
        <v>36.8129</v>
      </c>
      <c r="JV560">
        <v>24.0787</v>
      </c>
      <c r="JW560">
        <v>18</v>
      </c>
      <c r="JX560">
        <v>490.898</v>
      </c>
      <c r="JY560">
        <v>446.88</v>
      </c>
      <c r="JZ560">
        <v>28.547</v>
      </c>
      <c r="KA560">
        <v>29.0338</v>
      </c>
      <c r="KB560">
        <v>29.9998</v>
      </c>
      <c r="KC560">
        <v>28.9165</v>
      </c>
      <c r="KD560">
        <v>28.851</v>
      </c>
      <c r="KE560">
        <v>43.8983</v>
      </c>
      <c r="KF560">
        <v>21.1035</v>
      </c>
      <c r="KG560">
        <v>65.50620000000001</v>
      </c>
      <c r="KH560">
        <v>28.4487</v>
      </c>
      <c r="KI560">
        <v>1075.14</v>
      </c>
      <c r="KJ560">
        <v>22.6462</v>
      </c>
      <c r="KK560">
        <v>101.018</v>
      </c>
      <c r="KL560">
        <v>100.521</v>
      </c>
    </row>
    <row r="561" spans="1:298">
      <c r="A561">
        <v>545</v>
      </c>
      <c r="B561">
        <v>1758486322.5</v>
      </c>
      <c r="C561">
        <v>17447</v>
      </c>
      <c r="D561" t="s">
        <v>1538</v>
      </c>
      <c r="E561" t="s">
        <v>1539</v>
      </c>
      <c r="F561">
        <v>5</v>
      </c>
      <c r="G561" t="s">
        <v>1219</v>
      </c>
      <c r="H561" t="s">
        <v>437</v>
      </c>
      <c r="I561" t="s">
        <v>438</v>
      </c>
      <c r="J561">
        <v>1758486315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1084.01575568262</v>
      </c>
      <c r="AL561">
        <v>1048.379151515151</v>
      </c>
      <c r="AM561">
        <v>3.449350403508552</v>
      </c>
      <c r="AN561">
        <v>65.29159027850937</v>
      </c>
      <c r="AO561">
        <f>(AQ561 - AP561 + DZ561*1E3/(8.314*(EB561+273.15)) * AS561/DY561 * AR561) * DY561/(100*DM561) * 1000/(1000 - AQ561)</f>
        <v>0</v>
      </c>
      <c r="AP561">
        <v>22.73609122390204</v>
      </c>
      <c r="AQ561">
        <v>23.78179333333332</v>
      </c>
      <c r="AR561">
        <v>-2.939912865752951E-05</v>
      </c>
      <c r="AS561">
        <v>110.9873725194434</v>
      </c>
      <c r="AT561">
        <v>1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4.8</v>
      </c>
      <c r="DN561">
        <v>0.5</v>
      </c>
      <c r="DO561" t="s">
        <v>440</v>
      </c>
      <c r="DP561">
        <v>2</v>
      </c>
      <c r="DQ561" t="b">
        <v>1</v>
      </c>
      <c r="DR561">
        <v>1758486315</v>
      </c>
      <c r="DS561">
        <v>999.999962962963</v>
      </c>
      <c r="DT561">
        <v>1044.334444444444</v>
      </c>
      <c r="DU561">
        <v>23.7830962962963</v>
      </c>
      <c r="DV561">
        <v>22.71411851851851</v>
      </c>
      <c r="DW561">
        <v>1000.633703703704</v>
      </c>
      <c r="DX561">
        <v>23.64758518518518</v>
      </c>
      <c r="DY561">
        <v>499.9793703703704</v>
      </c>
      <c r="DZ561">
        <v>90.15979259259258</v>
      </c>
      <c r="EA561">
        <v>0.05633845555555555</v>
      </c>
      <c r="EB561">
        <v>30.18172592592593</v>
      </c>
      <c r="EC561">
        <v>30.05018888888888</v>
      </c>
      <c r="ED561">
        <v>999.9000000000001</v>
      </c>
      <c r="EE561">
        <v>0</v>
      </c>
      <c r="EF561">
        <v>0</v>
      </c>
      <c r="EG561">
        <v>10002.35740740741</v>
      </c>
      <c r="EH561">
        <v>0</v>
      </c>
      <c r="EI561">
        <v>10.4546</v>
      </c>
      <c r="EJ561">
        <v>-44.33535185185186</v>
      </c>
      <c r="EK561">
        <v>1024.362222222222</v>
      </c>
      <c r="EL561">
        <v>1068.607777777778</v>
      </c>
      <c r="EM561">
        <v>1.068978888888889</v>
      </c>
      <c r="EN561">
        <v>1044.334444444444</v>
      </c>
      <c r="EO561">
        <v>22.71411851851851</v>
      </c>
      <c r="EP561">
        <v>2.144279259259259</v>
      </c>
      <c r="EQ561">
        <v>2.04790037037037</v>
      </c>
      <c r="ER561">
        <v>18.55198148148148</v>
      </c>
      <c r="ES561">
        <v>17.81961851851852</v>
      </c>
      <c r="ET561">
        <v>2000.028518518518</v>
      </c>
      <c r="EU561">
        <v>0.9799996666666666</v>
      </c>
      <c r="EV561">
        <v>0.02000003703703703</v>
      </c>
      <c r="EW561">
        <v>0</v>
      </c>
      <c r="EX561">
        <v>652.3940740740741</v>
      </c>
      <c r="EY561">
        <v>5.00097</v>
      </c>
      <c r="EZ561">
        <v>12999.75185185185</v>
      </c>
      <c r="FA561">
        <v>16707.81481481481</v>
      </c>
      <c r="FB561">
        <v>40.68699999999999</v>
      </c>
      <c r="FC561">
        <v>41.0528148148148</v>
      </c>
      <c r="FD561">
        <v>40.58766666666666</v>
      </c>
      <c r="FE561">
        <v>40.65944444444444</v>
      </c>
      <c r="FF561">
        <v>41.25</v>
      </c>
      <c r="FG561">
        <v>1955.128518518519</v>
      </c>
      <c r="FH561">
        <v>39.9</v>
      </c>
      <c r="FI561">
        <v>0</v>
      </c>
      <c r="FJ561">
        <v>1758486323</v>
      </c>
      <c r="FK561">
        <v>0</v>
      </c>
      <c r="FL561">
        <v>652.3868076923077</v>
      </c>
      <c r="FM561">
        <v>6.351487165837901</v>
      </c>
      <c r="FN561">
        <v>137.7641023713192</v>
      </c>
      <c r="FO561">
        <v>13000.17692307692</v>
      </c>
      <c r="FP561">
        <v>15</v>
      </c>
      <c r="FQ561">
        <v>0</v>
      </c>
      <c r="FR561" t="s">
        <v>441</v>
      </c>
      <c r="FS561">
        <v>1747247426.5</v>
      </c>
      <c r="FT561">
        <v>1747247420.5</v>
      </c>
      <c r="FU561">
        <v>0</v>
      </c>
      <c r="FV561">
        <v>1.027</v>
      </c>
      <c r="FW561">
        <v>0.031</v>
      </c>
      <c r="FX561">
        <v>0.02</v>
      </c>
      <c r="FY561">
        <v>0.05</v>
      </c>
      <c r="FZ561">
        <v>420</v>
      </c>
      <c r="GA561">
        <v>16</v>
      </c>
      <c r="GB561">
        <v>0.01</v>
      </c>
      <c r="GC561">
        <v>0.1</v>
      </c>
      <c r="GD561">
        <v>-44.2402487804878</v>
      </c>
      <c r="GE561">
        <v>-1.789070383275354</v>
      </c>
      <c r="GF561">
        <v>0.201398020095811</v>
      </c>
      <c r="GG561">
        <v>0</v>
      </c>
      <c r="GH561">
        <v>652.0617352941176</v>
      </c>
      <c r="GI561">
        <v>5.58644766774925</v>
      </c>
      <c r="GJ561">
        <v>0.5808059972154094</v>
      </c>
      <c r="GK561">
        <v>-1</v>
      </c>
      <c r="GL561">
        <v>1.087820975609756</v>
      </c>
      <c r="GM561">
        <v>-0.3416972822299659</v>
      </c>
      <c r="GN561">
        <v>0.0352554598992372</v>
      </c>
      <c r="GO561">
        <v>0</v>
      </c>
      <c r="GP561">
        <v>0</v>
      </c>
      <c r="GQ561">
        <v>2</v>
      </c>
      <c r="GR561" t="s">
        <v>452</v>
      </c>
      <c r="GS561">
        <v>3.13623</v>
      </c>
      <c r="GT561">
        <v>2.71678</v>
      </c>
      <c r="GU561">
        <v>0.174088</v>
      </c>
      <c r="GV561">
        <v>0.177138</v>
      </c>
      <c r="GW561">
        <v>0.105222</v>
      </c>
      <c r="GX561">
        <v>0.100696</v>
      </c>
      <c r="GY561">
        <v>26255.2</v>
      </c>
      <c r="GZ561">
        <v>26195.1</v>
      </c>
      <c r="HA561">
        <v>29554.9</v>
      </c>
      <c r="HB561">
        <v>29421.7</v>
      </c>
      <c r="HC561">
        <v>34946.3</v>
      </c>
      <c r="HD561">
        <v>35050</v>
      </c>
      <c r="HE561">
        <v>41595.9</v>
      </c>
      <c r="HF561">
        <v>41804.7</v>
      </c>
      <c r="HG561">
        <v>1.92095</v>
      </c>
      <c r="HH561">
        <v>1.867</v>
      </c>
      <c r="HI561">
        <v>0.09858980000000001</v>
      </c>
      <c r="HJ561">
        <v>0</v>
      </c>
      <c r="HK561">
        <v>28.4534</v>
      </c>
      <c r="HL561">
        <v>999.9</v>
      </c>
      <c r="HM561">
        <v>51.3</v>
      </c>
      <c r="HN561">
        <v>31.5</v>
      </c>
      <c r="HO561">
        <v>26.412</v>
      </c>
      <c r="HP561">
        <v>62.1209</v>
      </c>
      <c r="HQ561">
        <v>27.6242</v>
      </c>
      <c r="HR561">
        <v>1</v>
      </c>
      <c r="HS561">
        <v>0.109352</v>
      </c>
      <c r="HT561">
        <v>-0.0775409</v>
      </c>
      <c r="HU561">
        <v>20.339</v>
      </c>
      <c r="HV561">
        <v>5.21789</v>
      </c>
      <c r="HW561">
        <v>12.0138</v>
      </c>
      <c r="HX561">
        <v>4.9885</v>
      </c>
      <c r="HY561">
        <v>3.2875</v>
      </c>
      <c r="HZ561">
        <v>9999</v>
      </c>
      <c r="IA561">
        <v>9999</v>
      </c>
      <c r="IB561">
        <v>9999</v>
      </c>
      <c r="IC561">
        <v>999.9</v>
      </c>
      <c r="ID561">
        <v>1.86763</v>
      </c>
      <c r="IE561">
        <v>1.86676</v>
      </c>
      <c r="IF561">
        <v>1.86609</v>
      </c>
      <c r="IG561">
        <v>1.866</v>
      </c>
      <c r="IH561">
        <v>1.86787</v>
      </c>
      <c r="II561">
        <v>1.87027</v>
      </c>
      <c r="IJ561">
        <v>1.86897</v>
      </c>
      <c r="IK561">
        <v>1.87042</v>
      </c>
      <c r="IL561">
        <v>0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-0.66</v>
      </c>
      <c r="IZ561">
        <v>0.1355</v>
      </c>
      <c r="JA561">
        <v>-0.08705980112953694</v>
      </c>
      <c r="JB561">
        <v>-0.0002224285535733669</v>
      </c>
      <c r="JC561">
        <v>-3.124052291438484E-07</v>
      </c>
      <c r="JD561">
        <v>-1.20421793702977E-11</v>
      </c>
      <c r="JE561">
        <v>-0.06546867123436634</v>
      </c>
      <c r="JF561">
        <v>-0.004605065362839568</v>
      </c>
      <c r="JG561">
        <v>0.0008613744513886047</v>
      </c>
      <c r="JH561">
        <v>-1.299212498533341E-05</v>
      </c>
      <c r="JI561">
        <v>3</v>
      </c>
      <c r="JJ561">
        <v>2327</v>
      </c>
      <c r="JK561">
        <v>1</v>
      </c>
      <c r="JL561">
        <v>27</v>
      </c>
      <c r="JM561">
        <v>187314.9</v>
      </c>
      <c r="JN561">
        <v>187315</v>
      </c>
      <c r="JO561">
        <v>2.21802</v>
      </c>
      <c r="JP561">
        <v>2.25464</v>
      </c>
      <c r="JQ561">
        <v>1.39648</v>
      </c>
      <c r="JR561">
        <v>2.35352</v>
      </c>
      <c r="JS561">
        <v>1.49536</v>
      </c>
      <c r="JT561">
        <v>2.67822</v>
      </c>
      <c r="JU561">
        <v>36.8129</v>
      </c>
      <c r="JV561">
        <v>24.07</v>
      </c>
      <c r="JW561">
        <v>18</v>
      </c>
      <c r="JX561">
        <v>490.943</v>
      </c>
      <c r="JY561">
        <v>446.902</v>
      </c>
      <c r="JZ561">
        <v>28.4722</v>
      </c>
      <c r="KA561">
        <v>29.0313</v>
      </c>
      <c r="KB561">
        <v>29.9997</v>
      </c>
      <c r="KC561">
        <v>28.9143</v>
      </c>
      <c r="KD561">
        <v>28.8497</v>
      </c>
      <c r="KE561">
        <v>44.4282</v>
      </c>
      <c r="KF561">
        <v>21.1035</v>
      </c>
      <c r="KG561">
        <v>65.50620000000001</v>
      </c>
      <c r="KH561">
        <v>28.3957</v>
      </c>
      <c r="KI561">
        <v>1088.59</v>
      </c>
      <c r="KJ561">
        <v>22.6528</v>
      </c>
      <c r="KK561">
        <v>101.019</v>
      </c>
      <c r="KL561">
        <v>100.521</v>
      </c>
    </row>
    <row r="562" spans="1:298">
      <c r="A562">
        <v>546</v>
      </c>
      <c r="B562">
        <v>1758486327.5</v>
      </c>
      <c r="C562">
        <v>17452</v>
      </c>
      <c r="D562" t="s">
        <v>1540</v>
      </c>
      <c r="E562" t="s">
        <v>1541</v>
      </c>
      <c r="F562">
        <v>5</v>
      </c>
      <c r="G562" t="s">
        <v>1219</v>
      </c>
      <c r="H562" t="s">
        <v>437</v>
      </c>
      <c r="I562" t="s">
        <v>438</v>
      </c>
      <c r="J562">
        <v>1758486319.714286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1101.273662042184</v>
      </c>
      <c r="AL562">
        <v>1065.458181818181</v>
      </c>
      <c r="AM562">
        <v>3.415174897650021</v>
      </c>
      <c r="AN562">
        <v>65.29159027850937</v>
      </c>
      <c r="AO562">
        <f>(AQ562 - AP562 + DZ562*1E3/(8.314*(EB562+273.15)) * AS562/DY562 * AR562) * DY562/(100*DM562) * 1000/(1000 - AQ562)</f>
        <v>0</v>
      </c>
      <c r="AP562">
        <v>22.73716620986286</v>
      </c>
      <c r="AQ562">
        <v>23.77228909090908</v>
      </c>
      <c r="AR562">
        <v>-0.0001529450620366699</v>
      </c>
      <c r="AS562">
        <v>110.9873725194434</v>
      </c>
      <c r="AT562">
        <v>1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4.8</v>
      </c>
      <c r="DN562">
        <v>0.5</v>
      </c>
      <c r="DO562" t="s">
        <v>440</v>
      </c>
      <c r="DP562">
        <v>2</v>
      </c>
      <c r="DQ562" t="b">
        <v>1</v>
      </c>
      <c r="DR562">
        <v>1758486319.714286</v>
      </c>
      <c r="DS562">
        <v>1015.762821428571</v>
      </c>
      <c r="DT562">
        <v>1060.224285714286</v>
      </c>
      <c r="DU562">
        <v>23.77961428571428</v>
      </c>
      <c r="DV562">
        <v>22.73169999999999</v>
      </c>
      <c r="DW562">
        <v>1016.410285714286</v>
      </c>
      <c r="DX562">
        <v>23.64415</v>
      </c>
      <c r="DY562">
        <v>499.9788571428572</v>
      </c>
      <c r="DZ562">
        <v>90.15921071428571</v>
      </c>
      <c r="EA562">
        <v>0.05636779999999999</v>
      </c>
      <c r="EB562">
        <v>30.18050714285714</v>
      </c>
      <c r="EC562">
        <v>30.04972857142857</v>
      </c>
      <c r="ED562">
        <v>999.9000000000002</v>
      </c>
      <c r="EE562">
        <v>0</v>
      </c>
      <c r="EF562">
        <v>0</v>
      </c>
      <c r="EG562">
        <v>10007.27142857143</v>
      </c>
      <c r="EH562">
        <v>0</v>
      </c>
      <c r="EI562">
        <v>10.4546</v>
      </c>
      <c r="EJ562">
        <v>-44.46235</v>
      </c>
      <c r="EK562">
        <v>1040.504642857143</v>
      </c>
      <c r="EL562">
        <v>1084.885714285714</v>
      </c>
      <c r="EM562">
        <v>1.04791</v>
      </c>
      <c r="EN562">
        <v>1060.224285714286</v>
      </c>
      <c r="EO562">
        <v>22.73169999999999</v>
      </c>
      <c r="EP562">
        <v>2.143951785714286</v>
      </c>
      <c r="EQ562">
        <v>2.0494725</v>
      </c>
      <c r="ER562">
        <v>18.54954285714286</v>
      </c>
      <c r="ES562">
        <v>17.83181071428572</v>
      </c>
      <c r="ET562">
        <v>2000.035</v>
      </c>
      <c r="EU562">
        <v>0.9799996785714286</v>
      </c>
      <c r="EV562">
        <v>0.02000003214285714</v>
      </c>
      <c r="EW562">
        <v>0</v>
      </c>
      <c r="EX562">
        <v>652.9584642857144</v>
      </c>
      <c r="EY562">
        <v>5.00097</v>
      </c>
      <c r="EZ562">
        <v>13012.03571428571</v>
      </c>
      <c r="FA562">
        <v>16707.87142857143</v>
      </c>
      <c r="FB562">
        <v>40.68699999999999</v>
      </c>
      <c r="FC562">
        <v>41.04871428571427</v>
      </c>
      <c r="FD562">
        <v>40.57324999999999</v>
      </c>
      <c r="FE562">
        <v>40.65821428571428</v>
      </c>
      <c r="FF562">
        <v>41.25</v>
      </c>
      <c r="FG562">
        <v>1955.135</v>
      </c>
      <c r="FH562">
        <v>39.9</v>
      </c>
      <c r="FI562">
        <v>0</v>
      </c>
      <c r="FJ562">
        <v>1758486327.8</v>
      </c>
      <c r="FK562">
        <v>0</v>
      </c>
      <c r="FL562">
        <v>652.9998846153846</v>
      </c>
      <c r="FM562">
        <v>8.598119664486903</v>
      </c>
      <c r="FN562">
        <v>176.3247864400151</v>
      </c>
      <c r="FO562">
        <v>13012.93461538461</v>
      </c>
      <c r="FP562">
        <v>15</v>
      </c>
      <c r="FQ562">
        <v>0</v>
      </c>
      <c r="FR562" t="s">
        <v>441</v>
      </c>
      <c r="FS562">
        <v>1747247426.5</v>
      </c>
      <c r="FT562">
        <v>1747247420.5</v>
      </c>
      <c r="FU562">
        <v>0</v>
      </c>
      <c r="FV562">
        <v>1.027</v>
      </c>
      <c r="FW562">
        <v>0.031</v>
      </c>
      <c r="FX562">
        <v>0.02</v>
      </c>
      <c r="FY562">
        <v>0.05</v>
      </c>
      <c r="FZ562">
        <v>420</v>
      </c>
      <c r="GA562">
        <v>16</v>
      </c>
      <c r="GB562">
        <v>0.01</v>
      </c>
      <c r="GC562">
        <v>0.1</v>
      </c>
      <c r="GD562">
        <v>-44.37332195121951</v>
      </c>
      <c r="GE562">
        <v>-1.396200000000053</v>
      </c>
      <c r="GF562">
        <v>0.1575463532443165</v>
      </c>
      <c r="GG562">
        <v>0</v>
      </c>
      <c r="GH562">
        <v>652.5686764705883</v>
      </c>
      <c r="GI562">
        <v>6.65532467690628</v>
      </c>
      <c r="GJ562">
        <v>0.6861879660417278</v>
      </c>
      <c r="GK562">
        <v>-1</v>
      </c>
      <c r="GL562">
        <v>1.066476341463415</v>
      </c>
      <c r="GM562">
        <v>-0.2739353310104512</v>
      </c>
      <c r="GN562">
        <v>0.03006511013767818</v>
      </c>
      <c r="GO562">
        <v>0</v>
      </c>
      <c r="GP562">
        <v>0</v>
      </c>
      <c r="GQ562">
        <v>2</v>
      </c>
      <c r="GR562" t="s">
        <v>452</v>
      </c>
      <c r="GS562">
        <v>3.13625</v>
      </c>
      <c r="GT562">
        <v>2.71671</v>
      </c>
      <c r="GU562">
        <v>0.175898</v>
      </c>
      <c r="GV562">
        <v>0.178919</v>
      </c>
      <c r="GW562">
        <v>0.105191</v>
      </c>
      <c r="GX562">
        <v>0.100733</v>
      </c>
      <c r="GY562">
        <v>26197.9</v>
      </c>
      <c r="GZ562">
        <v>26138.3</v>
      </c>
      <c r="HA562">
        <v>29555.2</v>
      </c>
      <c r="HB562">
        <v>29421.6</v>
      </c>
      <c r="HC562">
        <v>34948.1</v>
      </c>
      <c r="HD562">
        <v>35048.4</v>
      </c>
      <c r="HE562">
        <v>41596.6</v>
      </c>
      <c r="HF562">
        <v>41804.5</v>
      </c>
      <c r="HG562">
        <v>1.92085</v>
      </c>
      <c r="HH562">
        <v>1.867</v>
      </c>
      <c r="HI562">
        <v>0.0978261</v>
      </c>
      <c r="HJ562">
        <v>0</v>
      </c>
      <c r="HK562">
        <v>28.4485</v>
      </c>
      <c r="HL562">
        <v>999.9</v>
      </c>
      <c r="HM562">
        <v>51.3</v>
      </c>
      <c r="HN562">
        <v>31.5</v>
      </c>
      <c r="HO562">
        <v>26.4098</v>
      </c>
      <c r="HP562">
        <v>62.0409</v>
      </c>
      <c r="HQ562">
        <v>27.512</v>
      </c>
      <c r="HR562">
        <v>1</v>
      </c>
      <c r="HS562">
        <v>0.109151</v>
      </c>
      <c r="HT562">
        <v>-0.0337255</v>
      </c>
      <c r="HU562">
        <v>20.3389</v>
      </c>
      <c r="HV562">
        <v>5.21819</v>
      </c>
      <c r="HW562">
        <v>12.0138</v>
      </c>
      <c r="HX562">
        <v>4.9889</v>
      </c>
      <c r="HY562">
        <v>3.28765</v>
      </c>
      <c r="HZ562">
        <v>9999</v>
      </c>
      <c r="IA562">
        <v>9999</v>
      </c>
      <c r="IB562">
        <v>9999</v>
      </c>
      <c r="IC562">
        <v>999.9</v>
      </c>
      <c r="ID562">
        <v>1.86762</v>
      </c>
      <c r="IE562">
        <v>1.86676</v>
      </c>
      <c r="IF562">
        <v>1.86609</v>
      </c>
      <c r="IG562">
        <v>1.866</v>
      </c>
      <c r="IH562">
        <v>1.86787</v>
      </c>
      <c r="II562">
        <v>1.87027</v>
      </c>
      <c r="IJ562">
        <v>1.86898</v>
      </c>
      <c r="IK562">
        <v>1.87042</v>
      </c>
      <c r="IL562">
        <v>0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-0.67</v>
      </c>
      <c r="IZ562">
        <v>0.1353</v>
      </c>
      <c r="JA562">
        <v>-0.08705980112953694</v>
      </c>
      <c r="JB562">
        <v>-0.0002224285535733669</v>
      </c>
      <c r="JC562">
        <v>-3.124052291438484E-07</v>
      </c>
      <c r="JD562">
        <v>-1.20421793702977E-11</v>
      </c>
      <c r="JE562">
        <v>-0.06546867123436634</v>
      </c>
      <c r="JF562">
        <v>-0.004605065362839568</v>
      </c>
      <c r="JG562">
        <v>0.0008613744513886047</v>
      </c>
      <c r="JH562">
        <v>-1.299212498533341E-05</v>
      </c>
      <c r="JI562">
        <v>3</v>
      </c>
      <c r="JJ562">
        <v>2327</v>
      </c>
      <c r="JK562">
        <v>1</v>
      </c>
      <c r="JL562">
        <v>27</v>
      </c>
      <c r="JM562">
        <v>187315</v>
      </c>
      <c r="JN562">
        <v>187315.1</v>
      </c>
      <c r="JO562">
        <v>2.24365</v>
      </c>
      <c r="JP562">
        <v>2.24854</v>
      </c>
      <c r="JQ562">
        <v>1.39648</v>
      </c>
      <c r="JR562">
        <v>2.35474</v>
      </c>
      <c r="JS562">
        <v>1.49536</v>
      </c>
      <c r="JT562">
        <v>2.70996</v>
      </c>
      <c r="JU562">
        <v>36.8129</v>
      </c>
      <c r="JV562">
        <v>24.0787</v>
      </c>
      <c r="JW562">
        <v>18</v>
      </c>
      <c r="JX562">
        <v>490.863</v>
      </c>
      <c r="JY562">
        <v>446.884</v>
      </c>
      <c r="JZ562">
        <v>28.4024</v>
      </c>
      <c r="KA562">
        <v>29.031</v>
      </c>
      <c r="KB562">
        <v>29.9999</v>
      </c>
      <c r="KC562">
        <v>28.9122</v>
      </c>
      <c r="KD562">
        <v>28.8475</v>
      </c>
      <c r="KE562">
        <v>45.0088</v>
      </c>
      <c r="KF562">
        <v>21.405</v>
      </c>
      <c r="KG562">
        <v>65.88549999999999</v>
      </c>
      <c r="KH562">
        <v>28.3466</v>
      </c>
      <c r="KI562">
        <v>1108.64</v>
      </c>
      <c r="KJ562">
        <v>22.6634</v>
      </c>
      <c r="KK562">
        <v>101.02</v>
      </c>
      <c r="KL562">
        <v>100.521</v>
      </c>
    </row>
    <row r="563" spans="1:298">
      <c r="A563">
        <v>547</v>
      </c>
      <c r="B563">
        <v>1758486332.5</v>
      </c>
      <c r="C563">
        <v>17457</v>
      </c>
      <c r="D563" t="s">
        <v>1542</v>
      </c>
      <c r="E563" t="s">
        <v>1543</v>
      </c>
      <c r="F563">
        <v>5</v>
      </c>
      <c r="G563" t="s">
        <v>1219</v>
      </c>
      <c r="H563" t="s">
        <v>437</v>
      </c>
      <c r="I563" t="s">
        <v>438</v>
      </c>
      <c r="J563">
        <v>1758486325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1118.555166697624</v>
      </c>
      <c r="AL563">
        <v>1082.634484848484</v>
      </c>
      <c r="AM563">
        <v>3.43382394218927</v>
      </c>
      <c r="AN563">
        <v>65.29159027850937</v>
      </c>
      <c r="AO563">
        <f>(AQ563 - AP563 + DZ563*1E3/(8.314*(EB563+273.15)) * AS563/DY563 * AR563) * DY563/(100*DM563) * 1000/(1000 - AQ563)</f>
        <v>0</v>
      </c>
      <c r="AP563">
        <v>22.73278343394673</v>
      </c>
      <c r="AQ563">
        <v>23.76920303030301</v>
      </c>
      <c r="AR563">
        <v>-3.924172706264471E-05</v>
      </c>
      <c r="AS563">
        <v>110.9873725194434</v>
      </c>
      <c r="AT563">
        <v>1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4.8</v>
      </c>
      <c r="DN563">
        <v>0.5</v>
      </c>
      <c r="DO563" t="s">
        <v>440</v>
      </c>
      <c r="DP563">
        <v>2</v>
      </c>
      <c r="DQ563" t="b">
        <v>1</v>
      </c>
      <c r="DR563">
        <v>1758486325</v>
      </c>
      <c r="DS563">
        <v>1033.44962962963</v>
      </c>
      <c r="DT563">
        <v>1078.028148148148</v>
      </c>
      <c r="DU563">
        <v>23.77678888888888</v>
      </c>
      <c r="DV563">
        <v>22.73642962962963</v>
      </c>
      <c r="DW563">
        <v>1034.113703703704</v>
      </c>
      <c r="DX563">
        <v>23.64137037037037</v>
      </c>
      <c r="DY563">
        <v>499.9996666666666</v>
      </c>
      <c r="DZ563">
        <v>90.15876296296295</v>
      </c>
      <c r="EA563">
        <v>0.05637131851851852</v>
      </c>
      <c r="EB563">
        <v>30.17391851851852</v>
      </c>
      <c r="EC563">
        <v>30.04797037037037</v>
      </c>
      <c r="ED563">
        <v>999.9000000000001</v>
      </c>
      <c r="EE563">
        <v>0</v>
      </c>
      <c r="EF563">
        <v>0</v>
      </c>
      <c r="EG563">
        <v>10008.46481481482</v>
      </c>
      <c r="EH563">
        <v>0</v>
      </c>
      <c r="EI563">
        <v>10.45194074074074</v>
      </c>
      <c r="EJ563">
        <v>-44.57855555555555</v>
      </c>
      <c r="EK563">
        <v>1058.61962962963</v>
      </c>
      <c r="EL563">
        <v>1103.108888888889</v>
      </c>
      <c r="EM563">
        <v>1.040358148148148</v>
      </c>
      <c r="EN563">
        <v>1078.028148148148</v>
      </c>
      <c r="EO563">
        <v>22.73642962962963</v>
      </c>
      <c r="EP563">
        <v>2.143685555555555</v>
      </c>
      <c r="EQ563">
        <v>2.049888148148148</v>
      </c>
      <c r="ER563">
        <v>18.54755555555555</v>
      </c>
      <c r="ES563">
        <v>17.83502592592593</v>
      </c>
      <c r="ET563">
        <v>1999.995185185185</v>
      </c>
      <c r="EU563">
        <v>0.9799992222222222</v>
      </c>
      <c r="EV563">
        <v>0.02000048518518519</v>
      </c>
      <c r="EW563">
        <v>0</v>
      </c>
      <c r="EX563">
        <v>653.8256296296296</v>
      </c>
      <c r="EY563">
        <v>5.00097</v>
      </c>
      <c r="EZ563">
        <v>13029.01851851852</v>
      </c>
      <c r="FA563">
        <v>16707.52962962963</v>
      </c>
      <c r="FB563">
        <v>40.68699999999999</v>
      </c>
      <c r="FC563">
        <v>41.04822222222221</v>
      </c>
      <c r="FD563">
        <v>40.569</v>
      </c>
      <c r="FE563">
        <v>40.65255555555555</v>
      </c>
      <c r="FF563">
        <v>41.25</v>
      </c>
      <c r="FG563">
        <v>1955.095185185186</v>
      </c>
      <c r="FH563">
        <v>39.9</v>
      </c>
      <c r="FI563">
        <v>0</v>
      </c>
      <c r="FJ563">
        <v>1758486332.6</v>
      </c>
      <c r="FK563">
        <v>0</v>
      </c>
      <c r="FL563">
        <v>653.7742307692308</v>
      </c>
      <c r="FM563">
        <v>11.42817094266757</v>
      </c>
      <c r="FN563">
        <v>209.7777777549722</v>
      </c>
      <c r="FO563">
        <v>13028.35384615385</v>
      </c>
      <c r="FP563">
        <v>15</v>
      </c>
      <c r="FQ563">
        <v>0</v>
      </c>
      <c r="FR563" t="s">
        <v>441</v>
      </c>
      <c r="FS563">
        <v>1747247426.5</v>
      </c>
      <c r="FT563">
        <v>1747247420.5</v>
      </c>
      <c r="FU563">
        <v>0</v>
      </c>
      <c r="FV563">
        <v>1.027</v>
      </c>
      <c r="FW563">
        <v>0.031</v>
      </c>
      <c r="FX563">
        <v>0.02</v>
      </c>
      <c r="FY563">
        <v>0.05</v>
      </c>
      <c r="FZ563">
        <v>420</v>
      </c>
      <c r="GA563">
        <v>16</v>
      </c>
      <c r="GB563">
        <v>0.01</v>
      </c>
      <c r="GC563">
        <v>0.1</v>
      </c>
      <c r="GD563">
        <v>-44.51583000000001</v>
      </c>
      <c r="GE563">
        <v>-1.300462288930529</v>
      </c>
      <c r="GF563">
        <v>0.1406034249227236</v>
      </c>
      <c r="GG563">
        <v>0</v>
      </c>
      <c r="GH563">
        <v>653.4345294117647</v>
      </c>
      <c r="GI563">
        <v>9.799236061187043</v>
      </c>
      <c r="GJ563">
        <v>0.9975510671077857</v>
      </c>
      <c r="GK563">
        <v>-1</v>
      </c>
      <c r="GL563">
        <v>1.044111</v>
      </c>
      <c r="GM563">
        <v>-0.08139512195121998</v>
      </c>
      <c r="GN563">
        <v>0.01410964879080979</v>
      </c>
      <c r="GO563">
        <v>1</v>
      </c>
      <c r="GP563">
        <v>1</v>
      </c>
      <c r="GQ563">
        <v>2</v>
      </c>
      <c r="GR563" t="s">
        <v>442</v>
      </c>
      <c r="GS563">
        <v>3.13633</v>
      </c>
      <c r="GT563">
        <v>2.71668</v>
      </c>
      <c r="GU563">
        <v>0.177699</v>
      </c>
      <c r="GV563">
        <v>0.180666</v>
      </c>
      <c r="GW563">
        <v>0.105174</v>
      </c>
      <c r="GX563">
        <v>0.100533</v>
      </c>
      <c r="GY563">
        <v>26140.7</v>
      </c>
      <c r="GZ563">
        <v>26082.7</v>
      </c>
      <c r="HA563">
        <v>29555.3</v>
      </c>
      <c r="HB563">
        <v>29421.7</v>
      </c>
      <c r="HC563">
        <v>34948.9</v>
      </c>
      <c r="HD563">
        <v>35056.5</v>
      </c>
      <c r="HE563">
        <v>41596.6</v>
      </c>
      <c r="HF563">
        <v>41804.7</v>
      </c>
      <c r="HG563">
        <v>1.92115</v>
      </c>
      <c r="HH563">
        <v>1.86707</v>
      </c>
      <c r="HI563">
        <v>0.09793789999999999</v>
      </c>
      <c r="HJ563">
        <v>0</v>
      </c>
      <c r="HK563">
        <v>28.4437</v>
      </c>
      <c r="HL563">
        <v>999.9</v>
      </c>
      <c r="HM563">
        <v>51.4</v>
      </c>
      <c r="HN563">
        <v>31.5</v>
      </c>
      <c r="HO563">
        <v>26.4618</v>
      </c>
      <c r="HP563">
        <v>61.8709</v>
      </c>
      <c r="HQ563">
        <v>27.504</v>
      </c>
      <c r="HR563">
        <v>1</v>
      </c>
      <c r="HS563">
        <v>0.109139</v>
      </c>
      <c r="HT563">
        <v>-0.0290005</v>
      </c>
      <c r="HU563">
        <v>20.339</v>
      </c>
      <c r="HV563">
        <v>5.21834</v>
      </c>
      <c r="HW563">
        <v>12.0135</v>
      </c>
      <c r="HX563">
        <v>4.98875</v>
      </c>
      <c r="HY563">
        <v>3.28783</v>
      </c>
      <c r="HZ563">
        <v>9999</v>
      </c>
      <c r="IA563">
        <v>9999</v>
      </c>
      <c r="IB563">
        <v>9999</v>
      </c>
      <c r="IC563">
        <v>999.9</v>
      </c>
      <c r="ID563">
        <v>1.8676</v>
      </c>
      <c r="IE563">
        <v>1.86676</v>
      </c>
      <c r="IF563">
        <v>1.86608</v>
      </c>
      <c r="IG563">
        <v>1.866</v>
      </c>
      <c r="IH563">
        <v>1.86788</v>
      </c>
      <c r="II563">
        <v>1.87027</v>
      </c>
      <c r="IJ563">
        <v>1.86899</v>
      </c>
      <c r="IK563">
        <v>1.87042</v>
      </c>
      <c r="IL563">
        <v>0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-0.6899999999999999</v>
      </c>
      <c r="IZ563">
        <v>0.1353</v>
      </c>
      <c r="JA563">
        <v>-0.08705980112953694</v>
      </c>
      <c r="JB563">
        <v>-0.0002224285535733669</v>
      </c>
      <c r="JC563">
        <v>-3.124052291438484E-07</v>
      </c>
      <c r="JD563">
        <v>-1.20421793702977E-11</v>
      </c>
      <c r="JE563">
        <v>-0.06546867123436634</v>
      </c>
      <c r="JF563">
        <v>-0.004605065362839568</v>
      </c>
      <c r="JG563">
        <v>0.0008613744513886047</v>
      </c>
      <c r="JH563">
        <v>-1.299212498533341E-05</v>
      </c>
      <c r="JI563">
        <v>3</v>
      </c>
      <c r="JJ563">
        <v>2327</v>
      </c>
      <c r="JK563">
        <v>1</v>
      </c>
      <c r="JL563">
        <v>27</v>
      </c>
      <c r="JM563">
        <v>187315.1</v>
      </c>
      <c r="JN563">
        <v>187315.2</v>
      </c>
      <c r="JO563">
        <v>2.27295</v>
      </c>
      <c r="JP563">
        <v>2.24243</v>
      </c>
      <c r="JQ563">
        <v>1.39771</v>
      </c>
      <c r="JR563">
        <v>2.35352</v>
      </c>
      <c r="JS563">
        <v>1.49536</v>
      </c>
      <c r="JT563">
        <v>2.63794</v>
      </c>
      <c r="JU563">
        <v>36.8366</v>
      </c>
      <c r="JV563">
        <v>24.0875</v>
      </c>
      <c r="JW563">
        <v>18</v>
      </c>
      <c r="JX563">
        <v>491.044</v>
      </c>
      <c r="JY563">
        <v>446.913</v>
      </c>
      <c r="JZ563">
        <v>28.3433</v>
      </c>
      <c r="KA563">
        <v>29.0288</v>
      </c>
      <c r="KB563">
        <v>29.9999</v>
      </c>
      <c r="KC563">
        <v>28.9109</v>
      </c>
      <c r="KD563">
        <v>28.845</v>
      </c>
      <c r="KE563">
        <v>45.5295</v>
      </c>
      <c r="KF563">
        <v>21.405</v>
      </c>
      <c r="KG563">
        <v>65.88549999999999</v>
      </c>
      <c r="KH563">
        <v>28.3048</v>
      </c>
      <c r="KI563">
        <v>1122.01</v>
      </c>
      <c r="KJ563">
        <v>22.6835</v>
      </c>
      <c r="KK563">
        <v>101.021</v>
      </c>
      <c r="KL563">
        <v>100.521</v>
      </c>
    </row>
    <row r="564" spans="1:298">
      <c r="A564">
        <v>548</v>
      </c>
      <c r="B564">
        <v>1758486337.5</v>
      </c>
      <c r="C564">
        <v>17462</v>
      </c>
      <c r="D564" t="s">
        <v>1544</v>
      </c>
      <c r="E564" t="s">
        <v>1545</v>
      </c>
      <c r="F564">
        <v>5</v>
      </c>
      <c r="G564" t="s">
        <v>1219</v>
      </c>
      <c r="H564" t="s">
        <v>437</v>
      </c>
      <c r="I564" t="s">
        <v>438</v>
      </c>
      <c r="J564">
        <v>1758486329.714286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1135.470362147835</v>
      </c>
      <c r="AL564">
        <v>1099.495393939394</v>
      </c>
      <c r="AM564">
        <v>3.359754833560046</v>
      </c>
      <c r="AN564">
        <v>65.29159027850937</v>
      </c>
      <c r="AO564">
        <f>(AQ564 - AP564 + DZ564*1E3/(8.314*(EB564+273.15)) * AS564/DY564 * AR564) * DY564/(100*DM564) * 1000/(1000 - AQ564)</f>
        <v>0</v>
      </c>
      <c r="AP564">
        <v>22.65991293106528</v>
      </c>
      <c r="AQ564">
        <v>23.72578121212121</v>
      </c>
      <c r="AR564">
        <v>-0.009232213446460186</v>
      </c>
      <c r="AS564">
        <v>110.9873725194434</v>
      </c>
      <c r="AT564">
        <v>1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4.8</v>
      </c>
      <c r="DN564">
        <v>0.5</v>
      </c>
      <c r="DO564" t="s">
        <v>440</v>
      </c>
      <c r="DP564">
        <v>2</v>
      </c>
      <c r="DQ564" t="b">
        <v>1</v>
      </c>
      <c r="DR564">
        <v>1758486329.714286</v>
      </c>
      <c r="DS564">
        <v>1049.2125</v>
      </c>
      <c r="DT564">
        <v>1093.8675</v>
      </c>
      <c r="DU564">
        <v>23.76457142857143</v>
      </c>
      <c r="DV564">
        <v>22.71339642857143</v>
      </c>
      <c r="DW564">
        <v>1049.891428571429</v>
      </c>
      <c r="DX564">
        <v>23.62932857142857</v>
      </c>
      <c r="DY564">
        <v>500.011357142857</v>
      </c>
      <c r="DZ564">
        <v>90.15856071428571</v>
      </c>
      <c r="EA564">
        <v>0.05633088928571429</v>
      </c>
      <c r="EB564">
        <v>30.16522857142857</v>
      </c>
      <c r="EC564">
        <v>30.04335</v>
      </c>
      <c r="ED564">
        <v>999.9000000000002</v>
      </c>
      <c r="EE564">
        <v>0</v>
      </c>
      <c r="EF564">
        <v>0</v>
      </c>
      <c r="EG564">
        <v>10006.73428571428</v>
      </c>
      <c r="EH564">
        <v>0</v>
      </c>
      <c r="EI564">
        <v>10.45108214285714</v>
      </c>
      <c r="EJ564">
        <v>-44.65529642857143</v>
      </c>
      <c r="EK564">
        <v>1074.753214285714</v>
      </c>
      <c r="EL564">
        <v>1119.29</v>
      </c>
      <c r="EM564">
        <v>1.051178571428571</v>
      </c>
      <c r="EN564">
        <v>1093.8675</v>
      </c>
      <c r="EO564">
        <v>22.71339642857143</v>
      </c>
      <c r="EP564">
        <v>2.142578928571429</v>
      </c>
      <c r="EQ564">
        <v>2.047806785714286</v>
      </c>
      <c r="ER564">
        <v>18.53930714285714</v>
      </c>
      <c r="ES564">
        <v>17.81888214285715</v>
      </c>
      <c r="ET564">
        <v>1999.989285714286</v>
      </c>
      <c r="EU564">
        <v>0.979999142857143</v>
      </c>
      <c r="EV564">
        <v>0.02000056428571428</v>
      </c>
      <c r="EW564">
        <v>0</v>
      </c>
      <c r="EX564">
        <v>654.8325000000001</v>
      </c>
      <c r="EY564">
        <v>5.00097</v>
      </c>
      <c r="EZ564">
        <v>13046.86785714286</v>
      </c>
      <c r="FA564">
        <v>16707.48214285714</v>
      </c>
      <c r="FB564">
        <v>40.68699999999999</v>
      </c>
      <c r="FC564">
        <v>41.05757142857141</v>
      </c>
      <c r="FD564">
        <v>40.56424999999999</v>
      </c>
      <c r="FE564">
        <v>40.64714285714285</v>
      </c>
      <c r="FF564">
        <v>41.25</v>
      </c>
      <c r="FG564">
        <v>1955.089285714286</v>
      </c>
      <c r="FH564">
        <v>39.9</v>
      </c>
      <c r="FI564">
        <v>0</v>
      </c>
      <c r="FJ564">
        <v>1758486338</v>
      </c>
      <c r="FK564">
        <v>0</v>
      </c>
      <c r="FL564">
        <v>654.9844800000001</v>
      </c>
      <c r="FM564">
        <v>13.7283076757565</v>
      </c>
      <c r="FN564">
        <v>248.969230477661</v>
      </c>
      <c r="FO564">
        <v>13050.14</v>
      </c>
      <c r="FP564">
        <v>15</v>
      </c>
      <c r="FQ564">
        <v>0</v>
      </c>
      <c r="FR564" t="s">
        <v>441</v>
      </c>
      <c r="FS564">
        <v>1747247426.5</v>
      </c>
      <c r="FT564">
        <v>1747247420.5</v>
      </c>
      <c r="FU564">
        <v>0</v>
      </c>
      <c r="FV564">
        <v>1.027</v>
      </c>
      <c r="FW564">
        <v>0.031</v>
      </c>
      <c r="FX564">
        <v>0.02</v>
      </c>
      <c r="FY564">
        <v>0.05</v>
      </c>
      <c r="FZ564">
        <v>420</v>
      </c>
      <c r="GA564">
        <v>16</v>
      </c>
      <c r="GB564">
        <v>0.01</v>
      </c>
      <c r="GC564">
        <v>0.1</v>
      </c>
      <c r="GD564">
        <v>-44.58402682926829</v>
      </c>
      <c r="GE564">
        <v>-1.167574912892046</v>
      </c>
      <c r="GF564">
        <v>0.1306471397844165</v>
      </c>
      <c r="GG564">
        <v>0</v>
      </c>
      <c r="GH564">
        <v>654.2090882352941</v>
      </c>
      <c r="GI564">
        <v>12.31219251410647</v>
      </c>
      <c r="GJ564">
        <v>1.238050896218035</v>
      </c>
      <c r="GK564">
        <v>-1</v>
      </c>
      <c r="GL564">
        <v>1.049509024390244</v>
      </c>
      <c r="GM564">
        <v>0.09671456445993229</v>
      </c>
      <c r="GN564">
        <v>0.02034289458321494</v>
      </c>
      <c r="GO564">
        <v>1</v>
      </c>
      <c r="GP564">
        <v>1</v>
      </c>
      <c r="GQ564">
        <v>2</v>
      </c>
      <c r="GR564" t="s">
        <v>442</v>
      </c>
      <c r="GS564">
        <v>3.13612</v>
      </c>
      <c r="GT564">
        <v>2.71667</v>
      </c>
      <c r="GU564">
        <v>0.179463</v>
      </c>
      <c r="GV564">
        <v>0.182409</v>
      </c>
      <c r="GW564">
        <v>0.105046</v>
      </c>
      <c r="GX564">
        <v>0.100449</v>
      </c>
      <c r="GY564">
        <v>26084.7</v>
      </c>
      <c r="GZ564">
        <v>26027.2</v>
      </c>
      <c r="HA564">
        <v>29555.5</v>
      </c>
      <c r="HB564">
        <v>29421.8</v>
      </c>
      <c r="HC564">
        <v>34954.3</v>
      </c>
      <c r="HD564">
        <v>35060.1</v>
      </c>
      <c r="HE564">
        <v>41597</v>
      </c>
      <c r="HF564">
        <v>41805</v>
      </c>
      <c r="HG564">
        <v>1.92085</v>
      </c>
      <c r="HH564">
        <v>1.86707</v>
      </c>
      <c r="HI564">
        <v>0.0983179</v>
      </c>
      <c r="HJ564">
        <v>0</v>
      </c>
      <c r="HK564">
        <v>28.4391</v>
      </c>
      <c r="HL564">
        <v>999.9</v>
      </c>
      <c r="HM564">
        <v>51.4</v>
      </c>
      <c r="HN564">
        <v>31.5</v>
      </c>
      <c r="HO564">
        <v>26.4603</v>
      </c>
      <c r="HP564">
        <v>61.8209</v>
      </c>
      <c r="HQ564">
        <v>27.6002</v>
      </c>
      <c r="HR564">
        <v>1</v>
      </c>
      <c r="HS564">
        <v>0.108778</v>
      </c>
      <c r="HT564">
        <v>-0.0413753</v>
      </c>
      <c r="HU564">
        <v>20.3391</v>
      </c>
      <c r="HV564">
        <v>5.21864</v>
      </c>
      <c r="HW564">
        <v>12.0135</v>
      </c>
      <c r="HX564">
        <v>4.98875</v>
      </c>
      <c r="HY564">
        <v>3.28775</v>
      </c>
      <c r="HZ564">
        <v>9999</v>
      </c>
      <c r="IA564">
        <v>9999</v>
      </c>
      <c r="IB564">
        <v>9999</v>
      </c>
      <c r="IC564">
        <v>999.9</v>
      </c>
      <c r="ID564">
        <v>1.86762</v>
      </c>
      <c r="IE564">
        <v>1.86676</v>
      </c>
      <c r="IF564">
        <v>1.86605</v>
      </c>
      <c r="IG564">
        <v>1.866</v>
      </c>
      <c r="IH564">
        <v>1.86788</v>
      </c>
      <c r="II564">
        <v>1.87027</v>
      </c>
      <c r="IJ564">
        <v>1.86897</v>
      </c>
      <c r="IK564">
        <v>1.87042</v>
      </c>
      <c r="IL564">
        <v>0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-0.71</v>
      </c>
      <c r="IZ564">
        <v>0.1347</v>
      </c>
      <c r="JA564">
        <v>-0.08705980112953694</v>
      </c>
      <c r="JB564">
        <v>-0.0002224285535733669</v>
      </c>
      <c r="JC564">
        <v>-3.124052291438484E-07</v>
      </c>
      <c r="JD564">
        <v>-1.20421793702977E-11</v>
      </c>
      <c r="JE564">
        <v>-0.06546867123436634</v>
      </c>
      <c r="JF564">
        <v>-0.004605065362839568</v>
      </c>
      <c r="JG564">
        <v>0.0008613744513886047</v>
      </c>
      <c r="JH564">
        <v>-1.299212498533341E-05</v>
      </c>
      <c r="JI564">
        <v>3</v>
      </c>
      <c r="JJ564">
        <v>2327</v>
      </c>
      <c r="JK564">
        <v>1</v>
      </c>
      <c r="JL564">
        <v>27</v>
      </c>
      <c r="JM564">
        <v>187315.2</v>
      </c>
      <c r="JN564">
        <v>187315.3</v>
      </c>
      <c r="JO564">
        <v>2.29858</v>
      </c>
      <c r="JP564">
        <v>2.24487</v>
      </c>
      <c r="JQ564">
        <v>1.39648</v>
      </c>
      <c r="JR564">
        <v>2.35474</v>
      </c>
      <c r="JS564">
        <v>1.49536</v>
      </c>
      <c r="JT564">
        <v>2.72949</v>
      </c>
      <c r="JU564">
        <v>36.8129</v>
      </c>
      <c r="JV564">
        <v>24.0787</v>
      </c>
      <c r="JW564">
        <v>18</v>
      </c>
      <c r="JX564">
        <v>490.839</v>
      </c>
      <c r="JY564">
        <v>446.894</v>
      </c>
      <c r="JZ564">
        <v>28.2988</v>
      </c>
      <c r="KA564">
        <v>29.0281</v>
      </c>
      <c r="KB564">
        <v>29.9999</v>
      </c>
      <c r="KC564">
        <v>28.9093</v>
      </c>
      <c r="KD564">
        <v>28.8426</v>
      </c>
      <c r="KE564">
        <v>46.1057</v>
      </c>
      <c r="KF564">
        <v>21.405</v>
      </c>
      <c r="KG564">
        <v>65.88549999999999</v>
      </c>
      <c r="KH564">
        <v>28.2666</v>
      </c>
      <c r="KI564">
        <v>1142.07</v>
      </c>
      <c r="KJ564">
        <v>22.7299</v>
      </c>
      <c r="KK564">
        <v>101.022</v>
      </c>
      <c r="KL564">
        <v>100.522</v>
      </c>
    </row>
    <row r="565" spans="1:298">
      <c r="A565">
        <v>549</v>
      </c>
      <c r="B565">
        <v>1758486342.5</v>
      </c>
      <c r="C565">
        <v>17467</v>
      </c>
      <c r="D565" t="s">
        <v>1546</v>
      </c>
      <c r="E565" t="s">
        <v>1547</v>
      </c>
      <c r="F565">
        <v>5</v>
      </c>
      <c r="G565" t="s">
        <v>1219</v>
      </c>
      <c r="H565" t="s">
        <v>437</v>
      </c>
      <c r="I565" t="s">
        <v>438</v>
      </c>
      <c r="J565">
        <v>1758486335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1152.951192357785</v>
      </c>
      <c r="AL565">
        <v>1116.660303030303</v>
      </c>
      <c r="AM565">
        <v>3.460458236874365</v>
      </c>
      <c r="AN565">
        <v>65.29159027850937</v>
      </c>
      <c r="AO565">
        <f>(AQ565 - AP565 + DZ565*1E3/(8.314*(EB565+273.15)) * AS565/DY565 * AR565) * DY565/(100*DM565) * 1000/(1000 - AQ565)</f>
        <v>0</v>
      </c>
      <c r="AP565">
        <v>22.65587994516611</v>
      </c>
      <c r="AQ565">
        <v>23.69656787878787</v>
      </c>
      <c r="AR565">
        <v>-0.005669007536482538</v>
      </c>
      <c r="AS565">
        <v>110.9873725194434</v>
      </c>
      <c r="AT565">
        <v>1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4.8</v>
      </c>
      <c r="DN565">
        <v>0.5</v>
      </c>
      <c r="DO565" t="s">
        <v>440</v>
      </c>
      <c r="DP565">
        <v>2</v>
      </c>
      <c r="DQ565" t="b">
        <v>1</v>
      </c>
      <c r="DR565">
        <v>1758486335</v>
      </c>
      <c r="DS565">
        <v>1066.814074074074</v>
      </c>
      <c r="DT565">
        <v>1111.673703703704</v>
      </c>
      <c r="DU565">
        <v>23.74092222222222</v>
      </c>
      <c r="DV565">
        <v>22.68547777777777</v>
      </c>
      <c r="DW565">
        <v>1067.508888888889</v>
      </c>
      <c r="DX565">
        <v>23.60601851851852</v>
      </c>
      <c r="DY565">
        <v>500.0014444444444</v>
      </c>
      <c r="DZ565">
        <v>90.15894444444444</v>
      </c>
      <c r="EA565">
        <v>0.05631972222222222</v>
      </c>
      <c r="EB565">
        <v>30.1552962962963</v>
      </c>
      <c r="EC565">
        <v>30.03948518518518</v>
      </c>
      <c r="ED565">
        <v>999.9000000000001</v>
      </c>
      <c r="EE565">
        <v>0</v>
      </c>
      <c r="EF565">
        <v>0</v>
      </c>
      <c r="EG565">
        <v>10001.73074074074</v>
      </c>
      <c r="EH565">
        <v>0</v>
      </c>
      <c r="EI565">
        <v>10.45095185185185</v>
      </c>
      <c r="EJ565">
        <v>-44.86062962962963</v>
      </c>
      <c r="EK565">
        <v>1092.756296296296</v>
      </c>
      <c r="EL565">
        <v>1137.477777777778</v>
      </c>
      <c r="EM565">
        <v>1.055452592592593</v>
      </c>
      <c r="EN565">
        <v>1111.673703703704</v>
      </c>
      <c r="EO565">
        <v>22.68547777777777</v>
      </c>
      <c r="EP565">
        <v>2.140455555555556</v>
      </c>
      <c r="EQ565">
        <v>2.045298148148148</v>
      </c>
      <c r="ER565">
        <v>18.52347037037037</v>
      </c>
      <c r="ES565">
        <v>17.79941481481481</v>
      </c>
      <c r="ET565">
        <v>1999.968148148148</v>
      </c>
      <c r="EU565">
        <v>0.979998888888889</v>
      </c>
      <c r="EV565">
        <v>0.02000081851851852</v>
      </c>
      <c r="EW565">
        <v>0</v>
      </c>
      <c r="EX565">
        <v>656.0933333333334</v>
      </c>
      <c r="EY565">
        <v>5.00097</v>
      </c>
      <c r="EZ565">
        <v>13069.16296296296</v>
      </c>
      <c r="FA565">
        <v>16707.3037037037</v>
      </c>
      <c r="FB565">
        <v>40.68699999999999</v>
      </c>
      <c r="FC565">
        <v>41.06199999999999</v>
      </c>
      <c r="FD565">
        <v>40.57133333333333</v>
      </c>
      <c r="FE565">
        <v>40.64337037037038</v>
      </c>
      <c r="FF565">
        <v>41.25</v>
      </c>
      <c r="FG565">
        <v>1955.068148148149</v>
      </c>
      <c r="FH565">
        <v>39.9</v>
      </c>
      <c r="FI565">
        <v>0</v>
      </c>
      <c r="FJ565">
        <v>1758486342.8</v>
      </c>
      <c r="FK565">
        <v>0</v>
      </c>
      <c r="FL565">
        <v>656.09792</v>
      </c>
      <c r="FM565">
        <v>13.69907694146363</v>
      </c>
      <c r="FN565">
        <v>272.1230774332776</v>
      </c>
      <c r="FO565">
        <v>13070.688</v>
      </c>
      <c r="FP565">
        <v>15</v>
      </c>
      <c r="FQ565">
        <v>0</v>
      </c>
      <c r="FR565" t="s">
        <v>441</v>
      </c>
      <c r="FS565">
        <v>1747247426.5</v>
      </c>
      <c r="FT565">
        <v>1747247420.5</v>
      </c>
      <c r="FU565">
        <v>0</v>
      </c>
      <c r="FV565">
        <v>1.027</v>
      </c>
      <c r="FW565">
        <v>0.031</v>
      </c>
      <c r="FX565">
        <v>0.02</v>
      </c>
      <c r="FY565">
        <v>0.05</v>
      </c>
      <c r="FZ565">
        <v>420</v>
      </c>
      <c r="GA565">
        <v>16</v>
      </c>
      <c r="GB565">
        <v>0.01</v>
      </c>
      <c r="GC565">
        <v>0.1</v>
      </c>
      <c r="GD565">
        <v>-44.75695365853659</v>
      </c>
      <c r="GE565">
        <v>-2.087864111498335</v>
      </c>
      <c r="GF565">
        <v>0.2372394027010108</v>
      </c>
      <c r="GG565">
        <v>0</v>
      </c>
      <c r="GH565">
        <v>655.2294411764706</v>
      </c>
      <c r="GI565">
        <v>14.07720398037651</v>
      </c>
      <c r="GJ565">
        <v>1.404807171008274</v>
      </c>
      <c r="GK565">
        <v>-1</v>
      </c>
      <c r="GL565">
        <v>1.051776341463415</v>
      </c>
      <c r="GM565">
        <v>0.1012760278745633</v>
      </c>
      <c r="GN565">
        <v>0.02096952699096635</v>
      </c>
      <c r="GO565">
        <v>0</v>
      </c>
      <c r="GP565">
        <v>0</v>
      </c>
      <c r="GQ565">
        <v>2</v>
      </c>
      <c r="GR565" t="s">
        <v>452</v>
      </c>
      <c r="GS565">
        <v>3.13629</v>
      </c>
      <c r="GT565">
        <v>2.71662</v>
      </c>
      <c r="GU565">
        <v>0.181247</v>
      </c>
      <c r="GV565">
        <v>0.184149</v>
      </c>
      <c r="GW565">
        <v>0.104958</v>
      </c>
      <c r="GX565">
        <v>0.100485</v>
      </c>
      <c r="GY565">
        <v>26028.4</v>
      </c>
      <c r="GZ565">
        <v>25971.9</v>
      </c>
      <c r="HA565">
        <v>29555.9</v>
      </c>
      <c r="HB565">
        <v>29421.9</v>
      </c>
      <c r="HC565">
        <v>34957.8</v>
      </c>
      <c r="HD565">
        <v>35058.9</v>
      </c>
      <c r="HE565">
        <v>41597.1</v>
      </c>
      <c r="HF565">
        <v>41805.3</v>
      </c>
      <c r="HG565">
        <v>1.9212</v>
      </c>
      <c r="HH565">
        <v>1.86703</v>
      </c>
      <c r="HI565">
        <v>0.09775159999999999</v>
      </c>
      <c r="HJ565">
        <v>0</v>
      </c>
      <c r="HK565">
        <v>28.4353</v>
      </c>
      <c r="HL565">
        <v>999.9</v>
      </c>
      <c r="HM565">
        <v>51.4</v>
      </c>
      <c r="HN565">
        <v>31.5</v>
      </c>
      <c r="HO565">
        <v>26.4617</v>
      </c>
      <c r="HP565">
        <v>61.9209</v>
      </c>
      <c r="HQ565">
        <v>27.4239</v>
      </c>
      <c r="HR565">
        <v>1</v>
      </c>
      <c r="HS565">
        <v>0.108631</v>
      </c>
      <c r="HT565">
        <v>-0.0416176</v>
      </c>
      <c r="HU565">
        <v>20.3392</v>
      </c>
      <c r="HV565">
        <v>5.21789</v>
      </c>
      <c r="HW565">
        <v>12.0134</v>
      </c>
      <c r="HX565">
        <v>4.98865</v>
      </c>
      <c r="HY565">
        <v>3.28763</v>
      </c>
      <c r="HZ565">
        <v>9999</v>
      </c>
      <c r="IA565">
        <v>9999</v>
      </c>
      <c r="IB565">
        <v>9999</v>
      </c>
      <c r="IC565">
        <v>999.9</v>
      </c>
      <c r="ID565">
        <v>1.86762</v>
      </c>
      <c r="IE565">
        <v>1.86676</v>
      </c>
      <c r="IF565">
        <v>1.86604</v>
      </c>
      <c r="IG565">
        <v>1.866</v>
      </c>
      <c r="IH565">
        <v>1.86787</v>
      </c>
      <c r="II565">
        <v>1.87027</v>
      </c>
      <c r="IJ565">
        <v>1.86895</v>
      </c>
      <c r="IK565">
        <v>1.87042</v>
      </c>
      <c r="IL565">
        <v>0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-0.72</v>
      </c>
      <c r="IZ565">
        <v>0.1342</v>
      </c>
      <c r="JA565">
        <v>-0.08705980112953694</v>
      </c>
      <c r="JB565">
        <v>-0.0002224285535733669</v>
      </c>
      <c r="JC565">
        <v>-3.124052291438484E-07</v>
      </c>
      <c r="JD565">
        <v>-1.20421793702977E-11</v>
      </c>
      <c r="JE565">
        <v>-0.06546867123436634</v>
      </c>
      <c r="JF565">
        <v>-0.004605065362839568</v>
      </c>
      <c r="JG565">
        <v>0.0008613744513886047</v>
      </c>
      <c r="JH565">
        <v>-1.299212498533341E-05</v>
      </c>
      <c r="JI565">
        <v>3</v>
      </c>
      <c r="JJ565">
        <v>2327</v>
      </c>
      <c r="JK565">
        <v>1</v>
      </c>
      <c r="JL565">
        <v>27</v>
      </c>
      <c r="JM565">
        <v>187315.3</v>
      </c>
      <c r="JN565">
        <v>187315.4</v>
      </c>
      <c r="JO565">
        <v>2.32788</v>
      </c>
      <c r="JP565">
        <v>2.24243</v>
      </c>
      <c r="JQ565">
        <v>1.39648</v>
      </c>
      <c r="JR565">
        <v>2.35474</v>
      </c>
      <c r="JS565">
        <v>1.49536</v>
      </c>
      <c r="JT565">
        <v>2.73193</v>
      </c>
      <c r="JU565">
        <v>36.8366</v>
      </c>
      <c r="JV565">
        <v>24.0875</v>
      </c>
      <c r="JW565">
        <v>18</v>
      </c>
      <c r="JX565">
        <v>491.042</v>
      </c>
      <c r="JY565">
        <v>446.853</v>
      </c>
      <c r="JZ565">
        <v>28.2581</v>
      </c>
      <c r="KA565">
        <v>29.0263</v>
      </c>
      <c r="KB565">
        <v>30</v>
      </c>
      <c r="KC565">
        <v>28.9069</v>
      </c>
      <c r="KD565">
        <v>28.8412</v>
      </c>
      <c r="KE565">
        <v>46.6187</v>
      </c>
      <c r="KF565">
        <v>21.405</v>
      </c>
      <c r="KG565">
        <v>66.2748</v>
      </c>
      <c r="KH565">
        <v>28.2276</v>
      </c>
      <c r="KI565">
        <v>1155.49</v>
      </c>
      <c r="KJ565">
        <v>22.7783</v>
      </c>
      <c r="KK565">
        <v>101.022</v>
      </c>
      <c r="KL565">
        <v>100.522</v>
      </c>
    </row>
    <row r="566" spans="1:298">
      <c r="A566">
        <v>550</v>
      </c>
      <c r="B566">
        <v>1758486347.5</v>
      </c>
      <c r="C566">
        <v>17472</v>
      </c>
      <c r="D566" t="s">
        <v>1548</v>
      </c>
      <c r="E566" t="s">
        <v>1549</v>
      </c>
      <c r="F566">
        <v>5</v>
      </c>
      <c r="G566" t="s">
        <v>1219</v>
      </c>
      <c r="H566" t="s">
        <v>437</v>
      </c>
      <c r="I566" t="s">
        <v>438</v>
      </c>
      <c r="J566">
        <v>1758486339.714286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1169.922521396134</v>
      </c>
      <c r="AL566">
        <v>1133.565212121212</v>
      </c>
      <c r="AM566">
        <v>3.373675339742236</v>
      </c>
      <c r="AN566">
        <v>65.29159027850937</v>
      </c>
      <c r="AO566">
        <f>(AQ566 - AP566 + DZ566*1E3/(8.314*(EB566+273.15)) * AS566/DY566 * AR566) * DY566/(100*DM566) * 1000/(1000 - AQ566)</f>
        <v>0</v>
      </c>
      <c r="AP566">
        <v>22.69204787627319</v>
      </c>
      <c r="AQ566">
        <v>23.69061393939394</v>
      </c>
      <c r="AR566">
        <v>-2.360552606650933E-05</v>
      </c>
      <c r="AS566">
        <v>110.9873725194434</v>
      </c>
      <c r="AT566">
        <v>1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4.8</v>
      </c>
      <c r="DN566">
        <v>0.5</v>
      </c>
      <c r="DO566" t="s">
        <v>440</v>
      </c>
      <c r="DP566">
        <v>2</v>
      </c>
      <c r="DQ566" t="b">
        <v>1</v>
      </c>
      <c r="DR566">
        <v>1758486339.714286</v>
      </c>
      <c r="DS566">
        <v>1082.511428571429</v>
      </c>
      <c r="DT566">
        <v>1127.473214285714</v>
      </c>
      <c r="DU566">
        <v>23.71599285714285</v>
      </c>
      <c r="DV566">
        <v>22.67028214285714</v>
      </c>
      <c r="DW566">
        <v>1083.220357142857</v>
      </c>
      <c r="DX566">
        <v>23.58143571428571</v>
      </c>
      <c r="DY566">
        <v>499.9993928571429</v>
      </c>
      <c r="DZ566">
        <v>90.15954642857142</v>
      </c>
      <c r="EA566">
        <v>0.05630495357142857</v>
      </c>
      <c r="EB566">
        <v>30.14565</v>
      </c>
      <c r="EC566">
        <v>30.03404285714286</v>
      </c>
      <c r="ED566">
        <v>999.9000000000002</v>
      </c>
      <c r="EE566">
        <v>0</v>
      </c>
      <c r="EF566">
        <v>0</v>
      </c>
      <c r="EG566">
        <v>9997.138214285715</v>
      </c>
      <c r="EH566">
        <v>0</v>
      </c>
      <c r="EI566">
        <v>10.45314285714286</v>
      </c>
      <c r="EJ566">
        <v>-44.96336428571427</v>
      </c>
      <c r="EK566">
        <v>1108.806071428571</v>
      </c>
      <c r="EL566">
        <v>1153.626428571429</v>
      </c>
      <c r="EM566">
        <v>1.045717964285714</v>
      </c>
      <c r="EN566">
        <v>1127.473214285714</v>
      </c>
      <c r="EO566">
        <v>22.67028214285714</v>
      </c>
      <c r="EP566">
        <v>2.1382225</v>
      </c>
      <c r="EQ566">
        <v>2.043941428571429</v>
      </c>
      <c r="ER566">
        <v>18.50680714285714</v>
      </c>
      <c r="ES566">
        <v>17.7889</v>
      </c>
      <c r="ET566">
        <v>1999.999642857143</v>
      </c>
      <c r="EU566">
        <v>0.979999142857143</v>
      </c>
      <c r="EV566">
        <v>0.02000056785714285</v>
      </c>
      <c r="EW566">
        <v>0</v>
      </c>
      <c r="EX566">
        <v>657.2545714285714</v>
      </c>
      <c r="EY566">
        <v>5.00097</v>
      </c>
      <c r="EZ566">
        <v>13091.92142857143</v>
      </c>
      <c r="FA566">
        <v>16707.575</v>
      </c>
      <c r="FB566">
        <v>40.68699999999999</v>
      </c>
      <c r="FC566">
        <v>41.06199999999999</v>
      </c>
      <c r="FD566">
        <v>40.5755</v>
      </c>
      <c r="FE566">
        <v>40.64271428571429</v>
      </c>
      <c r="FF566">
        <v>41.25</v>
      </c>
      <c r="FG566">
        <v>1955.099642857143</v>
      </c>
      <c r="FH566">
        <v>39.9</v>
      </c>
      <c r="FI566">
        <v>0</v>
      </c>
      <c r="FJ566">
        <v>1758486348.2</v>
      </c>
      <c r="FK566">
        <v>0</v>
      </c>
      <c r="FL566">
        <v>657.3928461538463</v>
      </c>
      <c r="FM566">
        <v>15.03186324575681</v>
      </c>
      <c r="FN566">
        <v>300.7623934285787</v>
      </c>
      <c r="FO566">
        <v>13095.30384615385</v>
      </c>
      <c r="FP566">
        <v>15</v>
      </c>
      <c r="FQ566">
        <v>0</v>
      </c>
      <c r="FR566" t="s">
        <v>441</v>
      </c>
      <c r="FS566">
        <v>1747247426.5</v>
      </c>
      <c r="FT566">
        <v>1747247420.5</v>
      </c>
      <c r="FU566">
        <v>0</v>
      </c>
      <c r="FV566">
        <v>1.027</v>
      </c>
      <c r="FW566">
        <v>0.031</v>
      </c>
      <c r="FX566">
        <v>0.02</v>
      </c>
      <c r="FY566">
        <v>0.05</v>
      </c>
      <c r="FZ566">
        <v>420</v>
      </c>
      <c r="GA566">
        <v>16</v>
      </c>
      <c r="GB566">
        <v>0.01</v>
      </c>
      <c r="GC566">
        <v>0.1</v>
      </c>
      <c r="GD566">
        <v>-44.8981325</v>
      </c>
      <c r="GE566">
        <v>-1.721769230769179</v>
      </c>
      <c r="GF566">
        <v>0.2113393969276674</v>
      </c>
      <c r="GG566">
        <v>0</v>
      </c>
      <c r="GH566">
        <v>656.6333235294118</v>
      </c>
      <c r="GI566">
        <v>14.38165011192221</v>
      </c>
      <c r="GJ566">
        <v>1.442376790957701</v>
      </c>
      <c r="GK566">
        <v>-1</v>
      </c>
      <c r="GL566">
        <v>1.043028075</v>
      </c>
      <c r="GM566">
        <v>-0.1330877786116341</v>
      </c>
      <c r="GN566">
        <v>0.03018918625053308</v>
      </c>
      <c r="GO566">
        <v>0</v>
      </c>
      <c r="GP566">
        <v>0</v>
      </c>
      <c r="GQ566">
        <v>2</v>
      </c>
      <c r="GR566" t="s">
        <v>452</v>
      </c>
      <c r="GS566">
        <v>3.13637</v>
      </c>
      <c r="GT566">
        <v>2.71642</v>
      </c>
      <c r="GU566">
        <v>0.182984</v>
      </c>
      <c r="GV566">
        <v>0.185849</v>
      </c>
      <c r="GW566">
        <v>0.104947</v>
      </c>
      <c r="GX566">
        <v>0.10061</v>
      </c>
      <c r="GY566">
        <v>25973.3</v>
      </c>
      <c r="GZ566">
        <v>25917.8</v>
      </c>
      <c r="HA566">
        <v>29556.1</v>
      </c>
      <c r="HB566">
        <v>29422</v>
      </c>
      <c r="HC566">
        <v>34958.6</v>
      </c>
      <c r="HD566">
        <v>35054.1</v>
      </c>
      <c r="HE566">
        <v>41597.5</v>
      </c>
      <c r="HF566">
        <v>41805.4</v>
      </c>
      <c r="HG566">
        <v>1.9213</v>
      </c>
      <c r="HH566">
        <v>1.86733</v>
      </c>
      <c r="HI566">
        <v>0.097882</v>
      </c>
      <c r="HJ566">
        <v>0</v>
      </c>
      <c r="HK566">
        <v>28.433</v>
      </c>
      <c r="HL566">
        <v>999.9</v>
      </c>
      <c r="HM566">
        <v>51.4</v>
      </c>
      <c r="HN566">
        <v>31.5</v>
      </c>
      <c r="HO566">
        <v>26.4628</v>
      </c>
      <c r="HP566">
        <v>61.9309</v>
      </c>
      <c r="HQ566">
        <v>27.3878</v>
      </c>
      <c r="HR566">
        <v>1</v>
      </c>
      <c r="HS566">
        <v>0.108735</v>
      </c>
      <c r="HT566">
        <v>-0.038524</v>
      </c>
      <c r="HU566">
        <v>20.339</v>
      </c>
      <c r="HV566">
        <v>5.21774</v>
      </c>
      <c r="HW566">
        <v>12.0138</v>
      </c>
      <c r="HX566">
        <v>4.98845</v>
      </c>
      <c r="HY566">
        <v>3.28758</v>
      </c>
      <c r="HZ566">
        <v>9999</v>
      </c>
      <c r="IA566">
        <v>9999</v>
      </c>
      <c r="IB566">
        <v>9999</v>
      </c>
      <c r="IC566">
        <v>999.9</v>
      </c>
      <c r="ID566">
        <v>1.8676</v>
      </c>
      <c r="IE566">
        <v>1.86676</v>
      </c>
      <c r="IF566">
        <v>1.86605</v>
      </c>
      <c r="IG566">
        <v>1.866</v>
      </c>
      <c r="IH566">
        <v>1.86786</v>
      </c>
      <c r="II566">
        <v>1.87027</v>
      </c>
      <c r="IJ566">
        <v>1.86893</v>
      </c>
      <c r="IK566">
        <v>1.87042</v>
      </c>
      <c r="IL566">
        <v>0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-0.74</v>
      </c>
      <c r="IZ566">
        <v>0.1342</v>
      </c>
      <c r="JA566">
        <v>-0.08705980112953694</v>
      </c>
      <c r="JB566">
        <v>-0.0002224285535733669</v>
      </c>
      <c r="JC566">
        <v>-3.124052291438484E-07</v>
      </c>
      <c r="JD566">
        <v>-1.20421793702977E-11</v>
      </c>
      <c r="JE566">
        <v>-0.06546867123436634</v>
      </c>
      <c r="JF566">
        <v>-0.004605065362839568</v>
      </c>
      <c r="JG566">
        <v>0.0008613744513886047</v>
      </c>
      <c r="JH566">
        <v>-1.299212498533341E-05</v>
      </c>
      <c r="JI566">
        <v>3</v>
      </c>
      <c r="JJ566">
        <v>2327</v>
      </c>
      <c r="JK566">
        <v>1</v>
      </c>
      <c r="JL566">
        <v>27</v>
      </c>
      <c r="JM566">
        <v>187315.4</v>
      </c>
      <c r="JN566">
        <v>187315.5</v>
      </c>
      <c r="JO566">
        <v>2.35352</v>
      </c>
      <c r="JP566">
        <v>2.24731</v>
      </c>
      <c r="JQ566">
        <v>1.39771</v>
      </c>
      <c r="JR566">
        <v>2.35229</v>
      </c>
      <c r="JS566">
        <v>1.49536</v>
      </c>
      <c r="JT566">
        <v>2.60498</v>
      </c>
      <c r="JU566">
        <v>36.8366</v>
      </c>
      <c r="JV566">
        <v>24.0787</v>
      </c>
      <c r="JW566">
        <v>18</v>
      </c>
      <c r="JX566">
        <v>491.086</v>
      </c>
      <c r="JY566">
        <v>447.031</v>
      </c>
      <c r="JZ566">
        <v>28.222</v>
      </c>
      <c r="KA566">
        <v>29.0249</v>
      </c>
      <c r="KB566">
        <v>30.0001</v>
      </c>
      <c r="KC566">
        <v>28.9045</v>
      </c>
      <c r="KD566">
        <v>28.8401</v>
      </c>
      <c r="KE566">
        <v>47.1943</v>
      </c>
      <c r="KF566">
        <v>21.1323</v>
      </c>
      <c r="KG566">
        <v>66.2748</v>
      </c>
      <c r="KH566">
        <v>28.2025</v>
      </c>
      <c r="KI566">
        <v>1175.53</v>
      </c>
      <c r="KJ566">
        <v>22.8138</v>
      </c>
      <c r="KK566">
        <v>101.023</v>
      </c>
      <c r="KL566">
        <v>100.523</v>
      </c>
    </row>
    <row r="567" spans="1:298">
      <c r="A567">
        <v>551</v>
      </c>
      <c r="B567">
        <v>1758486352.5</v>
      </c>
      <c r="C567">
        <v>17477</v>
      </c>
      <c r="D567" t="s">
        <v>1550</v>
      </c>
      <c r="E567" t="s">
        <v>1551</v>
      </c>
      <c r="F567">
        <v>5</v>
      </c>
      <c r="G567" t="s">
        <v>1219</v>
      </c>
      <c r="H567" t="s">
        <v>437</v>
      </c>
      <c r="I567" t="s">
        <v>438</v>
      </c>
      <c r="J567">
        <v>1758486345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1187.043373350748</v>
      </c>
      <c r="AL567">
        <v>1150.562</v>
      </c>
      <c r="AM567">
        <v>3.411712628342126</v>
      </c>
      <c r="AN567">
        <v>65.29159027850937</v>
      </c>
      <c r="AO567">
        <f>(AQ567 - AP567 + DZ567*1E3/(8.314*(EB567+273.15)) * AS567/DY567 * AR567) * DY567/(100*DM567) * 1000/(1000 - AQ567)</f>
        <v>0</v>
      </c>
      <c r="AP567">
        <v>22.76072669343856</v>
      </c>
      <c r="AQ567">
        <v>23.70567939393939</v>
      </c>
      <c r="AR567">
        <v>0.0008001005037682174</v>
      </c>
      <c r="AS567">
        <v>110.9873725194434</v>
      </c>
      <c r="AT567">
        <v>1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4.8</v>
      </c>
      <c r="DN567">
        <v>0.5</v>
      </c>
      <c r="DO567" t="s">
        <v>440</v>
      </c>
      <c r="DP567">
        <v>2</v>
      </c>
      <c r="DQ567" t="b">
        <v>1</v>
      </c>
      <c r="DR567">
        <v>1758486345</v>
      </c>
      <c r="DS567">
        <v>1100.06037037037</v>
      </c>
      <c r="DT567">
        <v>1145.203703703704</v>
      </c>
      <c r="DU567">
        <v>23.6981</v>
      </c>
      <c r="DV567">
        <v>22.69778518518519</v>
      </c>
      <c r="DW567">
        <v>1100.787037037037</v>
      </c>
      <c r="DX567">
        <v>23.56378148148148</v>
      </c>
      <c r="DY567">
        <v>500.0060740740741</v>
      </c>
      <c r="DZ567">
        <v>90.1601</v>
      </c>
      <c r="EA567">
        <v>0.05625701851851853</v>
      </c>
      <c r="EB567">
        <v>30.13496296296296</v>
      </c>
      <c r="EC567">
        <v>30.02820740740741</v>
      </c>
      <c r="ED567">
        <v>999.9000000000001</v>
      </c>
      <c r="EE567">
        <v>0</v>
      </c>
      <c r="EF567">
        <v>0</v>
      </c>
      <c r="EG567">
        <v>9998.374444444444</v>
      </c>
      <c r="EH567">
        <v>0</v>
      </c>
      <c r="EI567">
        <v>10.4546</v>
      </c>
      <c r="EJ567">
        <v>-45.14367037037037</v>
      </c>
      <c r="EK567">
        <v>1126.761481481481</v>
      </c>
      <c r="EL567">
        <v>1171.801111111111</v>
      </c>
      <c r="EM567">
        <v>1.000313703703704</v>
      </c>
      <c r="EN567">
        <v>1145.203703703704</v>
      </c>
      <c r="EO567">
        <v>22.69778518518519</v>
      </c>
      <c r="EP567">
        <v>2.136622592592592</v>
      </c>
      <c r="EQ567">
        <v>2.046433703703704</v>
      </c>
      <c r="ER567">
        <v>18.49486666666666</v>
      </c>
      <c r="ES567">
        <v>17.80823703703704</v>
      </c>
      <c r="ET567">
        <v>2000.002592592593</v>
      </c>
      <c r="EU567">
        <v>0.9799991111111112</v>
      </c>
      <c r="EV567">
        <v>0.0200005962962963</v>
      </c>
      <c r="EW567">
        <v>0</v>
      </c>
      <c r="EX567">
        <v>658.6192962962962</v>
      </c>
      <c r="EY567">
        <v>5.00097</v>
      </c>
      <c r="EZ567">
        <v>13118.72222222222</v>
      </c>
      <c r="FA567">
        <v>16707.59259259259</v>
      </c>
      <c r="FB567">
        <v>40.68699999999999</v>
      </c>
      <c r="FC567">
        <v>41.06199999999999</v>
      </c>
      <c r="FD567">
        <v>40.57599999999999</v>
      </c>
      <c r="FE567">
        <v>40.64107407407408</v>
      </c>
      <c r="FF567">
        <v>41.25</v>
      </c>
      <c r="FG567">
        <v>1955.102592592593</v>
      </c>
      <c r="FH567">
        <v>39.9</v>
      </c>
      <c r="FI567">
        <v>0</v>
      </c>
      <c r="FJ567">
        <v>1758486353</v>
      </c>
      <c r="FK567">
        <v>0</v>
      </c>
      <c r="FL567">
        <v>658.5963846153845</v>
      </c>
      <c r="FM567">
        <v>16.28471790646932</v>
      </c>
      <c r="FN567">
        <v>319.3606832907558</v>
      </c>
      <c r="FO567">
        <v>13119.76538461539</v>
      </c>
      <c r="FP567">
        <v>15</v>
      </c>
      <c r="FQ567">
        <v>0</v>
      </c>
      <c r="FR567" t="s">
        <v>441</v>
      </c>
      <c r="FS567">
        <v>1747247426.5</v>
      </c>
      <c r="FT567">
        <v>1747247420.5</v>
      </c>
      <c r="FU567">
        <v>0</v>
      </c>
      <c r="FV567">
        <v>1.027</v>
      </c>
      <c r="FW567">
        <v>0.031</v>
      </c>
      <c r="FX567">
        <v>0.02</v>
      </c>
      <c r="FY567">
        <v>0.05</v>
      </c>
      <c r="FZ567">
        <v>420</v>
      </c>
      <c r="GA567">
        <v>16</v>
      </c>
      <c r="GB567">
        <v>0.01</v>
      </c>
      <c r="GC567">
        <v>0.1</v>
      </c>
      <c r="GD567">
        <v>-44.99727</v>
      </c>
      <c r="GE567">
        <v>-1.707338836772913</v>
      </c>
      <c r="GF567">
        <v>0.2113796693156652</v>
      </c>
      <c r="GG567">
        <v>0</v>
      </c>
      <c r="GH567">
        <v>657.5417058823529</v>
      </c>
      <c r="GI567">
        <v>15.67734147942404</v>
      </c>
      <c r="GJ567">
        <v>1.568117427502161</v>
      </c>
      <c r="GK567">
        <v>-1</v>
      </c>
      <c r="GL567">
        <v>1.029041775</v>
      </c>
      <c r="GM567">
        <v>-0.4713787429643563</v>
      </c>
      <c r="GN567">
        <v>0.04705959137491926</v>
      </c>
      <c r="GO567">
        <v>0</v>
      </c>
      <c r="GP567">
        <v>0</v>
      </c>
      <c r="GQ567">
        <v>2</v>
      </c>
      <c r="GR567" t="s">
        <v>452</v>
      </c>
      <c r="GS567">
        <v>3.13629</v>
      </c>
      <c r="GT567">
        <v>2.71664</v>
      </c>
      <c r="GU567">
        <v>0.184712</v>
      </c>
      <c r="GV567">
        <v>0.18755</v>
      </c>
      <c r="GW567">
        <v>0.105</v>
      </c>
      <c r="GX567">
        <v>0.100845</v>
      </c>
      <c r="GY567">
        <v>25918</v>
      </c>
      <c r="GZ567">
        <v>25863.7</v>
      </c>
      <c r="HA567">
        <v>29555.7</v>
      </c>
      <c r="HB567">
        <v>29422.1</v>
      </c>
      <c r="HC567">
        <v>34956.2</v>
      </c>
      <c r="HD567">
        <v>35044.9</v>
      </c>
      <c r="HE567">
        <v>41597.1</v>
      </c>
      <c r="HF567">
        <v>41805.4</v>
      </c>
      <c r="HG567">
        <v>1.9211</v>
      </c>
      <c r="HH567">
        <v>1.8675</v>
      </c>
      <c r="HI567">
        <v>0.0972673</v>
      </c>
      <c r="HJ567">
        <v>0</v>
      </c>
      <c r="HK567">
        <v>28.4298</v>
      </c>
      <c r="HL567">
        <v>999.9</v>
      </c>
      <c r="HM567">
        <v>51.5</v>
      </c>
      <c r="HN567">
        <v>31.5</v>
      </c>
      <c r="HO567">
        <v>26.5147</v>
      </c>
      <c r="HP567">
        <v>62.0909</v>
      </c>
      <c r="HQ567">
        <v>27.484</v>
      </c>
      <c r="HR567">
        <v>1</v>
      </c>
      <c r="HS567">
        <v>0.108559</v>
      </c>
      <c r="HT567">
        <v>-0.06664490000000001</v>
      </c>
      <c r="HU567">
        <v>20.3391</v>
      </c>
      <c r="HV567">
        <v>5.21699</v>
      </c>
      <c r="HW567">
        <v>12.0128</v>
      </c>
      <c r="HX567">
        <v>4.9884</v>
      </c>
      <c r="HY567">
        <v>3.28755</v>
      </c>
      <c r="HZ567">
        <v>9999</v>
      </c>
      <c r="IA567">
        <v>9999</v>
      </c>
      <c r="IB567">
        <v>9999</v>
      </c>
      <c r="IC567">
        <v>999.9</v>
      </c>
      <c r="ID567">
        <v>1.8676</v>
      </c>
      <c r="IE567">
        <v>1.86674</v>
      </c>
      <c r="IF567">
        <v>1.86607</v>
      </c>
      <c r="IG567">
        <v>1.866</v>
      </c>
      <c r="IH567">
        <v>1.86788</v>
      </c>
      <c r="II567">
        <v>1.87027</v>
      </c>
      <c r="IJ567">
        <v>1.86896</v>
      </c>
      <c r="IK567">
        <v>1.87042</v>
      </c>
      <c r="IL567">
        <v>0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-0.75</v>
      </c>
      <c r="IZ567">
        <v>0.1345</v>
      </c>
      <c r="JA567">
        <v>-0.08705980112953694</v>
      </c>
      <c r="JB567">
        <v>-0.0002224285535733669</v>
      </c>
      <c r="JC567">
        <v>-3.124052291438484E-07</v>
      </c>
      <c r="JD567">
        <v>-1.20421793702977E-11</v>
      </c>
      <c r="JE567">
        <v>-0.06546867123436634</v>
      </c>
      <c r="JF567">
        <v>-0.004605065362839568</v>
      </c>
      <c r="JG567">
        <v>0.0008613744513886047</v>
      </c>
      <c r="JH567">
        <v>-1.299212498533341E-05</v>
      </c>
      <c r="JI567">
        <v>3</v>
      </c>
      <c r="JJ567">
        <v>2327</v>
      </c>
      <c r="JK567">
        <v>1</v>
      </c>
      <c r="JL567">
        <v>27</v>
      </c>
      <c r="JM567">
        <v>187315.4</v>
      </c>
      <c r="JN567">
        <v>187315.5</v>
      </c>
      <c r="JO567">
        <v>2.38159</v>
      </c>
      <c r="JP567">
        <v>2.23877</v>
      </c>
      <c r="JQ567">
        <v>1.39648</v>
      </c>
      <c r="JR567">
        <v>2.35229</v>
      </c>
      <c r="JS567">
        <v>1.49536</v>
      </c>
      <c r="JT567">
        <v>2.71484</v>
      </c>
      <c r="JU567">
        <v>36.8366</v>
      </c>
      <c r="JV567">
        <v>24.0875</v>
      </c>
      <c r="JW567">
        <v>18</v>
      </c>
      <c r="JX567">
        <v>490.957</v>
      </c>
      <c r="JY567">
        <v>447.121</v>
      </c>
      <c r="JZ567">
        <v>28.1935</v>
      </c>
      <c r="KA567">
        <v>29.0238</v>
      </c>
      <c r="KB567">
        <v>29.9999</v>
      </c>
      <c r="KC567">
        <v>28.9042</v>
      </c>
      <c r="KD567">
        <v>28.8377</v>
      </c>
      <c r="KE567">
        <v>47.7055</v>
      </c>
      <c r="KF567">
        <v>21.1323</v>
      </c>
      <c r="KG567">
        <v>66.6503</v>
      </c>
      <c r="KH567">
        <v>28.1807</v>
      </c>
      <c r="KI567">
        <v>1188.89</v>
      </c>
      <c r="KJ567">
        <v>22.8178</v>
      </c>
      <c r="KK567">
        <v>101.022</v>
      </c>
      <c r="KL567">
        <v>100.523</v>
      </c>
    </row>
    <row r="568" spans="1:298">
      <c r="A568">
        <v>552</v>
      </c>
      <c r="B568">
        <v>1758486357.5</v>
      </c>
      <c r="C568">
        <v>17482</v>
      </c>
      <c r="D568" t="s">
        <v>1552</v>
      </c>
      <c r="E568" t="s">
        <v>1553</v>
      </c>
      <c r="F568">
        <v>5</v>
      </c>
      <c r="G568" t="s">
        <v>1219</v>
      </c>
      <c r="H568" t="s">
        <v>437</v>
      </c>
      <c r="I568" t="s">
        <v>438</v>
      </c>
      <c r="J568">
        <v>1758486349.714286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1204.370737128563</v>
      </c>
      <c r="AL568">
        <v>1167.592303030303</v>
      </c>
      <c r="AM568">
        <v>3.413360512720617</v>
      </c>
      <c r="AN568">
        <v>65.29159027850937</v>
      </c>
      <c r="AO568">
        <f>(AQ568 - AP568 + DZ568*1E3/(8.314*(EB568+273.15)) * AS568/DY568 * AR568) * DY568/(100*DM568) * 1000/(1000 - AQ568)</f>
        <v>0</v>
      </c>
      <c r="AP568">
        <v>22.82224946483115</v>
      </c>
      <c r="AQ568">
        <v>23.74236787878788</v>
      </c>
      <c r="AR568">
        <v>0.007968318977648386</v>
      </c>
      <c r="AS568">
        <v>110.9873725194434</v>
      </c>
      <c r="AT568">
        <v>1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4.8</v>
      </c>
      <c r="DN568">
        <v>0.5</v>
      </c>
      <c r="DO568" t="s">
        <v>440</v>
      </c>
      <c r="DP568">
        <v>2</v>
      </c>
      <c r="DQ568" t="b">
        <v>1</v>
      </c>
      <c r="DR568">
        <v>1758486349.714286</v>
      </c>
      <c r="DS568">
        <v>1115.716428571428</v>
      </c>
      <c r="DT568">
        <v>1160.928571428571</v>
      </c>
      <c r="DU568">
        <v>23.70398928571428</v>
      </c>
      <c r="DV568">
        <v>22.74728571428571</v>
      </c>
      <c r="DW568">
        <v>1116.457857142857</v>
      </c>
      <c r="DX568">
        <v>23.56958928571429</v>
      </c>
      <c r="DY568">
        <v>500.0339642857143</v>
      </c>
      <c r="DZ568">
        <v>90.15992499999997</v>
      </c>
      <c r="EA568">
        <v>0.05617304642857144</v>
      </c>
      <c r="EB568">
        <v>30.12466071428572</v>
      </c>
      <c r="EC568">
        <v>30.02041428571429</v>
      </c>
      <c r="ED568">
        <v>999.9000000000002</v>
      </c>
      <c r="EE568">
        <v>0</v>
      </c>
      <c r="EF568">
        <v>0</v>
      </c>
      <c r="EG568">
        <v>10002.32035714286</v>
      </c>
      <c r="EH568">
        <v>0</v>
      </c>
      <c r="EI568">
        <v>10.4546</v>
      </c>
      <c r="EJ568">
        <v>-45.21214642857143</v>
      </c>
      <c r="EK568">
        <v>1142.805714285714</v>
      </c>
      <c r="EL568">
        <v>1187.951785714286</v>
      </c>
      <c r="EM568">
        <v>0.9567094999999999</v>
      </c>
      <c r="EN568">
        <v>1160.928571428571</v>
      </c>
      <c r="EO568">
        <v>22.74728571428571</v>
      </c>
      <c r="EP568">
        <v>2.137148928571428</v>
      </c>
      <c r="EQ568">
        <v>2.050892142857143</v>
      </c>
      <c r="ER568">
        <v>18.4988</v>
      </c>
      <c r="ES568">
        <v>17.84277857142857</v>
      </c>
      <c r="ET568">
        <v>2000.008214285714</v>
      </c>
      <c r="EU568">
        <v>0.979999142857143</v>
      </c>
      <c r="EV568">
        <v>0.02000055714285714</v>
      </c>
      <c r="EW568">
        <v>0</v>
      </c>
      <c r="EX568">
        <v>659.8827142857143</v>
      </c>
      <c r="EY568">
        <v>5.00097</v>
      </c>
      <c r="EZ568">
        <v>13144.33214285715</v>
      </c>
      <c r="FA568">
        <v>16707.63571428572</v>
      </c>
      <c r="FB568">
        <v>40.68035714285713</v>
      </c>
      <c r="FC568">
        <v>41.05314285714284</v>
      </c>
      <c r="FD568">
        <v>40.5665</v>
      </c>
      <c r="FE568">
        <v>40.63828571428571</v>
      </c>
      <c r="FF568">
        <v>41.25</v>
      </c>
      <c r="FG568">
        <v>1955.108214285714</v>
      </c>
      <c r="FH568">
        <v>39.9</v>
      </c>
      <c r="FI568">
        <v>0</v>
      </c>
      <c r="FJ568">
        <v>1758486357.8</v>
      </c>
      <c r="FK568">
        <v>0</v>
      </c>
      <c r="FL568">
        <v>659.9363076923075</v>
      </c>
      <c r="FM568">
        <v>16.84752135055917</v>
      </c>
      <c r="FN568">
        <v>318.5196582119339</v>
      </c>
      <c r="FO568">
        <v>13145.55769230769</v>
      </c>
      <c r="FP568">
        <v>15</v>
      </c>
      <c r="FQ568">
        <v>0</v>
      </c>
      <c r="FR568" t="s">
        <v>441</v>
      </c>
      <c r="FS568">
        <v>1747247426.5</v>
      </c>
      <c r="FT568">
        <v>1747247420.5</v>
      </c>
      <c r="FU568">
        <v>0</v>
      </c>
      <c r="FV568">
        <v>1.027</v>
      </c>
      <c r="FW568">
        <v>0.031</v>
      </c>
      <c r="FX568">
        <v>0.02</v>
      </c>
      <c r="FY568">
        <v>0.05</v>
      </c>
      <c r="FZ568">
        <v>420</v>
      </c>
      <c r="GA568">
        <v>16</v>
      </c>
      <c r="GB568">
        <v>0.01</v>
      </c>
      <c r="GC568">
        <v>0.1</v>
      </c>
      <c r="GD568">
        <v>-45.1981025</v>
      </c>
      <c r="GE568">
        <v>-1.010184990619085</v>
      </c>
      <c r="GF568">
        <v>0.1474078533991658</v>
      </c>
      <c r="GG568">
        <v>0</v>
      </c>
      <c r="GH568">
        <v>659.1150882352941</v>
      </c>
      <c r="GI568">
        <v>16.36322382998881</v>
      </c>
      <c r="GJ568">
        <v>1.637685191461463</v>
      </c>
      <c r="GK568">
        <v>-1</v>
      </c>
      <c r="GL568">
        <v>0.9804150249999999</v>
      </c>
      <c r="GM568">
        <v>-0.5622032082551621</v>
      </c>
      <c r="GN568">
        <v>0.05457433310792149</v>
      </c>
      <c r="GO568">
        <v>0</v>
      </c>
      <c r="GP568">
        <v>0</v>
      </c>
      <c r="GQ568">
        <v>2</v>
      </c>
      <c r="GR568" t="s">
        <v>452</v>
      </c>
      <c r="GS568">
        <v>3.13649</v>
      </c>
      <c r="GT568">
        <v>2.71602</v>
      </c>
      <c r="GU568">
        <v>0.186435</v>
      </c>
      <c r="GV568">
        <v>0.189219</v>
      </c>
      <c r="GW568">
        <v>0.105117</v>
      </c>
      <c r="GX568">
        <v>0.100993</v>
      </c>
      <c r="GY568">
        <v>25863.1</v>
      </c>
      <c r="GZ568">
        <v>25810.4</v>
      </c>
      <c r="HA568">
        <v>29555.6</v>
      </c>
      <c r="HB568">
        <v>29421.9</v>
      </c>
      <c r="HC568">
        <v>34951.6</v>
      </c>
      <c r="HD568">
        <v>35038.9</v>
      </c>
      <c r="HE568">
        <v>41597.1</v>
      </c>
      <c r="HF568">
        <v>41805.2</v>
      </c>
      <c r="HG568">
        <v>1.92138</v>
      </c>
      <c r="HH568">
        <v>1.86745</v>
      </c>
      <c r="HI568">
        <v>0.0974052</v>
      </c>
      <c r="HJ568">
        <v>0</v>
      </c>
      <c r="HK568">
        <v>28.4251</v>
      </c>
      <c r="HL568">
        <v>999.9</v>
      </c>
      <c r="HM568">
        <v>51.5</v>
      </c>
      <c r="HN568">
        <v>31.5</v>
      </c>
      <c r="HO568">
        <v>26.512</v>
      </c>
      <c r="HP568">
        <v>61.8309</v>
      </c>
      <c r="HQ568">
        <v>27.4239</v>
      </c>
      <c r="HR568">
        <v>1</v>
      </c>
      <c r="HS568">
        <v>0.108542</v>
      </c>
      <c r="HT568">
        <v>-0.0751797</v>
      </c>
      <c r="HU568">
        <v>20.3392</v>
      </c>
      <c r="HV568">
        <v>5.21729</v>
      </c>
      <c r="HW568">
        <v>12.0125</v>
      </c>
      <c r="HX568">
        <v>4.98845</v>
      </c>
      <c r="HY568">
        <v>3.2875</v>
      </c>
      <c r="HZ568">
        <v>9999</v>
      </c>
      <c r="IA568">
        <v>9999</v>
      </c>
      <c r="IB568">
        <v>9999</v>
      </c>
      <c r="IC568">
        <v>999.9</v>
      </c>
      <c r="ID568">
        <v>1.86762</v>
      </c>
      <c r="IE568">
        <v>1.86674</v>
      </c>
      <c r="IF568">
        <v>1.86609</v>
      </c>
      <c r="IG568">
        <v>1.866</v>
      </c>
      <c r="IH568">
        <v>1.86785</v>
      </c>
      <c r="II568">
        <v>1.87027</v>
      </c>
      <c r="IJ568">
        <v>1.86891</v>
      </c>
      <c r="IK568">
        <v>1.87042</v>
      </c>
      <c r="IL568">
        <v>0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-0.77</v>
      </c>
      <c r="IZ568">
        <v>0.1349</v>
      </c>
      <c r="JA568">
        <v>-0.08705980112953694</v>
      </c>
      <c r="JB568">
        <v>-0.0002224285535733669</v>
      </c>
      <c r="JC568">
        <v>-3.124052291438484E-07</v>
      </c>
      <c r="JD568">
        <v>-1.20421793702977E-11</v>
      </c>
      <c r="JE568">
        <v>-0.06546867123436634</v>
      </c>
      <c r="JF568">
        <v>-0.004605065362839568</v>
      </c>
      <c r="JG568">
        <v>0.0008613744513886047</v>
      </c>
      <c r="JH568">
        <v>-1.299212498533341E-05</v>
      </c>
      <c r="JI568">
        <v>3</v>
      </c>
      <c r="JJ568">
        <v>2327</v>
      </c>
      <c r="JK568">
        <v>1</v>
      </c>
      <c r="JL568">
        <v>27</v>
      </c>
      <c r="JM568">
        <v>187315.5</v>
      </c>
      <c r="JN568">
        <v>187315.6</v>
      </c>
      <c r="JO568">
        <v>2.40845</v>
      </c>
      <c r="JP568">
        <v>2.25586</v>
      </c>
      <c r="JQ568">
        <v>1.39648</v>
      </c>
      <c r="JR568">
        <v>2.35474</v>
      </c>
      <c r="JS568">
        <v>1.49536</v>
      </c>
      <c r="JT568">
        <v>2.58423</v>
      </c>
      <c r="JU568">
        <v>36.8366</v>
      </c>
      <c r="JV568">
        <v>24.07</v>
      </c>
      <c r="JW568">
        <v>18</v>
      </c>
      <c r="JX568">
        <v>491.113</v>
      </c>
      <c r="JY568">
        <v>447.076</v>
      </c>
      <c r="JZ568">
        <v>28.1742</v>
      </c>
      <c r="KA568">
        <v>29.0214</v>
      </c>
      <c r="KB568">
        <v>29.9999</v>
      </c>
      <c r="KC568">
        <v>28.902</v>
      </c>
      <c r="KD568">
        <v>28.8358</v>
      </c>
      <c r="KE568">
        <v>48.2868</v>
      </c>
      <c r="KF568">
        <v>21.1323</v>
      </c>
      <c r="KG568">
        <v>66.6503</v>
      </c>
      <c r="KH568">
        <v>28.1666</v>
      </c>
      <c r="KI568">
        <v>1208.93</v>
      </c>
      <c r="KJ568">
        <v>22.8098</v>
      </c>
      <c r="KK568">
        <v>101.022</v>
      </c>
      <c r="KL568">
        <v>100.522</v>
      </c>
    </row>
    <row r="569" spans="1:298">
      <c r="A569">
        <v>553</v>
      </c>
      <c r="B569">
        <v>1758486362.5</v>
      </c>
      <c r="C569">
        <v>17487</v>
      </c>
      <c r="D569" t="s">
        <v>1554</v>
      </c>
      <c r="E569" t="s">
        <v>1555</v>
      </c>
      <c r="F569">
        <v>5</v>
      </c>
      <c r="G569" t="s">
        <v>1219</v>
      </c>
      <c r="H569" t="s">
        <v>437</v>
      </c>
      <c r="I569" t="s">
        <v>438</v>
      </c>
      <c r="J569">
        <v>1758486355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1221.523466029898</v>
      </c>
      <c r="AL569">
        <v>1184.670363636363</v>
      </c>
      <c r="AM569">
        <v>3.414639487279074</v>
      </c>
      <c r="AN569">
        <v>65.29159027850937</v>
      </c>
      <c r="AO569">
        <f>(AQ569 - AP569 + DZ569*1E3/(8.314*(EB569+273.15)) * AS569/DY569 * AR569) * DY569/(100*DM569) * 1000/(1000 - AQ569)</f>
        <v>0</v>
      </c>
      <c r="AP569">
        <v>22.83777678875966</v>
      </c>
      <c r="AQ569">
        <v>23.77324</v>
      </c>
      <c r="AR569">
        <v>0.005592291215802991</v>
      </c>
      <c r="AS569">
        <v>110.9873725194434</v>
      </c>
      <c r="AT569">
        <v>1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4.8</v>
      </c>
      <c r="DN569">
        <v>0.5</v>
      </c>
      <c r="DO569" t="s">
        <v>440</v>
      </c>
      <c r="DP569">
        <v>2</v>
      </c>
      <c r="DQ569" t="b">
        <v>1</v>
      </c>
      <c r="DR569">
        <v>1758486355</v>
      </c>
      <c r="DS569">
        <v>1133.23962962963</v>
      </c>
      <c r="DT569">
        <v>1178.642592592593</v>
      </c>
      <c r="DU569">
        <v>23.72824444444445</v>
      </c>
      <c r="DV569">
        <v>22.80015185185186</v>
      </c>
      <c r="DW569">
        <v>1133.999629629629</v>
      </c>
      <c r="DX569">
        <v>23.59350370370371</v>
      </c>
      <c r="DY569">
        <v>500.0212962962963</v>
      </c>
      <c r="DZ569">
        <v>90.15988518518517</v>
      </c>
      <c r="EA569">
        <v>0.05606709259259259</v>
      </c>
      <c r="EB569">
        <v>30.11446666666667</v>
      </c>
      <c r="EC569">
        <v>30.01133703703703</v>
      </c>
      <c r="ED569">
        <v>999.9000000000001</v>
      </c>
      <c r="EE569">
        <v>0</v>
      </c>
      <c r="EF569">
        <v>0</v>
      </c>
      <c r="EG569">
        <v>9998.007407407407</v>
      </c>
      <c r="EH569">
        <v>0</v>
      </c>
      <c r="EI569">
        <v>10.4546</v>
      </c>
      <c r="EJ569">
        <v>-45.4023</v>
      </c>
      <c r="EK569">
        <v>1160.784814814815</v>
      </c>
      <c r="EL569">
        <v>1206.143703703704</v>
      </c>
      <c r="EM569">
        <v>0.9280955185185185</v>
      </c>
      <c r="EN569">
        <v>1178.642592592593</v>
      </c>
      <c r="EO569">
        <v>22.80015185185186</v>
      </c>
      <c r="EP569">
        <v>2.139335555555556</v>
      </c>
      <c r="EQ569">
        <v>2.055657777777778</v>
      </c>
      <c r="ER569">
        <v>18.51511111111111</v>
      </c>
      <c r="ES569">
        <v>17.87967037037037</v>
      </c>
      <c r="ET569">
        <v>2000.014814814814</v>
      </c>
      <c r="EU569">
        <v>0.9799992222222222</v>
      </c>
      <c r="EV569">
        <v>0.02000048888888889</v>
      </c>
      <c r="EW569">
        <v>0</v>
      </c>
      <c r="EX569">
        <v>661.3512962962964</v>
      </c>
      <c r="EY569">
        <v>5.00097</v>
      </c>
      <c r="EZ569">
        <v>13172.94074074074</v>
      </c>
      <c r="FA569">
        <v>16707.68888888889</v>
      </c>
      <c r="FB569">
        <v>40.6801111111111</v>
      </c>
      <c r="FC569">
        <v>41.0528148148148</v>
      </c>
      <c r="FD569">
        <v>40.56199999999999</v>
      </c>
      <c r="FE569">
        <v>40.64107407407408</v>
      </c>
      <c r="FF569">
        <v>41.25</v>
      </c>
      <c r="FG569">
        <v>1955.114814814815</v>
      </c>
      <c r="FH569">
        <v>39.9</v>
      </c>
      <c r="FI569">
        <v>0</v>
      </c>
      <c r="FJ569">
        <v>1758486362.6</v>
      </c>
      <c r="FK569">
        <v>0</v>
      </c>
      <c r="FL569">
        <v>661.2639615384616</v>
      </c>
      <c r="FM569">
        <v>15.5657777646692</v>
      </c>
      <c r="FN569">
        <v>325.141880256522</v>
      </c>
      <c r="FO569">
        <v>13171.34615384615</v>
      </c>
      <c r="FP569">
        <v>15</v>
      </c>
      <c r="FQ569">
        <v>0</v>
      </c>
      <c r="FR569" t="s">
        <v>441</v>
      </c>
      <c r="FS569">
        <v>1747247426.5</v>
      </c>
      <c r="FT569">
        <v>1747247420.5</v>
      </c>
      <c r="FU569">
        <v>0</v>
      </c>
      <c r="FV569">
        <v>1.027</v>
      </c>
      <c r="FW569">
        <v>0.031</v>
      </c>
      <c r="FX569">
        <v>0.02</v>
      </c>
      <c r="FY569">
        <v>0.05</v>
      </c>
      <c r="FZ569">
        <v>420</v>
      </c>
      <c r="GA569">
        <v>16</v>
      </c>
      <c r="GB569">
        <v>0.01</v>
      </c>
      <c r="GC569">
        <v>0.1</v>
      </c>
      <c r="GD569">
        <v>-45.3010375</v>
      </c>
      <c r="GE569">
        <v>-2.07910581613509</v>
      </c>
      <c r="GF569">
        <v>0.2224241260379592</v>
      </c>
      <c r="GG569">
        <v>0</v>
      </c>
      <c r="GH569">
        <v>660.5785882352941</v>
      </c>
      <c r="GI569">
        <v>16.42658517526352</v>
      </c>
      <c r="GJ569">
        <v>1.636041584356569</v>
      </c>
      <c r="GK569">
        <v>-1</v>
      </c>
      <c r="GL569">
        <v>0.9482855750000001</v>
      </c>
      <c r="GM569">
        <v>-0.3321474709193269</v>
      </c>
      <c r="GN569">
        <v>0.03741613421699754</v>
      </c>
      <c r="GO569">
        <v>0</v>
      </c>
      <c r="GP569">
        <v>0</v>
      </c>
      <c r="GQ569">
        <v>2</v>
      </c>
      <c r="GR569" t="s">
        <v>452</v>
      </c>
      <c r="GS569">
        <v>3.13629</v>
      </c>
      <c r="GT569">
        <v>2.71633</v>
      </c>
      <c r="GU569">
        <v>0.188151</v>
      </c>
      <c r="GV569">
        <v>0.190929</v>
      </c>
      <c r="GW569">
        <v>0.105208</v>
      </c>
      <c r="GX569">
        <v>0.101014</v>
      </c>
      <c r="GY569">
        <v>25808.5</v>
      </c>
      <c r="GZ569">
        <v>25756.2</v>
      </c>
      <c r="HA569">
        <v>29555.6</v>
      </c>
      <c r="HB569">
        <v>29422.1</v>
      </c>
      <c r="HC569">
        <v>34948.2</v>
      </c>
      <c r="HD569">
        <v>35038.7</v>
      </c>
      <c r="HE569">
        <v>41597.3</v>
      </c>
      <c r="HF569">
        <v>41805.9</v>
      </c>
      <c r="HG569">
        <v>1.92103</v>
      </c>
      <c r="HH569">
        <v>1.8678</v>
      </c>
      <c r="HI569">
        <v>0.0964105</v>
      </c>
      <c r="HJ569">
        <v>0</v>
      </c>
      <c r="HK569">
        <v>28.4207</v>
      </c>
      <c r="HL569">
        <v>999.9</v>
      </c>
      <c r="HM569">
        <v>51.5</v>
      </c>
      <c r="HN569">
        <v>31.5</v>
      </c>
      <c r="HO569">
        <v>26.5133</v>
      </c>
      <c r="HP569">
        <v>61.8409</v>
      </c>
      <c r="HQ569">
        <v>27.52</v>
      </c>
      <c r="HR569">
        <v>1</v>
      </c>
      <c r="HS569">
        <v>0.108176</v>
      </c>
      <c r="HT569">
        <v>-0.106983</v>
      </c>
      <c r="HU569">
        <v>20.3393</v>
      </c>
      <c r="HV569">
        <v>5.21849</v>
      </c>
      <c r="HW569">
        <v>12.0125</v>
      </c>
      <c r="HX569">
        <v>4.98915</v>
      </c>
      <c r="HY569">
        <v>3.2877</v>
      </c>
      <c r="HZ569">
        <v>9999</v>
      </c>
      <c r="IA569">
        <v>9999</v>
      </c>
      <c r="IB569">
        <v>9999</v>
      </c>
      <c r="IC569">
        <v>999.9</v>
      </c>
      <c r="ID569">
        <v>1.86763</v>
      </c>
      <c r="IE569">
        <v>1.86674</v>
      </c>
      <c r="IF569">
        <v>1.86607</v>
      </c>
      <c r="IG569">
        <v>1.866</v>
      </c>
      <c r="IH569">
        <v>1.86785</v>
      </c>
      <c r="II569">
        <v>1.87027</v>
      </c>
      <c r="IJ569">
        <v>1.86895</v>
      </c>
      <c r="IK569">
        <v>1.87042</v>
      </c>
      <c r="IL569">
        <v>0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-0.78</v>
      </c>
      <c r="IZ569">
        <v>0.1354</v>
      </c>
      <c r="JA569">
        <v>-0.08705980112953694</v>
      </c>
      <c r="JB569">
        <v>-0.0002224285535733669</v>
      </c>
      <c r="JC569">
        <v>-3.124052291438484E-07</v>
      </c>
      <c r="JD569">
        <v>-1.20421793702977E-11</v>
      </c>
      <c r="JE569">
        <v>-0.06546867123436634</v>
      </c>
      <c r="JF569">
        <v>-0.004605065362839568</v>
      </c>
      <c r="JG569">
        <v>0.0008613744513886047</v>
      </c>
      <c r="JH569">
        <v>-1.299212498533341E-05</v>
      </c>
      <c r="JI569">
        <v>3</v>
      </c>
      <c r="JJ569">
        <v>2327</v>
      </c>
      <c r="JK569">
        <v>1</v>
      </c>
      <c r="JL569">
        <v>27</v>
      </c>
      <c r="JM569">
        <v>187315.6</v>
      </c>
      <c r="JN569">
        <v>187315.7</v>
      </c>
      <c r="JO569">
        <v>2.43652</v>
      </c>
      <c r="JP569">
        <v>2.24609</v>
      </c>
      <c r="JQ569">
        <v>1.39648</v>
      </c>
      <c r="JR569">
        <v>2.35229</v>
      </c>
      <c r="JS569">
        <v>1.49536</v>
      </c>
      <c r="JT569">
        <v>2.71362</v>
      </c>
      <c r="JU569">
        <v>36.8366</v>
      </c>
      <c r="JV569">
        <v>24.0787</v>
      </c>
      <c r="JW569">
        <v>18</v>
      </c>
      <c r="JX569">
        <v>490.872</v>
      </c>
      <c r="JY569">
        <v>447.278</v>
      </c>
      <c r="JZ569">
        <v>28.1593</v>
      </c>
      <c r="KA569">
        <v>29.0211</v>
      </c>
      <c r="KB569">
        <v>30</v>
      </c>
      <c r="KC569">
        <v>28.8995</v>
      </c>
      <c r="KD569">
        <v>28.8338</v>
      </c>
      <c r="KE569">
        <v>48.7923</v>
      </c>
      <c r="KF569">
        <v>21.1323</v>
      </c>
      <c r="KG569">
        <v>66.6503</v>
      </c>
      <c r="KH569">
        <v>28.1664</v>
      </c>
      <c r="KI569">
        <v>1222.3</v>
      </c>
      <c r="KJ569">
        <v>22.7939</v>
      </c>
      <c r="KK569">
        <v>101.022</v>
      </c>
      <c r="KL569">
        <v>100.524</v>
      </c>
    </row>
    <row r="570" spans="1:298">
      <c r="A570">
        <v>554</v>
      </c>
      <c r="B570">
        <v>1758486367.5</v>
      </c>
      <c r="C570">
        <v>17492</v>
      </c>
      <c r="D570" t="s">
        <v>1556</v>
      </c>
      <c r="E570" t="s">
        <v>1557</v>
      </c>
      <c r="F570">
        <v>5</v>
      </c>
      <c r="G570" t="s">
        <v>1219</v>
      </c>
      <c r="H570" t="s">
        <v>437</v>
      </c>
      <c r="I570" t="s">
        <v>438</v>
      </c>
      <c r="J570">
        <v>1758486359.714286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1238.570373114774</v>
      </c>
      <c r="AL570">
        <v>1201.501151515151</v>
      </c>
      <c r="AM570">
        <v>3.351107833365647</v>
      </c>
      <c r="AN570">
        <v>65.29159027850937</v>
      </c>
      <c r="AO570">
        <f>(AQ570 - AP570 + DZ570*1E3/(8.314*(EB570+273.15)) * AS570/DY570 * AR570) * DY570/(100*DM570) * 1000/(1000 - AQ570)</f>
        <v>0</v>
      </c>
      <c r="AP570">
        <v>22.8386644151771</v>
      </c>
      <c r="AQ570">
        <v>23.78416909090909</v>
      </c>
      <c r="AR570">
        <v>0.0005583242216153848</v>
      </c>
      <c r="AS570">
        <v>110.9873725194434</v>
      </c>
      <c r="AT570">
        <v>1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4.8</v>
      </c>
      <c r="DN570">
        <v>0.5</v>
      </c>
      <c r="DO570" t="s">
        <v>440</v>
      </c>
      <c r="DP570">
        <v>2</v>
      </c>
      <c r="DQ570" t="b">
        <v>1</v>
      </c>
      <c r="DR570">
        <v>1758486359.714286</v>
      </c>
      <c r="DS570">
        <v>1148.873571428571</v>
      </c>
      <c r="DT570">
        <v>1194.423928571429</v>
      </c>
      <c r="DU570">
        <v>23.754575</v>
      </c>
      <c r="DV570">
        <v>22.82804642857143</v>
      </c>
      <c r="DW570">
        <v>1149.648571428571</v>
      </c>
      <c r="DX570">
        <v>23.61946428571429</v>
      </c>
      <c r="DY570">
        <v>499.9968571428572</v>
      </c>
      <c r="DZ570">
        <v>90.16013928571431</v>
      </c>
      <c r="EA570">
        <v>0.056165075</v>
      </c>
      <c r="EB570">
        <v>30.1052</v>
      </c>
      <c r="EC570">
        <v>30.00051785714286</v>
      </c>
      <c r="ED570">
        <v>999.9000000000002</v>
      </c>
      <c r="EE570">
        <v>0</v>
      </c>
      <c r="EF570">
        <v>0</v>
      </c>
      <c r="EG570">
        <v>9991.427142857141</v>
      </c>
      <c r="EH570">
        <v>0</v>
      </c>
      <c r="EI570">
        <v>10.4546</v>
      </c>
      <c r="EJ570">
        <v>-45.55046428571428</v>
      </c>
      <c r="EK570">
        <v>1176.83</v>
      </c>
      <c r="EL570">
        <v>1222.328928571429</v>
      </c>
      <c r="EM570">
        <v>0.9265314285714285</v>
      </c>
      <c r="EN570">
        <v>1194.423928571429</v>
      </c>
      <c r="EO570">
        <v>22.82804642857143</v>
      </c>
      <c r="EP570">
        <v>2.141716071428571</v>
      </c>
      <c r="EQ570">
        <v>2.058179642857143</v>
      </c>
      <c r="ER570">
        <v>18.53286785714286</v>
      </c>
      <c r="ES570">
        <v>17.89915357142857</v>
      </c>
      <c r="ET570">
        <v>2000.019285714285</v>
      </c>
      <c r="EU570">
        <v>0.97999925</v>
      </c>
      <c r="EV570">
        <v>0.02000046785714286</v>
      </c>
      <c r="EW570">
        <v>0</v>
      </c>
      <c r="EX570">
        <v>662.6259285714286</v>
      </c>
      <c r="EY570">
        <v>5.00097</v>
      </c>
      <c r="EZ570">
        <v>13198.97857142857</v>
      </c>
      <c r="FA570">
        <v>16707.73928571429</v>
      </c>
      <c r="FB570">
        <v>40.67814285714285</v>
      </c>
      <c r="FC570">
        <v>41.05092857142856</v>
      </c>
      <c r="FD570">
        <v>40.56199999999999</v>
      </c>
      <c r="FE570">
        <v>40.63385714285715</v>
      </c>
      <c r="FF570">
        <v>41.25</v>
      </c>
      <c r="FG570">
        <v>1955.119285714286</v>
      </c>
      <c r="FH570">
        <v>39.9</v>
      </c>
      <c r="FI570">
        <v>0</v>
      </c>
      <c r="FJ570">
        <v>1758486368</v>
      </c>
      <c r="FK570">
        <v>0</v>
      </c>
      <c r="FL570">
        <v>662.8193200000001</v>
      </c>
      <c r="FM570">
        <v>16.43853844036012</v>
      </c>
      <c r="FN570">
        <v>335.8461532731499</v>
      </c>
      <c r="FO570">
        <v>13202.652</v>
      </c>
      <c r="FP570">
        <v>15</v>
      </c>
      <c r="FQ570">
        <v>0</v>
      </c>
      <c r="FR570" t="s">
        <v>441</v>
      </c>
      <c r="FS570">
        <v>1747247426.5</v>
      </c>
      <c r="FT570">
        <v>1747247420.5</v>
      </c>
      <c r="FU570">
        <v>0</v>
      </c>
      <c r="FV570">
        <v>1.027</v>
      </c>
      <c r="FW570">
        <v>0.031</v>
      </c>
      <c r="FX570">
        <v>0.02</v>
      </c>
      <c r="FY570">
        <v>0.05</v>
      </c>
      <c r="FZ570">
        <v>420</v>
      </c>
      <c r="GA570">
        <v>16</v>
      </c>
      <c r="GB570">
        <v>0.01</v>
      </c>
      <c r="GC570">
        <v>0.1</v>
      </c>
      <c r="GD570">
        <v>-45.43770243902439</v>
      </c>
      <c r="GE570">
        <v>-1.949061324041883</v>
      </c>
      <c r="GF570">
        <v>0.2159050327453788</v>
      </c>
      <c r="GG570">
        <v>0</v>
      </c>
      <c r="GH570">
        <v>661.7480588235294</v>
      </c>
      <c r="GI570">
        <v>15.83746371131861</v>
      </c>
      <c r="GJ570">
        <v>1.577420249520914</v>
      </c>
      <c r="GK570">
        <v>-1</v>
      </c>
      <c r="GL570">
        <v>0.934854731707317</v>
      </c>
      <c r="GM570">
        <v>-0.07813507317073007</v>
      </c>
      <c r="GN570">
        <v>0.02159137446457456</v>
      </c>
      <c r="GO570">
        <v>1</v>
      </c>
      <c r="GP570">
        <v>1</v>
      </c>
      <c r="GQ570">
        <v>2</v>
      </c>
      <c r="GR570" t="s">
        <v>442</v>
      </c>
      <c r="GS570">
        <v>3.13626</v>
      </c>
      <c r="GT570">
        <v>2.71656</v>
      </c>
      <c r="GU570">
        <v>0.189821</v>
      </c>
      <c r="GV570">
        <v>0.192573</v>
      </c>
      <c r="GW570">
        <v>0.105237</v>
      </c>
      <c r="GX570">
        <v>0.101013</v>
      </c>
      <c r="GY570">
        <v>25754.9</v>
      </c>
      <c r="GZ570">
        <v>25704</v>
      </c>
      <c r="HA570">
        <v>29555</v>
      </c>
      <c r="HB570">
        <v>29422.4</v>
      </c>
      <c r="HC570">
        <v>34946.2</v>
      </c>
      <c r="HD570">
        <v>35038.9</v>
      </c>
      <c r="HE570">
        <v>41596.2</v>
      </c>
      <c r="HF570">
        <v>41806.1</v>
      </c>
      <c r="HG570">
        <v>1.92108</v>
      </c>
      <c r="HH570">
        <v>1.8679</v>
      </c>
      <c r="HI570">
        <v>0.096336</v>
      </c>
      <c r="HJ570">
        <v>0</v>
      </c>
      <c r="HK570">
        <v>28.4154</v>
      </c>
      <c r="HL570">
        <v>999.9</v>
      </c>
      <c r="HM570">
        <v>51.5</v>
      </c>
      <c r="HN570">
        <v>31.5</v>
      </c>
      <c r="HO570">
        <v>26.5119</v>
      </c>
      <c r="HP570">
        <v>61.9409</v>
      </c>
      <c r="HQ570">
        <v>27.6122</v>
      </c>
      <c r="HR570">
        <v>1</v>
      </c>
      <c r="HS570">
        <v>0.108481</v>
      </c>
      <c r="HT570">
        <v>-0.220771</v>
      </c>
      <c r="HU570">
        <v>20.3388</v>
      </c>
      <c r="HV570">
        <v>5.21849</v>
      </c>
      <c r="HW570">
        <v>12.0125</v>
      </c>
      <c r="HX570">
        <v>4.9888</v>
      </c>
      <c r="HY570">
        <v>3.28768</v>
      </c>
      <c r="HZ570">
        <v>9999</v>
      </c>
      <c r="IA570">
        <v>9999</v>
      </c>
      <c r="IB570">
        <v>9999</v>
      </c>
      <c r="IC570">
        <v>999.9</v>
      </c>
      <c r="ID570">
        <v>1.86762</v>
      </c>
      <c r="IE570">
        <v>1.86676</v>
      </c>
      <c r="IF570">
        <v>1.86609</v>
      </c>
      <c r="IG570">
        <v>1.866</v>
      </c>
      <c r="IH570">
        <v>1.86786</v>
      </c>
      <c r="II570">
        <v>1.87027</v>
      </c>
      <c r="IJ570">
        <v>1.86899</v>
      </c>
      <c r="IK570">
        <v>1.87042</v>
      </c>
      <c r="IL570">
        <v>0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-0.8</v>
      </c>
      <c r="IZ570">
        <v>0.1355</v>
      </c>
      <c r="JA570">
        <v>-0.08705980112953694</v>
      </c>
      <c r="JB570">
        <v>-0.0002224285535733669</v>
      </c>
      <c r="JC570">
        <v>-3.124052291438484E-07</v>
      </c>
      <c r="JD570">
        <v>-1.20421793702977E-11</v>
      </c>
      <c r="JE570">
        <v>-0.06546867123436634</v>
      </c>
      <c r="JF570">
        <v>-0.004605065362839568</v>
      </c>
      <c r="JG570">
        <v>0.0008613744513886047</v>
      </c>
      <c r="JH570">
        <v>-1.299212498533341E-05</v>
      </c>
      <c r="JI570">
        <v>3</v>
      </c>
      <c r="JJ570">
        <v>2327</v>
      </c>
      <c r="JK570">
        <v>1</v>
      </c>
      <c r="JL570">
        <v>27</v>
      </c>
      <c r="JM570">
        <v>187315.7</v>
      </c>
      <c r="JN570">
        <v>187315.8</v>
      </c>
      <c r="JO570">
        <v>2.46094</v>
      </c>
      <c r="JP570">
        <v>2.23267</v>
      </c>
      <c r="JQ570">
        <v>1.39648</v>
      </c>
      <c r="JR570">
        <v>2.35107</v>
      </c>
      <c r="JS570">
        <v>1.49536</v>
      </c>
      <c r="JT570">
        <v>2.70142</v>
      </c>
      <c r="JU570">
        <v>36.8366</v>
      </c>
      <c r="JV570">
        <v>24.0787</v>
      </c>
      <c r="JW570">
        <v>18</v>
      </c>
      <c r="JX570">
        <v>490.893</v>
      </c>
      <c r="JY570">
        <v>447.332</v>
      </c>
      <c r="JZ570">
        <v>28.1579</v>
      </c>
      <c r="KA570">
        <v>29.0189</v>
      </c>
      <c r="KB570">
        <v>30.0001</v>
      </c>
      <c r="KC570">
        <v>28.8981</v>
      </c>
      <c r="KD570">
        <v>28.8327</v>
      </c>
      <c r="KE570">
        <v>49.3619</v>
      </c>
      <c r="KF570">
        <v>21.1323</v>
      </c>
      <c r="KG570">
        <v>67.0236</v>
      </c>
      <c r="KH570">
        <v>28.3508</v>
      </c>
      <c r="KI570">
        <v>1242.34</v>
      </c>
      <c r="KJ570">
        <v>22.7947</v>
      </c>
      <c r="KK570">
        <v>101.02</v>
      </c>
      <c r="KL570">
        <v>100.524</v>
      </c>
    </row>
    <row r="571" spans="1:298">
      <c r="A571">
        <v>555</v>
      </c>
      <c r="B571">
        <v>1758486372.5</v>
      </c>
      <c r="C571">
        <v>17497</v>
      </c>
      <c r="D571" t="s">
        <v>1558</v>
      </c>
      <c r="E571" t="s">
        <v>1559</v>
      </c>
      <c r="F571">
        <v>5</v>
      </c>
      <c r="G571" t="s">
        <v>1219</v>
      </c>
      <c r="H571" t="s">
        <v>437</v>
      </c>
      <c r="I571" t="s">
        <v>438</v>
      </c>
      <c r="J571">
        <v>1758486365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1255.767161705904</v>
      </c>
      <c r="AL571">
        <v>1218.586727272727</v>
      </c>
      <c r="AM571">
        <v>3.415427301029088</v>
      </c>
      <c r="AN571">
        <v>65.29159027850937</v>
      </c>
      <c r="AO571">
        <f>(AQ571 - AP571 + DZ571*1E3/(8.314*(EB571+273.15)) * AS571/DY571 * AR571) * DY571/(100*DM571) * 1000/(1000 - AQ571)</f>
        <v>0</v>
      </c>
      <c r="AP571">
        <v>22.85208360140531</v>
      </c>
      <c r="AQ571">
        <v>23.79539575757576</v>
      </c>
      <c r="AR571">
        <v>0.00044198976306002</v>
      </c>
      <c r="AS571">
        <v>110.9873725194434</v>
      </c>
      <c r="AT571">
        <v>1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4.8</v>
      </c>
      <c r="DN571">
        <v>0.5</v>
      </c>
      <c r="DO571" t="s">
        <v>440</v>
      </c>
      <c r="DP571">
        <v>2</v>
      </c>
      <c r="DQ571" t="b">
        <v>1</v>
      </c>
      <c r="DR571">
        <v>1758486365</v>
      </c>
      <c r="DS571">
        <v>1166.385185185185</v>
      </c>
      <c r="DT571">
        <v>1212.132962962963</v>
      </c>
      <c r="DU571">
        <v>23.77762222222222</v>
      </c>
      <c r="DV571">
        <v>22.84165555555556</v>
      </c>
      <c r="DW571">
        <v>1167.178518518519</v>
      </c>
      <c r="DX571">
        <v>23.64218888888889</v>
      </c>
      <c r="DY571">
        <v>499.9711481481482</v>
      </c>
      <c r="DZ571">
        <v>90.15987037037038</v>
      </c>
      <c r="EA571">
        <v>0.0562408037037037</v>
      </c>
      <c r="EB571">
        <v>30.09483703703704</v>
      </c>
      <c r="EC571">
        <v>29.98811481481481</v>
      </c>
      <c r="ED571">
        <v>999.9000000000001</v>
      </c>
      <c r="EE571">
        <v>0</v>
      </c>
      <c r="EF571">
        <v>0</v>
      </c>
      <c r="EG571">
        <v>9987.548518518519</v>
      </c>
      <c r="EH571">
        <v>0</v>
      </c>
      <c r="EI571">
        <v>10.4546</v>
      </c>
      <c r="EJ571">
        <v>-45.7468</v>
      </c>
      <c r="EK571">
        <v>1194.795925925926</v>
      </c>
      <c r="EL571">
        <v>1240.468148148148</v>
      </c>
      <c r="EM571">
        <v>0.935959925925926</v>
      </c>
      <c r="EN571">
        <v>1212.132962962963</v>
      </c>
      <c r="EO571">
        <v>22.84165555555556</v>
      </c>
      <c r="EP571">
        <v>2.143788148148148</v>
      </c>
      <c r="EQ571">
        <v>2.059401111111111</v>
      </c>
      <c r="ER571">
        <v>18.54830740740741</v>
      </c>
      <c r="ES571">
        <v>17.90858888888889</v>
      </c>
      <c r="ET571">
        <v>2000.037407407407</v>
      </c>
      <c r="EU571">
        <v>0.9799993333333333</v>
      </c>
      <c r="EV571">
        <v>0.0200003962962963</v>
      </c>
      <c r="EW571">
        <v>0</v>
      </c>
      <c r="EX571">
        <v>664.060148148148</v>
      </c>
      <c r="EY571">
        <v>5.00097</v>
      </c>
      <c r="EZ571">
        <v>13228.11111111111</v>
      </c>
      <c r="FA571">
        <v>16707.90370370371</v>
      </c>
      <c r="FB571">
        <v>40.67781481481481</v>
      </c>
      <c r="FC571">
        <v>41.03903703703704</v>
      </c>
      <c r="FD571">
        <v>40.56199999999999</v>
      </c>
      <c r="FE571">
        <v>40.63188888888889</v>
      </c>
      <c r="FF571">
        <v>41.25</v>
      </c>
      <c r="FG571">
        <v>1955.137407407408</v>
      </c>
      <c r="FH571">
        <v>39.9</v>
      </c>
      <c r="FI571">
        <v>0</v>
      </c>
      <c r="FJ571">
        <v>1758486372.8</v>
      </c>
      <c r="FK571">
        <v>0</v>
      </c>
      <c r="FL571">
        <v>664.1236</v>
      </c>
      <c r="FM571">
        <v>16.96984619223112</v>
      </c>
      <c r="FN571">
        <v>330.4307698275149</v>
      </c>
      <c r="FO571">
        <v>13229.048</v>
      </c>
      <c r="FP571">
        <v>15</v>
      </c>
      <c r="FQ571">
        <v>0</v>
      </c>
      <c r="FR571" t="s">
        <v>441</v>
      </c>
      <c r="FS571">
        <v>1747247426.5</v>
      </c>
      <c r="FT571">
        <v>1747247420.5</v>
      </c>
      <c r="FU571">
        <v>0</v>
      </c>
      <c r="FV571">
        <v>1.027</v>
      </c>
      <c r="FW571">
        <v>0.031</v>
      </c>
      <c r="FX571">
        <v>0.02</v>
      </c>
      <c r="FY571">
        <v>0.05</v>
      </c>
      <c r="FZ571">
        <v>420</v>
      </c>
      <c r="GA571">
        <v>16</v>
      </c>
      <c r="GB571">
        <v>0.01</v>
      </c>
      <c r="GC571">
        <v>0.1</v>
      </c>
      <c r="GD571">
        <v>-45.62699756097561</v>
      </c>
      <c r="GE571">
        <v>-2.149122648083637</v>
      </c>
      <c r="GF571">
        <v>0.2356142273726114</v>
      </c>
      <c r="GG571">
        <v>0</v>
      </c>
      <c r="GH571">
        <v>663.2233823529413</v>
      </c>
      <c r="GI571">
        <v>16.44227655422853</v>
      </c>
      <c r="GJ571">
        <v>1.634740958337147</v>
      </c>
      <c r="GK571">
        <v>-1</v>
      </c>
      <c r="GL571">
        <v>0.9298421219512194</v>
      </c>
      <c r="GM571">
        <v>0.1048488292682961</v>
      </c>
      <c r="GN571">
        <v>0.01273483179659499</v>
      </c>
      <c r="GO571">
        <v>0</v>
      </c>
      <c r="GP571">
        <v>0</v>
      </c>
      <c r="GQ571">
        <v>2</v>
      </c>
      <c r="GR571" t="s">
        <v>452</v>
      </c>
      <c r="GS571">
        <v>3.13627</v>
      </c>
      <c r="GT571">
        <v>2.71645</v>
      </c>
      <c r="GU571">
        <v>0.191505</v>
      </c>
      <c r="GV571">
        <v>0.19422</v>
      </c>
      <c r="GW571">
        <v>0.105275</v>
      </c>
      <c r="GX571">
        <v>0.101094</v>
      </c>
      <c r="GY571">
        <v>25701.2</v>
      </c>
      <c r="GZ571">
        <v>25651.6</v>
      </c>
      <c r="HA571">
        <v>29554.9</v>
      </c>
      <c r="HB571">
        <v>29422.4</v>
      </c>
      <c r="HC571">
        <v>34944.4</v>
      </c>
      <c r="HD571">
        <v>35035.7</v>
      </c>
      <c r="HE571">
        <v>41595.7</v>
      </c>
      <c r="HF571">
        <v>41806.1</v>
      </c>
      <c r="HG571">
        <v>1.92118</v>
      </c>
      <c r="HH571">
        <v>1.86777</v>
      </c>
      <c r="HI571">
        <v>0.096038</v>
      </c>
      <c r="HJ571">
        <v>0</v>
      </c>
      <c r="HK571">
        <v>28.4102</v>
      </c>
      <c r="HL571">
        <v>999.9</v>
      </c>
      <c r="HM571">
        <v>51.5</v>
      </c>
      <c r="HN571">
        <v>31.5</v>
      </c>
      <c r="HO571">
        <v>26.5117</v>
      </c>
      <c r="HP571">
        <v>62.1609</v>
      </c>
      <c r="HQ571">
        <v>27.5881</v>
      </c>
      <c r="HR571">
        <v>1</v>
      </c>
      <c r="HS571">
        <v>0.108582</v>
      </c>
      <c r="HT571">
        <v>-0.761699</v>
      </c>
      <c r="HU571">
        <v>20.3371</v>
      </c>
      <c r="HV571">
        <v>5.21864</v>
      </c>
      <c r="HW571">
        <v>12.0131</v>
      </c>
      <c r="HX571">
        <v>4.98905</v>
      </c>
      <c r="HY571">
        <v>3.28775</v>
      </c>
      <c r="HZ571">
        <v>9999</v>
      </c>
      <c r="IA571">
        <v>9999</v>
      </c>
      <c r="IB571">
        <v>9999</v>
      </c>
      <c r="IC571">
        <v>999.9</v>
      </c>
      <c r="ID571">
        <v>1.86758</v>
      </c>
      <c r="IE571">
        <v>1.86675</v>
      </c>
      <c r="IF571">
        <v>1.86607</v>
      </c>
      <c r="IG571">
        <v>1.866</v>
      </c>
      <c r="IH571">
        <v>1.86785</v>
      </c>
      <c r="II571">
        <v>1.87027</v>
      </c>
      <c r="IJ571">
        <v>1.86895</v>
      </c>
      <c r="IK571">
        <v>1.87042</v>
      </c>
      <c r="IL571">
        <v>0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-0.8100000000000001</v>
      </c>
      <c r="IZ571">
        <v>0.1357</v>
      </c>
      <c r="JA571">
        <v>-0.08705980112953694</v>
      </c>
      <c r="JB571">
        <v>-0.0002224285535733669</v>
      </c>
      <c r="JC571">
        <v>-3.124052291438484E-07</v>
      </c>
      <c r="JD571">
        <v>-1.20421793702977E-11</v>
      </c>
      <c r="JE571">
        <v>-0.06546867123436634</v>
      </c>
      <c r="JF571">
        <v>-0.004605065362839568</v>
      </c>
      <c r="JG571">
        <v>0.0008613744513886047</v>
      </c>
      <c r="JH571">
        <v>-1.299212498533341E-05</v>
      </c>
      <c r="JI571">
        <v>3</v>
      </c>
      <c r="JJ571">
        <v>2327</v>
      </c>
      <c r="JK571">
        <v>1</v>
      </c>
      <c r="JL571">
        <v>27</v>
      </c>
      <c r="JM571">
        <v>187315.8</v>
      </c>
      <c r="JN571">
        <v>187315.9</v>
      </c>
      <c r="JO571">
        <v>2.49023</v>
      </c>
      <c r="JP571">
        <v>2.24854</v>
      </c>
      <c r="JQ571">
        <v>1.39648</v>
      </c>
      <c r="JR571">
        <v>2.35474</v>
      </c>
      <c r="JS571">
        <v>1.49536</v>
      </c>
      <c r="JT571">
        <v>2.5708</v>
      </c>
      <c r="JU571">
        <v>36.8366</v>
      </c>
      <c r="JV571">
        <v>24.0787</v>
      </c>
      <c r="JW571">
        <v>18</v>
      </c>
      <c r="JX571">
        <v>490.945</v>
      </c>
      <c r="JY571">
        <v>447.236</v>
      </c>
      <c r="JZ571">
        <v>28.2978</v>
      </c>
      <c r="KA571">
        <v>29.0167</v>
      </c>
      <c r="KB571">
        <v>30.0001</v>
      </c>
      <c r="KC571">
        <v>28.8968</v>
      </c>
      <c r="KD571">
        <v>28.8304</v>
      </c>
      <c r="KE571">
        <v>49.8654</v>
      </c>
      <c r="KF571">
        <v>21.1323</v>
      </c>
      <c r="KG571">
        <v>67.0236</v>
      </c>
      <c r="KH571">
        <v>28.3654</v>
      </c>
      <c r="KI571">
        <v>1255.7</v>
      </c>
      <c r="KJ571">
        <v>22.7916</v>
      </c>
      <c r="KK571">
        <v>101.019</v>
      </c>
      <c r="KL571">
        <v>100.524</v>
      </c>
    </row>
    <row r="572" spans="1:298">
      <c r="A572">
        <v>556</v>
      </c>
      <c r="B572">
        <v>1758486377.5</v>
      </c>
      <c r="C572">
        <v>17502</v>
      </c>
      <c r="D572" t="s">
        <v>1560</v>
      </c>
      <c r="E572" t="s">
        <v>1561</v>
      </c>
      <c r="F572">
        <v>5</v>
      </c>
      <c r="G572" t="s">
        <v>1219</v>
      </c>
      <c r="H572" t="s">
        <v>437</v>
      </c>
      <c r="I572" t="s">
        <v>438</v>
      </c>
      <c r="J572">
        <v>1758486369.714286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1273.170495008223</v>
      </c>
      <c r="AL572">
        <v>1235.55103030303</v>
      </c>
      <c r="AM572">
        <v>3.389737211432552</v>
      </c>
      <c r="AN572">
        <v>65.29159027850937</v>
      </c>
      <c r="AO572">
        <f>(AQ572 - AP572 + DZ572*1E3/(8.314*(EB572+273.15)) * AS572/DY572 * AR572) * DY572/(100*DM572) * 1000/(1000 - AQ572)</f>
        <v>0</v>
      </c>
      <c r="AP572">
        <v>22.8750478573949</v>
      </c>
      <c r="AQ572">
        <v>23.8144896969697</v>
      </c>
      <c r="AR572">
        <v>0.0004026946415123338</v>
      </c>
      <c r="AS572">
        <v>110.9873725194434</v>
      </c>
      <c r="AT572">
        <v>1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4.8</v>
      </c>
      <c r="DN572">
        <v>0.5</v>
      </c>
      <c r="DO572" t="s">
        <v>440</v>
      </c>
      <c r="DP572">
        <v>2</v>
      </c>
      <c r="DQ572" t="b">
        <v>1</v>
      </c>
      <c r="DR572">
        <v>1758486369.714286</v>
      </c>
      <c r="DS572">
        <v>1181.9925</v>
      </c>
      <c r="DT572">
        <v>1227.960714285714</v>
      </c>
      <c r="DU572">
        <v>23.79223928571428</v>
      </c>
      <c r="DV572">
        <v>22.8533</v>
      </c>
      <c r="DW572">
        <v>1182.801428571428</v>
      </c>
      <c r="DX572">
        <v>23.65660357142857</v>
      </c>
      <c r="DY572">
        <v>499.9873571428571</v>
      </c>
      <c r="DZ572">
        <v>90.15903571428571</v>
      </c>
      <c r="EA572">
        <v>0.05606727142857143</v>
      </c>
      <c r="EB572">
        <v>30.08831785714286</v>
      </c>
      <c r="EC572">
        <v>29.98061428571429</v>
      </c>
      <c r="ED572">
        <v>999.9000000000002</v>
      </c>
      <c r="EE572">
        <v>0</v>
      </c>
      <c r="EF572">
        <v>0</v>
      </c>
      <c r="EG572">
        <v>9997.834285714287</v>
      </c>
      <c r="EH572">
        <v>0</v>
      </c>
      <c r="EI572">
        <v>10.45314285714285</v>
      </c>
      <c r="EJ572">
        <v>-45.96786071428571</v>
      </c>
      <c r="EK572">
        <v>1210.800714285714</v>
      </c>
      <c r="EL572">
        <v>1256.680714285714</v>
      </c>
      <c r="EM572">
        <v>0.9389377857142857</v>
      </c>
      <c r="EN572">
        <v>1227.960714285714</v>
      </c>
      <c r="EO572">
        <v>22.8533</v>
      </c>
      <c r="EP572">
        <v>2.145086428571429</v>
      </c>
      <c r="EQ572">
        <v>2.060431785714286</v>
      </c>
      <c r="ER572">
        <v>18.557975</v>
      </c>
      <c r="ES572">
        <v>17.91653928571429</v>
      </c>
      <c r="ET572">
        <v>2000.021428571428</v>
      </c>
      <c r="EU572">
        <v>0.9799990357142858</v>
      </c>
      <c r="EV572">
        <v>0.02000068928571428</v>
      </c>
      <c r="EW572">
        <v>0</v>
      </c>
      <c r="EX572">
        <v>665.366607142857</v>
      </c>
      <c r="EY572">
        <v>5.00097</v>
      </c>
      <c r="EZ572">
        <v>13253.31428571429</v>
      </c>
      <c r="FA572">
        <v>16707.76428571429</v>
      </c>
      <c r="FB572">
        <v>40.67149999999999</v>
      </c>
      <c r="FC572">
        <v>41.01992857142857</v>
      </c>
      <c r="FD572">
        <v>40.56199999999999</v>
      </c>
      <c r="FE572">
        <v>40.625</v>
      </c>
      <c r="FF572">
        <v>41.25</v>
      </c>
      <c r="FG572">
        <v>1955.121428571429</v>
      </c>
      <c r="FH572">
        <v>39.9</v>
      </c>
      <c r="FI572">
        <v>0</v>
      </c>
      <c r="FJ572">
        <v>1758486378.2</v>
      </c>
      <c r="FK572">
        <v>0</v>
      </c>
      <c r="FL572">
        <v>665.5399230769231</v>
      </c>
      <c r="FM572">
        <v>16.41148719886122</v>
      </c>
      <c r="FN572">
        <v>311.6683762998882</v>
      </c>
      <c r="FO572">
        <v>13256.21923076923</v>
      </c>
      <c r="FP572">
        <v>15</v>
      </c>
      <c r="FQ572">
        <v>0</v>
      </c>
      <c r="FR572" t="s">
        <v>441</v>
      </c>
      <c r="FS572">
        <v>1747247426.5</v>
      </c>
      <c r="FT572">
        <v>1747247420.5</v>
      </c>
      <c r="FU572">
        <v>0</v>
      </c>
      <c r="FV572">
        <v>1.027</v>
      </c>
      <c r="FW572">
        <v>0.031</v>
      </c>
      <c r="FX572">
        <v>0.02</v>
      </c>
      <c r="FY572">
        <v>0.05</v>
      </c>
      <c r="FZ572">
        <v>420</v>
      </c>
      <c r="GA572">
        <v>16</v>
      </c>
      <c r="GB572">
        <v>0.01</v>
      </c>
      <c r="GC572">
        <v>0.1</v>
      </c>
      <c r="GD572">
        <v>-45.8677375</v>
      </c>
      <c r="GE572">
        <v>-2.808861163226863</v>
      </c>
      <c r="GF572">
        <v>0.2852736034822533</v>
      </c>
      <c r="GG572">
        <v>0</v>
      </c>
      <c r="GH572">
        <v>664.7011764705883</v>
      </c>
      <c r="GI572">
        <v>16.59807487834569</v>
      </c>
      <c r="GJ572">
        <v>1.644080870892483</v>
      </c>
      <c r="GK572">
        <v>-1</v>
      </c>
      <c r="GL572">
        <v>0.93534065</v>
      </c>
      <c r="GM572">
        <v>0.03908602626641512</v>
      </c>
      <c r="GN572">
        <v>0.008236349274860791</v>
      </c>
      <c r="GO572">
        <v>1</v>
      </c>
      <c r="GP572">
        <v>1</v>
      </c>
      <c r="GQ572">
        <v>2</v>
      </c>
      <c r="GR572" t="s">
        <v>442</v>
      </c>
      <c r="GS572">
        <v>3.13648</v>
      </c>
      <c r="GT572">
        <v>2.71537</v>
      </c>
      <c r="GU572">
        <v>0.193173</v>
      </c>
      <c r="GV572">
        <v>0.195863</v>
      </c>
      <c r="GW572">
        <v>0.105332</v>
      </c>
      <c r="GX572">
        <v>0.101129</v>
      </c>
      <c r="GY572">
        <v>25648.9</v>
      </c>
      <c r="GZ572">
        <v>25599.4</v>
      </c>
      <c r="HA572">
        <v>29555.8</v>
      </c>
      <c r="HB572">
        <v>29422.6</v>
      </c>
      <c r="HC572">
        <v>34943.4</v>
      </c>
      <c r="HD572">
        <v>35034.5</v>
      </c>
      <c r="HE572">
        <v>41597.2</v>
      </c>
      <c r="HF572">
        <v>41806.2</v>
      </c>
      <c r="HG572">
        <v>1.9216</v>
      </c>
      <c r="HH572">
        <v>1.86773</v>
      </c>
      <c r="HI572">
        <v>0.096146</v>
      </c>
      <c r="HJ572">
        <v>0</v>
      </c>
      <c r="HK572">
        <v>28.4044</v>
      </c>
      <c r="HL572">
        <v>999.9</v>
      </c>
      <c r="HM572">
        <v>51.6</v>
      </c>
      <c r="HN572">
        <v>31.5</v>
      </c>
      <c r="HO572">
        <v>26.5662</v>
      </c>
      <c r="HP572">
        <v>61.8709</v>
      </c>
      <c r="HQ572">
        <v>27.6202</v>
      </c>
      <c r="HR572">
        <v>1</v>
      </c>
      <c r="HS572">
        <v>0.108117</v>
      </c>
      <c r="HT572">
        <v>-0.532143</v>
      </c>
      <c r="HU572">
        <v>20.338</v>
      </c>
      <c r="HV572">
        <v>5.21729</v>
      </c>
      <c r="HW572">
        <v>12.0128</v>
      </c>
      <c r="HX572">
        <v>4.98705</v>
      </c>
      <c r="HY572">
        <v>3.28768</v>
      </c>
      <c r="HZ572">
        <v>9999</v>
      </c>
      <c r="IA572">
        <v>9999</v>
      </c>
      <c r="IB572">
        <v>9999</v>
      </c>
      <c r="IC572">
        <v>999.9</v>
      </c>
      <c r="ID572">
        <v>1.86758</v>
      </c>
      <c r="IE572">
        <v>1.86675</v>
      </c>
      <c r="IF572">
        <v>1.86608</v>
      </c>
      <c r="IG572">
        <v>1.866</v>
      </c>
      <c r="IH572">
        <v>1.86786</v>
      </c>
      <c r="II572">
        <v>1.87027</v>
      </c>
      <c r="IJ572">
        <v>1.86898</v>
      </c>
      <c r="IK572">
        <v>1.87042</v>
      </c>
      <c r="IL572">
        <v>0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-0.83</v>
      </c>
      <c r="IZ572">
        <v>0.136</v>
      </c>
      <c r="JA572">
        <v>-0.08705980112953694</v>
      </c>
      <c r="JB572">
        <v>-0.0002224285535733669</v>
      </c>
      <c r="JC572">
        <v>-3.124052291438484E-07</v>
      </c>
      <c r="JD572">
        <v>-1.20421793702977E-11</v>
      </c>
      <c r="JE572">
        <v>-0.06546867123436634</v>
      </c>
      <c r="JF572">
        <v>-0.004605065362839568</v>
      </c>
      <c r="JG572">
        <v>0.0008613744513886047</v>
      </c>
      <c r="JH572">
        <v>-1.299212498533341E-05</v>
      </c>
      <c r="JI572">
        <v>3</v>
      </c>
      <c r="JJ572">
        <v>2327</v>
      </c>
      <c r="JK572">
        <v>1</v>
      </c>
      <c r="JL572">
        <v>27</v>
      </c>
      <c r="JM572">
        <v>187315.9</v>
      </c>
      <c r="JN572">
        <v>187316</v>
      </c>
      <c r="JO572">
        <v>2.51465</v>
      </c>
      <c r="JP572">
        <v>2.25098</v>
      </c>
      <c r="JQ572">
        <v>1.39771</v>
      </c>
      <c r="JR572">
        <v>2.35352</v>
      </c>
      <c r="JS572">
        <v>1.49536</v>
      </c>
      <c r="JT572">
        <v>2.5293</v>
      </c>
      <c r="JU572">
        <v>36.8366</v>
      </c>
      <c r="JV572">
        <v>24.07</v>
      </c>
      <c r="JW572">
        <v>18</v>
      </c>
      <c r="JX572">
        <v>491.196</v>
      </c>
      <c r="JY572">
        <v>447.186</v>
      </c>
      <c r="JZ572">
        <v>28.3753</v>
      </c>
      <c r="KA572">
        <v>29.0162</v>
      </c>
      <c r="KB572">
        <v>30.0001</v>
      </c>
      <c r="KC572">
        <v>28.8946</v>
      </c>
      <c r="KD572">
        <v>28.8279</v>
      </c>
      <c r="KE572">
        <v>50.4312</v>
      </c>
      <c r="KF572">
        <v>21.1323</v>
      </c>
      <c r="KG572">
        <v>67.0236</v>
      </c>
      <c r="KH572">
        <v>28.383</v>
      </c>
      <c r="KI572">
        <v>1275.74</v>
      </c>
      <c r="KJ572">
        <v>22.7916</v>
      </c>
      <c r="KK572">
        <v>101.022</v>
      </c>
      <c r="KL572">
        <v>100.525</v>
      </c>
    </row>
    <row r="573" spans="1:298">
      <c r="A573">
        <v>557</v>
      </c>
      <c r="B573">
        <v>1758486382.5</v>
      </c>
      <c r="C573">
        <v>17507</v>
      </c>
      <c r="D573" t="s">
        <v>1562</v>
      </c>
      <c r="E573" t="s">
        <v>1563</v>
      </c>
      <c r="F573">
        <v>5</v>
      </c>
      <c r="G573" t="s">
        <v>1219</v>
      </c>
      <c r="H573" t="s">
        <v>437</v>
      </c>
      <c r="I573" t="s">
        <v>438</v>
      </c>
      <c r="J573">
        <v>1758486375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1290.0849599786</v>
      </c>
      <c r="AL573">
        <v>1252.436484848485</v>
      </c>
      <c r="AM573">
        <v>3.365816981226177</v>
      </c>
      <c r="AN573">
        <v>65.29159027850937</v>
      </c>
      <c r="AO573">
        <f>(AQ573 - AP573 + DZ573*1E3/(8.314*(EB573+273.15)) * AS573/DY573 * AR573) * DY573/(100*DM573) * 1000/(1000 - AQ573)</f>
        <v>0</v>
      </c>
      <c r="AP573">
        <v>22.87970297932844</v>
      </c>
      <c r="AQ573">
        <v>23.82498424242425</v>
      </c>
      <c r="AR573">
        <v>0.00016810130357587</v>
      </c>
      <c r="AS573">
        <v>110.9873725194434</v>
      </c>
      <c r="AT573">
        <v>1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4.8</v>
      </c>
      <c r="DN573">
        <v>0.5</v>
      </c>
      <c r="DO573" t="s">
        <v>440</v>
      </c>
      <c r="DP573">
        <v>2</v>
      </c>
      <c r="DQ573" t="b">
        <v>1</v>
      </c>
      <c r="DR573">
        <v>1758486375</v>
      </c>
      <c r="DS573">
        <v>1199.494074074074</v>
      </c>
      <c r="DT573">
        <v>1245.668888888889</v>
      </c>
      <c r="DU573">
        <v>23.80664074074074</v>
      </c>
      <c r="DV573">
        <v>22.86721851851852</v>
      </c>
      <c r="DW573">
        <v>1200.32037037037</v>
      </c>
      <c r="DX573">
        <v>23.6707925925926</v>
      </c>
      <c r="DY573">
        <v>500.0007407407408</v>
      </c>
      <c r="DZ573">
        <v>90.15807037037037</v>
      </c>
      <c r="EA573">
        <v>0.05590712962962963</v>
      </c>
      <c r="EB573">
        <v>30.08385185185185</v>
      </c>
      <c r="EC573">
        <v>29.97502592592593</v>
      </c>
      <c r="ED573">
        <v>999.9000000000001</v>
      </c>
      <c r="EE573">
        <v>0</v>
      </c>
      <c r="EF573">
        <v>0</v>
      </c>
      <c r="EG573">
        <v>10001.0862962963</v>
      </c>
      <c r="EH573">
        <v>0</v>
      </c>
      <c r="EI573">
        <v>10.45095185185185</v>
      </c>
      <c r="EJ573">
        <v>-46.17489259259259</v>
      </c>
      <c r="EK573">
        <v>1228.746296296296</v>
      </c>
      <c r="EL573">
        <v>1274.82037037037</v>
      </c>
      <c r="EM573">
        <v>0.9394213703703703</v>
      </c>
      <c r="EN573">
        <v>1245.668888888889</v>
      </c>
      <c r="EO573">
        <v>22.86721851851852</v>
      </c>
      <c r="EP573">
        <v>2.146361481481482</v>
      </c>
      <c r="EQ573">
        <v>2.061664074074074</v>
      </c>
      <c r="ER573">
        <v>18.56746296296296</v>
      </c>
      <c r="ES573">
        <v>17.92604444444444</v>
      </c>
      <c r="ET573">
        <v>2000.012592592593</v>
      </c>
      <c r="EU573">
        <v>0.9799987777777779</v>
      </c>
      <c r="EV573">
        <v>0.02000093703703704</v>
      </c>
      <c r="EW573">
        <v>0</v>
      </c>
      <c r="EX573">
        <v>666.7564444444444</v>
      </c>
      <c r="EY573">
        <v>5.00097</v>
      </c>
      <c r="EZ573">
        <v>13280.03703703704</v>
      </c>
      <c r="FA573">
        <v>16707.67777777778</v>
      </c>
      <c r="FB573">
        <v>40.65944444444444</v>
      </c>
      <c r="FC573">
        <v>41</v>
      </c>
      <c r="FD573">
        <v>40.56199999999999</v>
      </c>
      <c r="FE573">
        <v>40.625</v>
      </c>
      <c r="FF573">
        <v>41.25</v>
      </c>
      <c r="FG573">
        <v>1955.112592592592</v>
      </c>
      <c r="FH573">
        <v>39.9</v>
      </c>
      <c r="FI573">
        <v>0</v>
      </c>
      <c r="FJ573">
        <v>1758486383</v>
      </c>
      <c r="FK573">
        <v>0</v>
      </c>
      <c r="FL573">
        <v>666.8171923076923</v>
      </c>
      <c r="FM573">
        <v>15.1425298981468</v>
      </c>
      <c r="FN573">
        <v>298.1709397574996</v>
      </c>
      <c r="FO573">
        <v>13280.68076923077</v>
      </c>
      <c r="FP573">
        <v>15</v>
      </c>
      <c r="FQ573">
        <v>0</v>
      </c>
      <c r="FR573" t="s">
        <v>441</v>
      </c>
      <c r="FS573">
        <v>1747247426.5</v>
      </c>
      <c r="FT573">
        <v>1747247420.5</v>
      </c>
      <c r="FU573">
        <v>0</v>
      </c>
      <c r="FV573">
        <v>1.027</v>
      </c>
      <c r="FW573">
        <v>0.031</v>
      </c>
      <c r="FX573">
        <v>0.02</v>
      </c>
      <c r="FY573">
        <v>0.05</v>
      </c>
      <c r="FZ573">
        <v>420</v>
      </c>
      <c r="GA573">
        <v>16</v>
      </c>
      <c r="GB573">
        <v>0.01</v>
      </c>
      <c r="GC573">
        <v>0.1</v>
      </c>
      <c r="GD573">
        <v>-46.019955</v>
      </c>
      <c r="GE573">
        <v>-2.349579737335729</v>
      </c>
      <c r="GF573">
        <v>0.2458284787712763</v>
      </c>
      <c r="GG573">
        <v>0</v>
      </c>
      <c r="GH573">
        <v>665.6899705882352</v>
      </c>
      <c r="GI573">
        <v>16.3251184216285</v>
      </c>
      <c r="GJ573">
        <v>1.615826750419187</v>
      </c>
      <c r="GK573">
        <v>-1</v>
      </c>
      <c r="GL573">
        <v>0.9393177250000001</v>
      </c>
      <c r="GM573">
        <v>-0.001283606003755272</v>
      </c>
      <c r="GN573">
        <v>0.00443475980176773</v>
      </c>
      <c r="GO573">
        <v>1</v>
      </c>
      <c r="GP573">
        <v>1</v>
      </c>
      <c r="GQ573">
        <v>2</v>
      </c>
      <c r="GR573" t="s">
        <v>442</v>
      </c>
      <c r="GS573">
        <v>3.13621</v>
      </c>
      <c r="GT573">
        <v>2.71633</v>
      </c>
      <c r="GU573">
        <v>0.194821</v>
      </c>
      <c r="GV573">
        <v>0.197475</v>
      </c>
      <c r="GW573">
        <v>0.105362</v>
      </c>
      <c r="GX573">
        <v>0.101126</v>
      </c>
      <c r="GY573">
        <v>25596.4</v>
      </c>
      <c r="GZ573">
        <v>25547.8</v>
      </c>
      <c r="HA573">
        <v>29555.6</v>
      </c>
      <c r="HB573">
        <v>29422.3</v>
      </c>
      <c r="HC573">
        <v>34942</v>
      </c>
      <c r="HD573">
        <v>35034.4</v>
      </c>
      <c r="HE573">
        <v>41597</v>
      </c>
      <c r="HF573">
        <v>41806</v>
      </c>
      <c r="HG573">
        <v>1.92113</v>
      </c>
      <c r="HH573">
        <v>1.86793</v>
      </c>
      <c r="HI573">
        <v>0.0966154</v>
      </c>
      <c r="HJ573">
        <v>0</v>
      </c>
      <c r="HK573">
        <v>28.3983</v>
      </c>
      <c r="HL573">
        <v>999.9</v>
      </c>
      <c r="HM573">
        <v>51.6</v>
      </c>
      <c r="HN573">
        <v>31.5</v>
      </c>
      <c r="HO573">
        <v>26.5657</v>
      </c>
      <c r="HP573">
        <v>61.8809</v>
      </c>
      <c r="HQ573">
        <v>27.5641</v>
      </c>
      <c r="HR573">
        <v>1</v>
      </c>
      <c r="HS573">
        <v>0.108064</v>
      </c>
      <c r="HT573">
        <v>-0.439085</v>
      </c>
      <c r="HU573">
        <v>20.3384</v>
      </c>
      <c r="HV573">
        <v>5.21774</v>
      </c>
      <c r="HW573">
        <v>12.0123</v>
      </c>
      <c r="HX573">
        <v>4.9886</v>
      </c>
      <c r="HY573">
        <v>3.28758</v>
      </c>
      <c r="HZ573">
        <v>9999</v>
      </c>
      <c r="IA573">
        <v>9999</v>
      </c>
      <c r="IB573">
        <v>9999</v>
      </c>
      <c r="IC573">
        <v>999.9</v>
      </c>
      <c r="ID573">
        <v>1.86758</v>
      </c>
      <c r="IE573">
        <v>1.86674</v>
      </c>
      <c r="IF573">
        <v>1.86607</v>
      </c>
      <c r="IG573">
        <v>1.866</v>
      </c>
      <c r="IH573">
        <v>1.86788</v>
      </c>
      <c r="II573">
        <v>1.87027</v>
      </c>
      <c r="IJ573">
        <v>1.86897</v>
      </c>
      <c r="IK573">
        <v>1.87042</v>
      </c>
      <c r="IL573">
        <v>0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-0.85</v>
      </c>
      <c r="IZ573">
        <v>0.1361</v>
      </c>
      <c r="JA573">
        <v>-0.08705980112953694</v>
      </c>
      <c r="JB573">
        <v>-0.0002224285535733669</v>
      </c>
      <c r="JC573">
        <v>-3.124052291438484E-07</v>
      </c>
      <c r="JD573">
        <v>-1.20421793702977E-11</v>
      </c>
      <c r="JE573">
        <v>-0.06546867123436634</v>
      </c>
      <c r="JF573">
        <v>-0.004605065362839568</v>
      </c>
      <c r="JG573">
        <v>0.0008613744513886047</v>
      </c>
      <c r="JH573">
        <v>-1.299212498533341E-05</v>
      </c>
      <c r="JI573">
        <v>3</v>
      </c>
      <c r="JJ573">
        <v>2327</v>
      </c>
      <c r="JK573">
        <v>1</v>
      </c>
      <c r="JL573">
        <v>27</v>
      </c>
      <c r="JM573">
        <v>187315.9</v>
      </c>
      <c r="JN573">
        <v>187316</v>
      </c>
      <c r="JO573">
        <v>2.54395</v>
      </c>
      <c r="JP573">
        <v>2.24731</v>
      </c>
      <c r="JQ573">
        <v>1.39648</v>
      </c>
      <c r="JR573">
        <v>2.35352</v>
      </c>
      <c r="JS573">
        <v>1.49536</v>
      </c>
      <c r="JT573">
        <v>2.7002</v>
      </c>
      <c r="JU573">
        <v>36.8366</v>
      </c>
      <c r="JV573">
        <v>24.0787</v>
      </c>
      <c r="JW573">
        <v>18</v>
      </c>
      <c r="JX573">
        <v>490.883</v>
      </c>
      <c r="JY573">
        <v>447.3</v>
      </c>
      <c r="JZ573">
        <v>28.4014</v>
      </c>
      <c r="KA573">
        <v>29.0139</v>
      </c>
      <c r="KB573">
        <v>30</v>
      </c>
      <c r="KC573">
        <v>28.893</v>
      </c>
      <c r="KD573">
        <v>28.8265</v>
      </c>
      <c r="KE573">
        <v>50.9346</v>
      </c>
      <c r="KF573">
        <v>21.4184</v>
      </c>
      <c r="KG573">
        <v>67.0236</v>
      </c>
      <c r="KH573">
        <v>28.4028</v>
      </c>
      <c r="KI573">
        <v>1289.09</v>
      </c>
      <c r="KJ573">
        <v>22.7916</v>
      </c>
      <c r="KK573">
        <v>101.022</v>
      </c>
      <c r="KL573">
        <v>100.524</v>
      </c>
    </row>
    <row r="574" spans="1:298">
      <c r="A574">
        <v>558</v>
      </c>
      <c r="B574">
        <v>1758486387.5</v>
      </c>
      <c r="C574">
        <v>17512</v>
      </c>
      <c r="D574" t="s">
        <v>1564</v>
      </c>
      <c r="E574" t="s">
        <v>1565</v>
      </c>
      <c r="F574">
        <v>5</v>
      </c>
      <c r="G574" t="s">
        <v>1219</v>
      </c>
      <c r="H574" t="s">
        <v>437</v>
      </c>
      <c r="I574" t="s">
        <v>438</v>
      </c>
      <c r="J574">
        <v>1758486379.714286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1307.31704241395</v>
      </c>
      <c r="AL574">
        <v>1269.46090909091</v>
      </c>
      <c r="AM574">
        <v>3.408748204829406</v>
      </c>
      <c r="AN574">
        <v>65.29159027850937</v>
      </c>
      <c r="AO574">
        <f>(AQ574 - AP574 + DZ574*1E3/(8.314*(EB574+273.15)) * AS574/DY574 * AR574) * DY574/(100*DM574) * 1000/(1000 - AQ574)</f>
        <v>0</v>
      </c>
      <c r="AP574">
        <v>22.82781013935957</v>
      </c>
      <c r="AQ574">
        <v>23.81511757575757</v>
      </c>
      <c r="AR574">
        <v>-0.0002311308117075216</v>
      </c>
      <c r="AS574">
        <v>110.9873725194434</v>
      </c>
      <c r="AT574">
        <v>1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4.8</v>
      </c>
      <c r="DN574">
        <v>0.5</v>
      </c>
      <c r="DO574" t="s">
        <v>440</v>
      </c>
      <c r="DP574">
        <v>2</v>
      </c>
      <c r="DQ574" t="b">
        <v>1</v>
      </c>
      <c r="DR574">
        <v>1758486379.714286</v>
      </c>
      <c r="DS574">
        <v>1215.092857142857</v>
      </c>
      <c r="DT574">
        <v>1261.495357142857</v>
      </c>
      <c r="DU574">
        <v>23.81646785714285</v>
      </c>
      <c r="DV574">
        <v>22.86352857142857</v>
      </c>
      <c r="DW574">
        <v>1215.935</v>
      </c>
      <c r="DX574">
        <v>23.68047857142857</v>
      </c>
      <c r="DY574">
        <v>500.0051785714286</v>
      </c>
      <c r="DZ574">
        <v>90.15817500000001</v>
      </c>
      <c r="EA574">
        <v>0.05590908214285713</v>
      </c>
      <c r="EB574">
        <v>30.083125</v>
      </c>
      <c r="EC574">
        <v>29.97475357142858</v>
      </c>
      <c r="ED574">
        <v>999.9000000000002</v>
      </c>
      <c r="EE574">
        <v>0</v>
      </c>
      <c r="EF574">
        <v>0</v>
      </c>
      <c r="EG574">
        <v>9996.315000000001</v>
      </c>
      <c r="EH574">
        <v>0</v>
      </c>
      <c r="EI574">
        <v>10.45108214285714</v>
      </c>
      <c r="EJ574">
        <v>-46.40249285714286</v>
      </c>
      <c r="EK574">
        <v>1244.738571428572</v>
      </c>
      <c r="EL574">
        <v>1291.012142857143</v>
      </c>
      <c r="EM574">
        <v>0.9529502142857144</v>
      </c>
      <c r="EN574">
        <v>1261.495357142857</v>
      </c>
      <c r="EO574">
        <v>22.86352857142857</v>
      </c>
      <c r="EP574">
        <v>2.147250714285714</v>
      </c>
      <c r="EQ574">
        <v>2.061332857142857</v>
      </c>
      <c r="ER574">
        <v>18.57408571428571</v>
      </c>
      <c r="ES574">
        <v>17.92348571428571</v>
      </c>
      <c r="ET574">
        <v>1999.993214285714</v>
      </c>
      <c r="EU574">
        <v>0.9799985000000001</v>
      </c>
      <c r="EV574">
        <v>0.02000121428571429</v>
      </c>
      <c r="EW574">
        <v>0</v>
      </c>
      <c r="EX574">
        <v>667.9431071428572</v>
      </c>
      <c r="EY574">
        <v>5.00097</v>
      </c>
      <c r="EZ574">
        <v>13302.95357142857</v>
      </c>
      <c r="FA574">
        <v>16707.50714285714</v>
      </c>
      <c r="FB574">
        <v>40.65378571428572</v>
      </c>
      <c r="FC574">
        <v>41</v>
      </c>
      <c r="FD574">
        <v>40.56199999999999</v>
      </c>
      <c r="FE574">
        <v>40.625</v>
      </c>
      <c r="FF574">
        <v>41.25</v>
      </c>
      <c r="FG574">
        <v>1955.093214285714</v>
      </c>
      <c r="FH574">
        <v>39.9</v>
      </c>
      <c r="FI574">
        <v>0</v>
      </c>
      <c r="FJ574">
        <v>1758486387.8</v>
      </c>
      <c r="FK574">
        <v>0</v>
      </c>
      <c r="FL574">
        <v>668.0343461538462</v>
      </c>
      <c r="FM574">
        <v>14.79059831384656</v>
      </c>
      <c r="FN574">
        <v>288.0683762952019</v>
      </c>
      <c r="FO574">
        <v>13304.03076923077</v>
      </c>
      <c r="FP574">
        <v>15</v>
      </c>
      <c r="FQ574">
        <v>0</v>
      </c>
      <c r="FR574" t="s">
        <v>441</v>
      </c>
      <c r="FS574">
        <v>1747247426.5</v>
      </c>
      <c r="FT574">
        <v>1747247420.5</v>
      </c>
      <c r="FU574">
        <v>0</v>
      </c>
      <c r="FV574">
        <v>1.027</v>
      </c>
      <c r="FW574">
        <v>0.031</v>
      </c>
      <c r="FX574">
        <v>0.02</v>
      </c>
      <c r="FY574">
        <v>0.05</v>
      </c>
      <c r="FZ574">
        <v>420</v>
      </c>
      <c r="GA574">
        <v>16</v>
      </c>
      <c r="GB574">
        <v>0.01</v>
      </c>
      <c r="GC574">
        <v>0.1</v>
      </c>
      <c r="GD574">
        <v>-46.28897</v>
      </c>
      <c r="GE574">
        <v>-2.544610131331995</v>
      </c>
      <c r="GF574">
        <v>0.2639449404705458</v>
      </c>
      <c r="GG574">
        <v>0</v>
      </c>
      <c r="GH574">
        <v>667.2701470588236</v>
      </c>
      <c r="GI574">
        <v>15.21165776460186</v>
      </c>
      <c r="GJ574">
        <v>1.506409778098305</v>
      </c>
      <c r="GK574">
        <v>-1</v>
      </c>
      <c r="GL574">
        <v>0.949515925</v>
      </c>
      <c r="GM574">
        <v>0.1516947354596638</v>
      </c>
      <c r="GN574">
        <v>0.02020132293735671</v>
      </c>
      <c r="GO574">
        <v>0</v>
      </c>
      <c r="GP574">
        <v>0</v>
      </c>
      <c r="GQ574">
        <v>2</v>
      </c>
      <c r="GR574" t="s">
        <v>452</v>
      </c>
      <c r="GS574">
        <v>3.13626</v>
      </c>
      <c r="GT574">
        <v>2.71644</v>
      </c>
      <c r="GU574">
        <v>0.196472</v>
      </c>
      <c r="GV574">
        <v>0.199107</v>
      </c>
      <c r="GW574">
        <v>0.105324</v>
      </c>
      <c r="GX574">
        <v>0.100937</v>
      </c>
      <c r="GY574">
        <v>25544.1</v>
      </c>
      <c r="GZ574">
        <v>25495.9</v>
      </c>
      <c r="HA574">
        <v>29555.9</v>
      </c>
      <c r="HB574">
        <v>29422.5</v>
      </c>
      <c r="HC574">
        <v>34943.7</v>
      </c>
      <c r="HD574">
        <v>35042.1</v>
      </c>
      <c r="HE574">
        <v>41597.1</v>
      </c>
      <c r="HF574">
        <v>41806.2</v>
      </c>
      <c r="HG574">
        <v>1.9213</v>
      </c>
      <c r="HH574">
        <v>1.86797</v>
      </c>
      <c r="HI574">
        <v>0.0973642</v>
      </c>
      <c r="HJ574">
        <v>0</v>
      </c>
      <c r="HK574">
        <v>28.3935</v>
      </c>
      <c r="HL574">
        <v>999.9</v>
      </c>
      <c r="HM574">
        <v>51.6</v>
      </c>
      <c r="HN574">
        <v>31.5</v>
      </c>
      <c r="HO574">
        <v>26.5659</v>
      </c>
      <c r="HP574">
        <v>61.9809</v>
      </c>
      <c r="HQ574">
        <v>27.5641</v>
      </c>
      <c r="HR574">
        <v>1</v>
      </c>
      <c r="HS574">
        <v>0.108013</v>
      </c>
      <c r="HT574">
        <v>-0.415063</v>
      </c>
      <c r="HU574">
        <v>20.3384</v>
      </c>
      <c r="HV574">
        <v>5.21819</v>
      </c>
      <c r="HW574">
        <v>12.0134</v>
      </c>
      <c r="HX574">
        <v>4.98875</v>
      </c>
      <c r="HY574">
        <v>3.28753</v>
      </c>
      <c r="HZ574">
        <v>9999</v>
      </c>
      <c r="IA574">
        <v>9999</v>
      </c>
      <c r="IB574">
        <v>9999</v>
      </c>
      <c r="IC574">
        <v>999.9</v>
      </c>
      <c r="ID574">
        <v>1.86761</v>
      </c>
      <c r="IE574">
        <v>1.86675</v>
      </c>
      <c r="IF574">
        <v>1.86607</v>
      </c>
      <c r="IG574">
        <v>1.866</v>
      </c>
      <c r="IH574">
        <v>1.86786</v>
      </c>
      <c r="II574">
        <v>1.87027</v>
      </c>
      <c r="IJ574">
        <v>1.86893</v>
      </c>
      <c r="IK574">
        <v>1.87042</v>
      </c>
      <c r="IL574">
        <v>0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-0.87</v>
      </c>
      <c r="IZ574">
        <v>0.136</v>
      </c>
      <c r="JA574">
        <v>-0.08705980112953694</v>
      </c>
      <c r="JB574">
        <v>-0.0002224285535733669</v>
      </c>
      <c r="JC574">
        <v>-3.124052291438484E-07</v>
      </c>
      <c r="JD574">
        <v>-1.20421793702977E-11</v>
      </c>
      <c r="JE574">
        <v>-0.06546867123436634</v>
      </c>
      <c r="JF574">
        <v>-0.004605065362839568</v>
      </c>
      <c r="JG574">
        <v>0.0008613744513886047</v>
      </c>
      <c r="JH574">
        <v>-1.299212498533341E-05</v>
      </c>
      <c r="JI574">
        <v>3</v>
      </c>
      <c r="JJ574">
        <v>2327</v>
      </c>
      <c r="JK574">
        <v>1</v>
      </c>
      <c r="JL574">
        <v>27</v>
      </c>
      <c r="JM574">
        <v>187316</v>
      </c>
      <c r="JN574">
        <v>187316.1</v>
      </c>
      <c r="JO574">
        <v>2.56836</v>
      </c>
      <c r="JP574">
        <v>2.24121</v>
      </c>
      <c r="JQ574">
        <v>1.39648</v>
      </c>
      <c r="JR574">
        <v>2.35474</v>
      </c>
      <c r="JS574">
        <v>1.49536</v>
      </c>
      <c r="JT574">
        <v>2.68066</v>
      </c>
      <c r="JU574">
        <v>36.8366</v>
      </c>
      <c r="JV574">
        <v>24.0787</v>
      </c>
      <c r="JW574">
        <v>18</v>
      </c>
      <c r="JX574">
        <v>490.98</v>
      </c>
      <c r="JY574">
        <v>447.318</v>
      </c>
      <c r="JZ574">
        <v>28.4147</v>
      </c>
      <c r="KA574">
        <v>29.0118</v>
      </c>
      <c r="KB574">
        <v>30</v>
      </c>
      <c r="KC574">
        <v>28.8913</v>
      </c>
      <c r="KD574">
        <v>28.8247</v>
      </c>
      <c r="KE574">
        <v>51.4956</v>
      </c>
      <c r="KF574">
        <v>21.4184</v>
      </c>
      <c r="KG574">
        <v>67.3985</v>
      </c>
      <c r="KH574">
        <v>28.4187</v>
      </c>
      <c r="KI574">
        <v>1309.13</v>
      </c>
      <c r="KJ574">
        <v>22.7916</v>
      </c>
      <c r="KK574">
        <v>101.022</v>
      </c>
      <c r="KL574">
        <v>100.525</v>
      </c>
    </row>
    <row r="575" spans="1:298">
      <c r="A575">
        <v>559</v>
      </c>
      <c r="B575">
        <v>1758486392.5</v>
      </c>
      <c r="C575">
        <v>17517</v>
      </c>
      <c r="D575" t="s">
        <v>1566</v>
      </c>
      <c r="E575" t="s">
        <v>1567</v>
      </c>
      <c r="F575">
        <v>5</v>
      </c>
      <c r="G575" t="s">
        <v>1219</v>
      </c>
      <c r="H575" t="s">
        <v>437</v>
      </c>
      <c r="I575" t="s">
        <v>438</v>
      </c>
      <c r="J575">
        <v>1758486385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1324.219649783193</v>
      </c>
      <c r="AL575">
        <v>1286.310727272727</v>
      </c>
      <c r="AM575">
        <v>3.355519224379959</v>
      </c>
      <c r="AN575">
        <v>65.29159027850937</v>
      </c>
      <c r="AO575">
        <f>(AQ575 - AP575 + DZ575*1E3/(8.314*(EB575+273.15)) * AS575/DY575 * AR575) * DY575/(100*DM575) * 1000/(1000 - AQ575)</f>
        <v>0</v>
      </c>
      <c r="AP575">
        <v>22.8195888223383</v>
      </c>
      <c r="AQ575">
        <v>23.79488909090908</v>
      </c>
      <c r="AR575">
        <v>-0.001436164949768967</v>
      </c>
      <c r="AS575">
        <v>110.9873725194434</v>
      </c>
      <c r="AT575">
        <v>1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4.8</v>
      </c>
      <c r="DN575">
        <v>0.5</v>
      </c>
      <c r="DO575" t="s">
        <v>440</v>
      </c>
      <c r="DP575">
        <v>2</v>
      </c>
      <c r="DQ575" t="b">
        <v>1</v>
      </c>
      <c r="DR575">
        <v>1758486385</v>
      </c>
      <c r="DS575">
        <v>1232.583333333333</v>
      </c>
      <c r="DT575">
        <v>1279.139259259259</v>
      </c>
      <c r="DU575">
        <v>23.81478888888889</v>
      </c>
      <c r="DV575">
        <v>22.84512222222222</v>
      </c>
      <c r="DW575">
        <v>1233.442592592593</v>
      </c>
      <c r="DX575">
        <v>23.67881481481481</v>
      </c>
      <c r="DY575">
        <v>499.9982222222222</v>
      </c>
      <c r="DZ575">
        <v>90.15884444444444</v>
      </c>
      <c r="EA575">
        <v>0.0561237851851852</v>
      </c>
      <c r="EB575">
        <v>30.08167407407407</v>
      </c>
      <c r="EC575">
        <v>29.97567407407407</v>
      </c>
      <c r="ED575">
        <v>999.9000000000001</v>
      </c>
      <c r="EE575">
        <v>0</v>
      </c>
      <c r="EF575">
        <v>0</v>
      </c>
      <c r="EG575">
        <v>9994.902962962964</v>
      </c>
      <c r="EH575">
        <v>0</v>
      </c>
      <c r="EI575">
        <v>10.45246296296296</v>
      </c>
      <c r="EJ575">
        <v>-46.55568518518518</v>
      </c>
      <c r="EK575">
        <v>1262.653333333333</v>
      </c>
      <c r="EL575">
        <v>1309.044074074074</v>
      </c>
      <c r="EM575">
        <v>0.9696672962962964</v>
      </c>
      <c r="EN575">
        <v>1279.139259259259</v>
      </c>
      <c r="EO575">
        <v>22.84512222222222</v>
      </c>
      <c r="EP575">
        <v>2.147113703703703</v>
      </c>
      <c r="EQ575">
        <v>2.059689259259259</v>
      </c>
      <c r="ER575">
        <v>18.57307037037037</v>
      </c>
      <c r="ES575">
        <v>17.9108</v>
      </c>
      <c r="ET575">
        <v>1999.993333333334</v>
      </c>
      <c r="EU575">
        <v>0.9799984444444446</v>
      </c>
      <c r="EV575">
        <v>0.02000126296296297</v>
      </c>
      <c r="EW575">
        <v>0</v>
      </c>
      <c r="EX575">
        <v>669.2152962962964</v>
      </c>
      <c r="EY575">
        <v>5.00097</v>
      </c>
      <c r="EZ575">
        <v>13327.51111111111</v>
      </c>
      <c r="FA575">
        <v>16707.51111111111</v>
      </c>
      <c r="FB575">
        <v>40.63877777777777</v>
      </c>
      <c r="FC575">
        <v>41</v>
      </c>
      <c r="FD575">
        <v>40.56199999999999</v>
      </c>
      <c r="FE575">
        <v>40.625</v>
      </c>
      <c r="FF575">
        <v>41.25</v>
      </c>
      <c r="FG575">
        <v>1955.093333333333</v>
      </c>
      <c r="FH575">
        <v>39.9</v>
      </c>
      <c r="FI575">
        <v>0</v>
      </c>
      <c r="FJ575">
        <v>1758486392.6</v>
      </c>
      <c r="FK575">
        <v>0</v>
      </c>
      <c r="FL575">
        <v>669.1757692307692</v>
      </c>
      <c r="FM575">
        <v>13.38769231373117</v>
      </c>
      <c r="FN575">
        <v>270.3794872000367</v>
      </c>
      <c r="FO575">
        <v>13326.19230769231</v>
      </c>
      <c r="FP575">
        <v>15</v>
      </c>
      <c r="FQ575">
        <v>0</v>
      </c>
      <c r="FR575" t="s">
        <v>441</v>
      </c>
      <c r="FS575">
        <v>1747247426.5</v>
      </c>
      <c r="FT575">
        <v>1747247420.5</v>
      </c>
      <c r="FU575">
        <v>0</v>
      </c>
      <c r="FV575">
        <v>1.027</v>
      </c>
      <c r="FW575">
        <v>0.031</v>
      </c>
      <c r="FX575">
        <v>0.02</v>
      </c>
      <c r="FY575">
        <v>0.05</v>
      </c>
      <c r="FZ575">
        <v>420</v>
      </c>
      <c r="GA575">
        <v>16</v>
      </c>
      <c r="GB575">
        <v>0.01</v>
      </c>
      <c r="GC575">
        <v>0.1</v>
      </c>
      <c r="GD575">
        <v>-46.4255625</v>
      </c>
      <c r="GE575">
        <v>-2.136838649155782</v>
      </c>
      <c r="GF575">
        <v>0.2325892438264288</v>
      </c>
      <c r="GG575">
        <v>0</v>
      </c>
      <c r="GH575">
        <v>668.2884999999999</v>
      </c>
      <c r="GI575">
        <v>14.60774636210257</v>
      </c>
      <c r="GJ575">
        <v>1.447411751856317</v>
      </c>
      <c r="GK575">
        <v>-1</v>
      </c>
      <c r="GL575">
        <v>0.9583488500000001</v>
      </c>
      <c r="GM575">
        <v>0.2288054409005608</v>
      </c>
      <c r="GN575">
        <v>0.02471099429762994</v>
      </c>
      <c r="GO575">
        <v>0</v>
      </c>
      <c r="GP575">
        <v>0</v>
      </c>
      <c r="GQ575">
        <v>2</v>
      </c>
      <c r="GR575" t="s">
        <v>452</v>
      </c>
      <c r="GS575">
        <v>3.1363</v>
      </c>
      <c r="GT575">
        <v>2.71652</v>
      </c>
      <c r="GU575">
        <v>0.198091</v>
      </c>
      <c r="GV575">
        <v>0.200711</v>
      </c>
      <c r="GW575">
        <v>0.105266</v>
      </c>
      <c r="GX575">
        <v>0.100959</v>
      </c>
      <c r="GY575">
        <v>25492.4</v>
      </c>
      <c r="GZ575">
        <v>25444.5</v>
      </c>
      <c r="HA575">
        <v>29555.7</v>
      </c>
      <c r="HB575">
        <v>29422.1</v>
      </c>
      <c r="HC575">
        <v>34945.9</v>
      </c>
      <c r="HD575">
        <v>35040.7</v>
      </c>
      <c r="HE575">
        <v>41597</v>
      </c>
      <c r="HF575">
        <v>41805.6</v>
      </c>
      <c r="HG575">
        <v>1.92132</v>
      </c>
      <c r="HH575">
        <v>1.86793</v>
      </c>
      <c r="HI575">
        <v>0.0974163</v>
      </c>
      <c r="HJ575">
        <v>0</v>
      </c>
      <c r="HK575">
        <v>28.3897</v>
      </c>
      <c r="HL575">
        <v>999.9</v>
      </c>
      <c r="HM575">
        <v>51.6</v>
      </c>
      <c r="HN575">
        <v>31.5</v>
      </c>
      <c r="HO575">
        <v>26.5663</v>
      </c>
      <c r="HP575">
        <v>61.9009</v>
      </c>
      <c r="HQ575">
        <v>27.492</v>
      </c>
      <c r="HR575">
        <v>1</v>
      </c>
      <c r="HS575">
        <v>0.107952</v>
      </c>
      <c r="HT575">
        <v>-0.414194</v>
      </c>
      <c r="HU575">
        <v>20.3385</v>
      </c>
      <c r="HV575">
        <v>5.21789</v>
      </c>
      <c r="HW575">
        <v>12.0126</v>
      </c>
      <c r="HX575">
        <v>4.9886</v>
      </c>
      <c r="HY575">
        <v>3.28753</v>
      </c>
      <c r="HZ575">
        <v>9999</v>
      </c>
      <c r="IA575">
        <v>9999</v>
      </c>
      <c r="IB575">
        <v>9999</v>
      </c>
      <c r="IC575">
        <v>999.9</v>
      </c>
      <c r="ID575">
        <v>1.86763</v>
      </c>
      <c r="IE575">
        <v>1.86676</v>
      </c>
      <c r="IF575">
        <v>1.86606</v>
      </c>
      <c r="IG575">
        <v>1.866</v>
      </c>
      <c r="IH575">
        <v>1.86786</v>
      </c>
      <c r="II575">
        <v>1.87027</v>
      </c>
      <c r="IJ575">
        <v>1.86895</v>
      </c>
      <c r="IK575">
        <v>1.87042</v>
      </c>
      <c r="IL575">
        <v>0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-0.88</v>
      </c>
      <c r="IZ575">
        <v>0.1356</v>
      </c>
      <c r="JA575">
        <v>-0.08705980112953694</v>
      </c>
      <c r="JB575">
        <v>-0.0002224285535733669</v>
      </c>
      <c r="JC575">
        <v>-3.124052291438484E-07</v>
      </c>
      <c r="JD575">
        <v>-1.20421793702977E-11</v>
      </c>
      <c r="JE575">
        <v>-0.06546867123436634</v>
      </c>
      <c r="JF575">
        <v>-0.004605065362839568</v>
      </c>
      <c r="JG575">
        <v>0.0008613744513886047</v>
      </c>
      <c r="JH575">
        <v>-1.299212498533341E-05</v>
      </c>
      <c r="JI575">
        <v>3</v>
      </c>
      <c r="JJ575">
        <v>2327</v>
      </c>
      <c r="JK575">
        <v>1</v>
      </c>
      <c r="JL575">
        <v>27</v>
      </c>
      <c r="JM575">
        <v>187316.1</v>
      </c>
      <c r="JN575">
        <v>187316.2</v>
      </c>
      <c r="JO575">
        <v>2.59644</v>
      </c>
      <c r="JP575">
        <v>2.23877</v>
      </c>
      <c r="JQ575">
        <v>1.39648</v>
      </c>
      <c r="JR575">
        <v>2.35474</v>
      </c>
      <c r="JS575">
        <v>1.49536</v>
      </c>
      <c r="JT575">
        <v>2.72583</v>
      </c>
      <c r="JU575">
        <v>36.8366</v>
      </c>
      <c r="JV575">
        <v>24.0875</v>
      </c>
      <c r="JW575">
        <v>18</v>
      </c>
      <c r="JX575">
        <v>490.981</v>
      </c>
      <c r="JY575">
        <v>447.273</v>
      </c>
      <c r="JZ575">
        <v>28.4253</v>
      </c>
      <c r="KA575">
        <v>29.0111</v>
      </c>
      <c r="KB575">
        <v>29.9999</v>
      </c>
      <c r="KC575">
        <v>28.8894</v>
      </c>
      <c r="KD575">
        <v>28.823</v>
      </c>
      <c r="KE575">
        <v>51.9903</v>
      </c>
      <c r="KF575">
        <v>21.4184</v>
      </c>
      <c r="KG575">
        <v>67.3985</v>
      </c>
      <c r="KH575">
        <v>28.4343</v>
      </c>
      <c r="KI575">
        <v>1322.5</v>
      </c>
      <c r="KJ575">
        <v>22.7916</v>
      </c>
      <c r="KK575">
        <v>101.022</v>
      </c>
      <c r="KL575">
        <v>100.523</v>
      </c>
    </row>
    <row r="576" spans="1:298">
      <c r="A576">
        <v>560</v>
      </c>
      <c r="B576">
        <v>1758486397.5</v>
      </c>
      <c r="C576">
        <v>17522</v>
      </c>
      <c r="D576" t="s">
        <v>1568</v>
      </c>
      <c r="E576" t="s">
        <v>1569</v>
      </c>
      <c r="F576">
        <v>5</v>
      </c>
      <c r="G576" t="s">
        <v>1219</v>
      </c>
      <c r="H576" t="s">
        <v>437</v>
      </c>
      <c r="I576" t="s">
        <v>438</v>
      </c>
      <c r="J576">
        <v>1758486389.714286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1341.46005035813</v>
      </c>
      <c r="AL576">
        <v>1303.367575757575</v>
      </c>
      <c r="AM576">
        <v>3.41488725001614</v>
      </c>
      <c r="AN576">
        <v>65.29159027850937</v>
      </c>
      <c r="AO576">
        <f>(AQ576 - AP576 + DZ576*1E3/(8.314*(EB576+273.15)) * AS576/DY576 * AR576) * DY576/(100*DM576) * 1000/(1000 - AQ576)</f>
        <v>0</v>
      </c>
      <c r="AP576">
        <v>22.82440082196793</v>
      </c>
      <c r="AQ576">
        <v>23.78461636363637</v>
      </c>
      <c r="AR576">
        <v>-0.0003915183682733242</v>
      </c>
      <c r="AS576">
        <v>110.9873725194434</v>
      </c>
      <c r="AT576">
        <v>1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4.8</v>
      </c>
      <c r="DN576">
        <v>0.5</v>
      </c>
      <c r="DO576" t="s">
        <v>440</v>
      </c>
      <c r="DP576">
        <v>2</v>
      </c>
      <c r="DQ576" t="b">
        <v>1</v>
      </c>
      <c r="DR576">
        <v>1758486389.714286</v>
      </c>
      <c r="DS576">
        <v>1248.181071428571</v>
      </c>
      <c r="DT576">
        <v>1294.9375</v>
      </c>
      <c r="DU576">
        <v>23.80435714285715</v>
      </c>
      <c r="DV576">
        <v>22.82858214285714</v>
      </c>
      <c r="DW576">
        <v>1249.056071428571</v>
      </c>
      <c r="DX576">
        <v>23.66853571428571</v>
      </c>
      <c r="DY576">
        <v>499.99675</v>
      </c>
      <c r="DZ576">
        <v>90.15935</v>
      </c>
      <c r="EA576">
        <v>0.05618136071428571</v>
      </c>
      <c r="EB576">
        <v>30.08118571428572</v>
      </c>
      <c r="EC576">
        <v>29.97743571428571</v>
      </c>
      <c r="ED576">
        <v>999.9000000000002</v>
      </c>
      <c r="EE576">
        <v>0</v>
      </c>
      <c r="EF576">
        <v>0</v>
      </c>
      <c r="EG576">
        <v>9995.621071428572</v>
      </c>
      <c r="EH576">
        <v>0</v>
      </c>
      <c r="EI576">
        <v>10.4546</v>
      </c>
      <c r="EJ576">
        <v>-46.75636071428572</v>
      </c>
      <c r="EK576">
        <v>1278.618214285714</v>
      </c>
      <c r="EL576">
        <v>1325.19</v>
      </c>
      <c r="EM576">
        <v>0.9757700714285714</v>
      </c>
      <c r="EN576">
        <v>1294.9375</v>
      </c>
      <c r="EO576">
        <v>22.82858214285714</v>
      </c>
      <c r="EP576">
        <v>2.146185714285715</v>
      </c>
      <c r="EQ576">
        <v>2.05821</v>
      </c>
      <c r="ER576">
        <v>18.56615714285714</v>
      </c>
      <c r="ES576">
        <v>17.89939285714285</v>
      </c>
      <c r="ET576">
        <v>1999.99</v>
      </c>
      <c r="EU576">
        <v>0.9799983928571431</v>
      </c>
      <c r="EV576">
        <v>0.02000131785714286</v>
      </c>
      <c r="EW576">
        <v>0</v>
      </c>
      <c r="EX576">
        <v>670.3166785714285</v>
      </c>
      <c r="EY576">
        <v>5.00097</v>
      </c>
      <c r="EZ576">
        <v>13348.32857142857</v>
      </c>
      <c r="FA576">
        <v>16707.48928571428</v>
      </c>
      <c r="FB576">
        <v>40.63164285714286</v>
      </c>
      <c r="FC576">
        <v>41</v>
      </c>
      <c r="FD576">
        <v>40.56199999999999</v>
      </c>
      <c r="FE576">
        <v>40.625</v>
      </c>
      <c r="FF576">
        <v>41.23875</v>
      </c>
      <c r="FG576">
        <v>1955.09</v>
      </c>
      <c r="FH576">
        <v>39.9</v>
      </c>
      <c r="FI576">
        <v>0</v>
      </c>
      <c r="FJ576">
        <v>1758486398</v>
      </c>
      <c r="FK576">
        <v>0</v>
      </c>
      <c r="FL576">
        <v>670.505</v>
      </c>
      <c r="FM576">
        <v>13.68961536025112</v>
      </c>
      <c r="FN576">
        <v>252.869230433917</v>
      </c>
      <c r="FO576">
        <v>13351.132</v>
      </c>
      <c r="FP576">
        <v>15</v>
      </c>
      <c r="FQ576">
        <v>0</v>
      </c>
      <c r="FR576" t="s">
        <v>441</v>
      </c>
      <c r="FS576">
        <v>1747247426.5</v>
      </c>
      <c r="FT576">
        <v>1747247420.5</v>
      </c>
      <c r="FU576">
        <v>0</v>
      </c>
      <c r="FV576">
        <v>1.027</v>
      </c>
      <c r="FW576">
        <v>0.031</v>
      </c>
      <c r="FX576">
        <v>0.02</v>
      </c>
      <c r="FY576">
        <v>0.05</v>
      </c>
      <c r="FZ576">
        <v>420</v>
      </c>
      <c r="GA576">
        <v>16</v>
      </c>
      <c r="GB576">
        <v>0.01</v>
      </c>
      <c r="GC576">
        <v>0.1</v>
      </c>
      <c r="GD576">
        <v>-46.61768536585367</v>
      </c>
      <c r="GE576">
        <v>-2.348588153310097</v>
      </c>
      <c r="GF576">
        <v>0.251589750810066</v>
      </c>
      <c r="GG576">
        <v>0</v>
      </c>
      <c r="GH576">
        <v>669.5938235294118</v>
      </c>
      <c r="GI576">
        <v>13.76614209256585</v>
      </c>
      <c r="GJ576">
        <v>1.36906948800117</v>
      </c>
      <c r="GK576">
        <v>-1</v>
      </c>
      <c r="GL576">
        <v>0.9668345609756097</v>
      </c>
      <c r="GM576">
        <v>0.1092119372822313</v>
      </c>
      <c r="GN576">
        <v>0.02017720798453443</v>
      </c>
      <c r="GO576">
        <v>0</v>
      </c>
      <c r="GP576">
        <v>0</v>
      </c>
      <c r="GQ576">
        <v>2</v>
      </c>
      <c r="GR576" t="s">
        <v>452</v>
      </c>
      <c r="GS576">
        <v>3.13621</v>
      </c>
      <c r="GT576">
        <v>2.7164</v>
      </c>
      <c r="GU576">
        <v>0.199723</v>
      </c>
      <c r="GV576">
        <v>0.202296</v>
      </c>
      <c r="GW576">
        <v>0.105238</v>
      </c>
      <c r="GX576">
        <v>0.100978</v>
      </c>
      <c r="GY576">
        <v>25440.7</v>
      </c>
      <c r="GZ576">
        <v>25394.1</v>
      </c>
      <c r="HA576">
        <v>29555.9</v>
      </c>
      <c r="HB576">
        <v>29422.2</v>
      </c>
      <c r="HC576">
        <v>34947</v>
      </c>
      <c r="HD576">
        <v>35040.2</v>
      </c>
      <c r="HE576">
        <v>41597</v>
      </c>
      <c r="HF576">
        <v>41805.9</v>
      </c>
      <c r="HG576">
        <v>1.92135</v>
      </c>
      <c r="HH576">
        <v>1.86825</v>
      </c>
      <c r="HI576">
        <v>0.0976697</v>
      </c>
      <c r="HJ576">
        <v>0</v>
      </c>
      <c r="HK576">
        <v>28.3862</v>
      </c>
      <c r="HL576">
        <v>999.9</v>
      </c>
      <c r="HM576">
        <v>51.7</v>
      </c>
      <c r="HN576">
        <v>31.5</v>
      </c>
      <c r="HO576">
        <v>26.6162</v>
      </c>
      <c r="HP576">
        <v>62.0609</v>
      </c>
      <c r="HQ576">
        <v>27.6122</v>
      </c>
      <c r="HR576">
        <v>1</v>
      </c>
      <c r="HS576">
        <v>0.107853</v>
      </c>
      <c r="HT576">
        <v>-0.42271</v>
      </c>
      <c r="HU576">
        <v>20.3384</v>
      </c>
      <c r="HV576">
        <v>5.21744</v>
      </c>
      <c r="HW576">
        <v>12.0123</v>
      </c>
      <c r="HX576">
        <v>4.9884</v>
      </c>
      <c r="HY576">
        <v>3.28755</v>
      </c>
      <c r="HZ576">
        <v>9999</v>
      </c>
      <c r="IA576">
        <v>9999</v>
      </c>
      <c r="IB576">
        <v>9999</v>
      </c>
      <c r="IC576">
        <v>999.9</v>
      </c>
      <c r="ID576">
        <v>1.86758</v>
      </c>
      <c r="IE576">
        <v>1.86674</v>
      </c>
      <c r="IF576">
        <v>1.86604</v>
      </c>
      <c r="IG576">
        <v>1.866</v>
      </c>
      <c r="IH576">
        <v>1.86786</v>
      </c>
      <c r="II576">
        <v>1.87027</v>
      </c>
      <c r="IJ576">
        <v>1.86891</v>
      </c>
      <c r="IK576">
        <v>1.87042</v>
      </c>
      <c r="IL576">
        <v>0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-0.9</v>
      </c>
      <c r="IZ576">
        <v>0.1355</v>
      </c>
      <c r="JA576">
        <v>-0.08705980112953694</v>
      </c>
      <c r="JB576">
        <v>-0.0002224285535733669</v>
      </c>
      <c r="JC576">
        <v>-3.124052291438484E-07</v>
      </c>
      <c r="JD576">
        <v>-1.20421793702977E-11</v>
      </c>
      <c r="JE576">
        <v>-0.06546867123436634</v>
      </c>
      <c r="JF576">
        <v>-0.004605065362839568</v>
      </c>
      <c r="JG576">
        <v>0.0008613744513886047</v>
      </c>
      <c r="JH576">
        <v>-1.299212498533341E-05</v>
      </c>
      <c r="JI576">
        <v>3</v>
      </c>
      <c r="JJ576">
        <v>2327</v>
      </c>
      <c r="JK576">
        <v>1</v>
      </c>
      <c r="JL576">
        <v>27</v>
      </c>
      <c r="JM576">
        <v>187316.2</v>
      </c>
      <c r="JN576">
        <v>187316.3</v>
      </c>
      <c r="JO576">
        <v>2.62085</v>
      </c>
      <c r="JP576">
        <v>2.23389</v>
      </c>
      <c r="JQ576">
        <v>1.39648</v>
      </c>
      <c r="JR576">
        <v>2.35474</v>
      </c>
      <c r="JS576">
        <v>1.49536</v>
      </c>
      <c r="JT576">
        <v>2.72095</v>
      </c>
      <c r="JU576">
        <v>36.8366</v>
      </c>
      <c r="JV576">
        <v>24.0875</v>
      </c>
      <c r="JW576">
        <v>18</v>
      </c>
      <c r="JX576">
        <v>490.979</v>
      </c>
      <c r="JY576">
        <v>447.456</v>
      </c>
      <c r="JZ576">
        <v>28.4372</v>
      </c>
      <c r="KA576">
        <v>29.0089</v>
      </c>
      <c r="KB576">
        <v>29.9999</v>
      </c>
      <c r="KC576">
        <v>28.8872</v>
      </c>
      <c r="KD576">
        <v>28.8206</v>
      </c>
      <c r="KE576">
        <v>52.5515</v>
      </c>
      <c r="KF576">
        <v>21.4184</v>
      </c>
      <c r="KG576">
        <v>67.3985</v>
      </c>
      <c r="KH576">
        <v>28.4501</v>
      </c>
      <c r="KI576">
        <v>1342.54</v>
      </c>
      <c r="KJ576">
        <v>22.7983</v>
      </c>
      <c r="KK576">
        <v>101.022</v>
      </c>
      <c r="KL576">
        <v>100.524</v>
      </c>
    </row>
    <row r="577" spans="1:298">
      <c r="A577">
        <v>561</v>
      </c>
      <c r="B577">
        <v>1758486402.5</v>
      </c>
      <c r="C577">
        <v>17527</v>
      </c>
      <c r="D577" t="s">
        <v>1570</v>
      </c>
      <c r="E577" t="s">
        <v>1571</v>
      </c>
      <c r="F577">
        <v>5</v>
      </c>
      <c r="G577" t="s">
        <v>1219</v>
      </c>
      <c r="H577" t="s">
        <v>437</v>
      </c>
      <c r="I577" t="s">
        <v>438</v>
      </c>
      <c r="J577">
        <v>1758486395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1358.567728095382</v>
      </c>
      <c r="AL577">
        <v>1320.199818181817</v>
      </c>
      <c r="AM577">
        <v>3.370631974363727</v>
      </c>
      <c r="AN577">
        <v>65.29159027850937</v>
      </c>
      <c r="AO577">
        <f>(AQ577 - AP577 + DZ577*1E3/(8.314*(EB577+273.15)) * AS577/DY577 * AR577) * DY577/(100*DM577) * 1000/(1000 - AQ577)</f>
        <v>0</v>
      </c>
      <c r="AP577">
        <v>22.82534064991605</v>
      </c>
      <c r="AQ577">
        <v>23.77822484848485</v>
      </c>
      <c r="AR577">
        <v>-0.0001492960695850782</v>
      </c>
      <c r="AS577">
        <v>110.9873725194434</v>
      </c>
      <c r="AT577">
        <v>1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4.8</v>
      </c>
      <c r="DN577">
        <v>0.5</v>
      </c>
      <c r="DO577" t="s">
        <v>440</v>
      </c>
      <c r="DP577">
        <v>2</v>
      </c>
      <c r="DQ577" t="b">
        <v>1</v>
      </c>
      <c r="DR577">
        <v>1758486395</v>
      </c>
      <c r="DS577">
        <v>1265.68962962963</v>
      </c>
      <c r="DT577">
        <v>1312.601111111111</v>
      </c>
      <c r="DU577">
        <v>23.78974444444445</v>
      </c>
      <c r="DV577">
        <v>22.82233333333333</v>
      </c>
      <c r="DW577">
        <v>1266.582962962963</v>
      </c>
      <c r="DX577">
        <v>23.65412222222222</v>
      </c>
      <c r="DY577">
        <v>499.9995185185185</v>
      </c>
      <c r="DZ577">
        <v>90.1599037037037</v>
      </c>
      <c r="EA577">
        <v>0.05620978148148148</v>
      </c>
      <c r="EB577">
        <v>30.07998148148148</v>
      </c>
      <c r="EC577">
        <v>29.97755555555555</v>
      </c>
      <c r="ED577">
        <v>999.9000000000001</v>
      </c>
      <c r="EE577">
        <v>0</v>
      </c>
      <c r="EF577">
        <v>0</v>
      </c>
      <c r="EG577">
        <v>9999.213703703703</v>
      </c>
      <c r="EH577">
        <v>0</v>
      </c>
      <c r="EI577">
        <v>10.4546</v>
      </c>
      <c r="EJ577">
        <v>-46.91234444444444</v>
      </c>
      <c r="EK577">
        <v>1296.532962962963</v>
      </c>
      <c r="EL577">
        <v>1343.257037037037</v>
      </c>
      <c r="EM577">
        <v>0.9673877037037037</v>
      </c>
      <c r="EN577">
        <v>1312.601111111111</v>
      </c>
      <c r="EO577">
        <v>22.82233333333333</v>
      </c>
      <c r="EP577">
        <v>2.14488</v>
      </c>
      <c r="EQ577">
        <v>2.05766</v>
      </c>
      <c r="ER577">
        <v>18.55643703703704</v>
      </c>
      <c r="ES577">
        <v>17.89515185185185</v>
      </c>
      <c r="ET577">
        <v>2000.008148148148</v>
      </c>
      <c r="EU577">
        <v>0.9799985555555557</v>
      </c>
      <c r="EV577">
        <v>0.02000115555555555</v>
      </c>
      <c r="EW577">
        <v>0</v>
      </c>
      <c r="EX577">
        <v>671.4915925925926</v>
      </c>
      <c r="EY577">
        <v>5.00097</v>
      </c>
      <c r="EZ577">
        <v>13369.78518518519</v>
      </c>
      <c r="FA577">
        <v>16707.64444444445</v>
      </c>
      <c r="FB577">
        <v>40.625</v>
      </c>
      <c r="FC577">
        <v>41</v>
      </c>
      <c r="FD577">
        <v>40.56199999999999</v>
      </c>
      <c r="FE577">
        <v>40.625</v>
      </c>
      <c r="FF577">
        <v>41.22199999999999</v>
      </c>
      <c r="FG577">
        <v>1955.108148148148</v>
      </c>
      <c r="FH577">
        <v>39.9</v>
      </c>
      <c r="FI577">
        <v>0</v>
      </c>
      <c r="FJ577">
        <v>1758486402.8</v>
      </c>
      <c r="FK577">
        <v>0</v>
      </c>
      <c r="FL577">
        <v>671.5470399999999</v>
      </c>
      <c r="FM577">
        <v>13.37523077879532</v>
      </c>
      <c r="FN577">
        <v>234.3384618494621</v>
      </c>
      <c r="FO577">
        <v>13370.34</v>
      </c>
      <c r="FP577">
        <v>15</v>
      </c>
      <c r="FQ577">
        <v>0</v>
      </c>
      <c r="FR577" t="s">
        <v>441</v>
      </c>
      <c r="FS577">
        <v>1747247426.5</v>
      </c>
      <c r="FT577">
        <v>1747247420.5</v>
      </c>
      <c r="FU577">
        <v>0</v>
      </c>
      <c r="FV577">
        <v>1.027</v>
      </c>
      <c r="FW577">
        <v>0.031</v>
      </c>
      <c r="FX577">
        <v>0.02</v>
      </c>
      <c r="FY577">
        <v>0.05</v>
      </c>
      <c r="FZ577">
        <v>420</v>
      </c>
      <c r="GA577">
        <v>16</v>
      </c>
      <c r="GB577">
        <v>0.01</v>
      </c>
      <c r="GC577">
        <v>0.1</v>
      </c>
      <c r="GD577">
        <v>-46.81165121951219</v>
      </c>
      <c r="GE577">
        <v>-2.019041811846724</v>
      </c>
      <c r="GF577">
        <v>0.2173745717643449</v>
      </c>
      <c r="GG577">
        <v>0</v>
      </c>
      <c r="GH577">
        <v>670.8141764705882</v>
      </c>
      <c r="GI577">
        <v>13.25592055466083</v>
      </c>
      <c r="GJ577">
        <v>1.319856598061458</v>
      </c>
      <c r="GK577">
        <v>-1</v>
      </c>
      <c r="GL577">
        <v>0.9703778292682929</v>
      </c>
      <c r="GM577">
        <v>-0.06662916376306725</v>
      </c>
      <c r="GN577">
        <v>0.01623004198468103</v>
      </c>
      <c r="GO577">
        <v>1</v>
      </c>
      <c r="GP577">
        <v>1</v>
      </c>
      <c r="GQ577">
        <v>2</v>
      </c>
      <c r="GR577" t="s">
        <v>442</v>
      </c>
      <c r="GS577">
        <v>3.13625</v>
      </c>
      <c r="GT577">
        <v>2.71667</v>
      </c>
      <c r="GU577">
        <v>0.201324</v>
      </c>
      <c r="GV577">
        <v>0.203883</v>
      </c>
      <c r="GW577">
        <v>0.105222</v>
      </c>
      <c r="GX577">
        <v>0.10098</v>
      </c>
      <c r="GY577">
        <v>25390.1</v>
      </c>
      <c r="GZ577">
        <v>25343.9</v>
      </c>
      <c r="HA577">
        <v>29556.3</v>
      </c>
      <c r="HB577">
        <v>29422.6</v>
      </c>
      <c r="HC577">
        <v>34948.3</v>
      </c>
      <c r="HD577">
        <v>35040.5</v>
      </c>
      <c r="HE577">
        <v>41597.8</v>
      </c>
      <c r="HF577">
        <v>41806.2</v>
      </c>
      <c r="HG577">
        <v>1.92122</v>
      </c>
      <c r="HH577">
        <v>1.86793</v>
      </c>
      <c r="HI577">
        <v>0.097882</v>
      </c>
      <c r="HJ577">
        <v>0</v>
      </c>
      <c r="HK577">
        <v>28.3837</v>
      </c>
      <c r="HL577">
        <v>999.9</v>
      </c>
      <c r="HM577">
        <v>51.7</v>
      </c>
      <c r="HN577">
        <v>31.5</v>
      </c>
      <c r="HO577">
        <v>26.6151</v>
      </c>
      <c r="HP577">
        <v>61.9509</v>
      </c>
      <c r="HQ577">
        <v>27.5361</v>
      </c>
      <c r="HR577">
        <v>1</v>
      </c>
      <c r="HS577">
        <v>0.1075</v>
      </c>
      <c r="HT577">
        <v>-0.437903</v>
      </c>
      <c r="HU577">
        <v>20.3385</v>
      </c>
      <c r="HV577">
        <v>5.21819</v>
      </c>
      <c r="HW577">
        <v>12.0131</v>
      </c>
      <c r="HX577">
        <v>4.9883</v>
      </c>
      <c r="HY577">
        <v>3.28758</v>
      </c>
      <c r="HZ577">
        <v>9999</v>
      </c>
      <c r="IA577">
        <v>9999</v>
      </c>
      <c r="IB577">
        <v>9999</v>
      </c>
      <c r="IC577">
        <v>999.9</v>
      </c>
      <c r="ID577">
        <v>1.8676</v>
      </c>
      <c r="IE577">
        <v>1.86676</v>
      </c>
      <c r="IF577">
        <v>1.86605</v>
      </c>
      <c r="IG577">
        <v>1.866</v>
      </c>
      <c r="IH577">
        <v>1.86784</v>
      </c>
      <c r="II577">
        <v>1.87027</v>
      </c>
      <c r="IJ577">
        <v>1.86894</v>
      </c>
      <c r="IK577">
        <v>1.87042</v>
      </c>
      <c r="IL577">
        <v>0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-0.92</v>
      </c>
      <c r="IZ577">
        <v>0.1354</v>
      </c>
      <c r="JA577">
        <v>-0.08705980112953694</v>
      </c>
      <c r="JB577">
        <v>-0.0002224285535733669</v>
      </c>
      <c r="JC577">
        <v>-3.124052291438484E-07</v>
      </c>
      <c r="JD577">
        <v>-1.20421793702977E-11</v>
      </c>
      <c r="JE577">
        <v>-0.06546867123436634</v>
      </c>
      <c r="JF577">
        <v>-0.004605065362839568</v>
      </c>
      <c r="JG577">
        <v>0.0008613744513886047</v>
      </c>
      <c r="JH577">
        <v>-1.299212498533341E-05</v>
      </c>
      <c r="JI577">
        <v>3</v>
      </c>
      <c r="JJ577">
        <v>2327</v>
      </c>
      <c r="JK577">
        <v>1</v>
      </c>
      <c r="JL577">
        <v>27</v>
      </c>
      <c r="JM577">
        <v>187316.3</v>
      </c>
      <c r="JN577">
        <v>187316.4</v>
      </c>
      <c r="JO577">
        <v>2.64893</v>
      </c>
      <c r="JP577">
        <v>2.23633</v>
      </c>
      <c r="JQ577">
        <v>1.39648</v>
      </c>
      <c r="JR577">
        <v>2.35474</v>
      </c>
      <c r="JS577">
        <v>1.49536</v>
      </c>
      <c r="JT577">
        <v>2.60132</v>
      </c>
      <c r="JU577">
        <v>36.8366</v>
      </c>
      <c r="JV577">
        <v>24.0787</v>
      </c>
      <c r="JW577">
        <v>18</v>
      </c>
      <c r="JX577">
        <v>490.882</v>
      </c>
      <c r="JY577">
        <v>447.24</v>
      </c>
      <c r="JZ577">
        <v>28.4515</v>
      </c>
      <c r="KA577">
        <v>29.0067</v>
      </c>
      <c r="KB577">
        <v>30.0001</v>
      </c>
      <c r="KC577">
        <v>28.8851</v>
      </c>
      <c r="KD577">
        <v>28.8185</v>
      </c>
      <c r="KE577">
        <v>53.0463</v>
      </c>
      <c r="KF577">
        <v>21.4184</v>
      </c>
      <c r="KG577">
        <v>67.7808</v>
      </c>
      <c r="KH577">
        <v>28.4657</v>
      </c>
      <c r="KI577">
        <v>1355.9</v>
      </c>
      <c r="KJ577">
        <v>22.8069</v>
      </c>
      <c r="KK577">
        <v>101.024</v>
      </c>
      <c r="KL577">
        <v>100.525</v>
      </c>
    </row>
    <row r="578" spans="1:298">
      <c r="A578">
        <v>562</v>
      </c>
      <c r="B578">
        <v>1758486407.5</v>
      </c>
      <c r="C578">
        <v>17532</v>
      </c>
      <c r="D578" t="s">
        <v>1572</v>
      </c>
      <c r="E578" t="s">
        <v>1573</v>
      </c>
      <c r="F578">
        <v>5</v>
      </c>
      <c r="G578" t="s">
        <v>1219</v>
      </c>
      <c r="H578" t="s">
        <v>437</v>
      </c>
      <c r="I578" t="s">
        <v>438</v>
      </c>
      <c r="J578">
        <v>1758486399.714286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1375.895109600576</v>
      </c>
      <c r="AL578">
        <v>1337.175757575757</v>
      </c>
      <c r="AM578">
        <v>3.390926582960795</v>
      </c>
      <c r="AN578">
        <v>65.29159027850937</v>
      </c>
      <c r="AO578">
        <f>(AQ578 - AP578 + DZ578*1E3/(8.314*(EB578+273.15)) * AS578/DY578 * AR578) * DY578/(100*DM578) * 1000/(1000 - AQ578)</f>
        <v>0</v>
      </c>
      <c r="AP578">
        <v>22.81559415438984</v>
      </c>
      <c r="AQ578">
        <v>23.77083818181818</v>
      </c>
      <c r="AR578">
        <v>-0.0001991335802014544</v>
      </c>
      <c r="AS578">
        <v>110.9873725194434</v>
      </c>
      <c r="AT578">
        <v>1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4.8</v>
      </c>
      <c r="DN578">
        <v>0.5</v>
      </c>
      <c r="DO578" t="s">
        <v>440</v>
      </c>
      <c r="DP578">
        <v>2</v>
      </c>
      <c r="DQ578" t="b">
        <v>1</v>
      </c>
      <c r="DR578">
        <v>1758486399.714286</v>
      </c>
      <c r="DS578">
        <v>1281.272857142857</v>
      </c>
      <c r="DT578">
        <v>1328.465714285714</v>
      </c>
      <c r="DU578">
        <v>23.78157142857143</v>
      </c>
      <c r="DV578">
        <v>22.82209285714286</v>
      </c>
      <c r="DW578">
        <v>1282.183214285714</v>
      </c>
      <c r="DX578">
        <v>23.64606428571429</v>
      </c>
      <c r="DY578">
        <v>499.9885</v>
      </c>
      <c r="DZ578">
        <v>90.16055714285712</v>
      </c>
      <c r="EA578">
        <v>0.05634003928571429</v>
      </c>
      <c r="EB578">
        <v>30.08090357142857</v>
      </c>
      <c r="EC578">
        <v>29.97615714285714</v>
      </c>
      <c r="ED578">
        <v>999.9000000000002</v>
      </c>
      <c r="EE578">
        <v>0</v>
      </c>
      <c r="EF578">
        <v>0</v>
      </c>
      <c r="EG578">
        <v>9996.077857142856</v>
      </c>
      <c r="EH578">
        <v>0</v>
      </c>
      <c r="EI578">
        <v>10.4546</v>
      </c>
      <c r="EJ578">
        <v>-47.19328928571429</v>
      </c>
      <c r="EK578">
        <v>1312.486071428571</v>
      </c>
      <c r="EL578">
        <v>1359.491785714286</v>
      </c>
      <c r="EM578">
        <v>0.9594615</v>
      </c>
      <c r="EN578">
        <v>1328.465714285714</v>
      </c>
      <c r="EO578">
        <v>22.82209285714286</v>
      </c>
      <c r="EP578">
        <v>2.144159642857143</v>
      </c>
      <c r="EQ578">
        <v>2.057652857142857</v>
      </c>
      <c r="ER578">
        <v>18.55107142857143</v>
      </c>
      <c r="ES578">
        <v>17.89510357142857</v>
      </c>
      <c r="ET578">
        <v>2000.011428571428</v>
      </c>
      <c r="EU578">
        <v>0.9799986071428572</v>
      </c>
      <c r="EV578">
        <v>0.02000110714285714</v>
      </c>
      <c r="EW578">
        <v>0</v>
      </c>
      <c r="EX578">
        <v>672.4586428571429</v>
      </c>
      <c r="EY578">
        <v>5.00097</v>
      </c>
      <c r="EZ578">
        <v>13387.85</v>
      </c>
      <c r="FA578">
        <v>16707.67142857143</v>
      </c>
      <c r="FB578">
        <v>40.625</v>
      </c>
      <c r="FC578">
        <v>41</v>
      </c>
      <c r="FD578">
        <v>40.56199999999999</v>
      </c>
      <c r="FE578">
        <v>40.625</v>
      </c>
      <c r="FF578">
        <v>41.21174999999999</v>
      </c>
      <c r="FG578">
        <v>1955.111428571428</v>
      </c>
      <c r="FH578">
        <v>39.9</v>
      </c>
      <c r="FI578">
        <v>0</v>
      </c>
      <c r="FJ578">
        <v>1758486408.2</v>
      </c>
      <c r="FK578">
        <v>0</v>
      </c>
      <c r="FL578">
        <v>672.5748461538461</v>
      </c>
      <c r="FM578">
        <v>10.78782905330222</v>
      </c>
      <c r="FN578">
        <v>216.6769232135358</v>
      </c>
      <c r="FO578">
        <v>13389.73076923077</v>
      </c>
      <c r="FP578">
        <v>15</v>
      </c>
      <c r="FQ578">
        <v>0</v>
      </c>
      <c r="FR578" t="s">
        <v>441</v>
      </c>
      <c r="FS578">
        <v>1747247426.5</v>
      </c>
      <c r="FT578">
        <v>1747247420.5</v>
      </c>
      <c r="FU578">
        <v>0</v>
      </c>
      <c r="FV578">
        <v>1.027</v>
      </c>
      <c r="FW578">
        <v>0.031</v>
      </c>
      <c r="FX578">
        <v>0.02</v>
      </c>
      <c r="FY578">
        <v>0.05</v>
      </c>
      <c r="FZ578">
        <v>420</v>
      </c>
      <c r="GA578">
        <v>16</v>
      </c>
      <c r="GB578">
        <v>0.01</v>
      </c>
      <c r="GC578">
        <v>0.1</v>
      </c>
      <c r="GD578">
        <v>-47.0622925</v>
      </c>
      <c r="GE578">
        <v>-3.237693433395811</v>
      </c>
      <c r="GF578">
        <v>0.3273915876954541</v>
      </c>
      <c r="GG578">
        <v>0</v>
      </c>
      <c r="GH578">
        <v>671.9362352941176</v>
      </c>
      <c r="GI578">
        <v>12.3267532458696</v>
      </c>
      <c r="GJ578">
        <v>1.237824848838226</v>
      </c>
      <c r="GK578">
        <v>-1</v>
      </c>
      <c r="GL578">
        <v>0.9654526000000001</v>
      </c>
      <c r="GM578">
        <v>-0.111041966228895</v>
      </c>
      <c r="GN578">
        <v>0.01298987408099093</v>
      </c>
      <c r="GO578">
        <v>0</v>
      </c>
      <c r="GP578">
        <v>0</v>
      </c>
      <c r="GQ578">
        <v>2</v>
      </c>
      <c r="GR578" t="s">
        <v>452</v>
      </c>
      <c r="GS578">
        <v>3.13621</v>
      </c>
      <c r="GT578">
        <v>2.71688</v>
      </c>
      <c r="GU578">
        <v>0.202924</v>
      </c>
      <c r="GV578">
        <v>0.205483</v>
      </c>
      <c r="GW578">
        <v>0.105195</v>
      </c>
      <c r="GX578">
        <v>0.100895</v>
      </c>
      <c r="GY578">
        <v>25339.1</v>
      </c>
      <c r="GZ578">
        <v>25293.1</v>
      </c>
      <c r="HA578">
        <v>29556.2</v>
      </c>
      <c r="HB578">
        <v>29422.8</v>
      </c>
      <c r="HC578">
        <v>34949.1</v>
      </c>
      <c r="HD578">
        <v>35044</v>
      </c>
      <c r="HE578">
        <v>41597.4</v>
      </c>
      <c r="HF578">
        <v>41806.3</v>
      </c>
      <c r="HG578">
        <v>1.92127</v>
      </c>
      <c r="HH578">
        <v>1.8679</v>
      </c>
      <c r="HI578">
        <v>0.0976846</v>
      </c>
      <c r="HJ578">
        <v>0</v>
      </c>
      <c r="HK578">
        <v>28.3813</v>
      </c>
      <c r="HL578">
        <v>999.9</v>
      </c>
      <c r="HM578">
        <v>51.7</v>
      </c>
      <c r="HN578">
        <v>31.5</v>
      </c>
      <c r="HO578">
        <v>26.6162</v>
      </c>
      <c r="HP578">
        <v>61.9309</v>
      </c>
      <c r="HQ578">
        <v>27.4679</v>
      </c>
      <c r="HR578">
        <v>1</v>
      </c>
      <c r="HS578">
        <v>0.107523</v>
      </c>
      <c r="HT578">
        <v>-0.458881</v>
      </c>
      <c r="HU578">
        <v>20.3384</v>
      </c>
      <c r="HV578">
        <v>5.21834</v>
      </c>
      <c r="HW578">
        <v>12.0128</v>
      </c>
      <c r="HX578">
        <v>4.98855</v>
      </c>
      <c r="HY578">
        <v>3.28755</v>
      </c>
      <c r="HZ578">
        <v>9999</v>
      </c>
      <c r="IA578">
        <v>9999</v>
      </c>
      <c r="IB578">
        <v>9999</v>
      </c>
      <c r="IC578">
        <v>999.9</v>
      </c>
      <c r="ID578">
        <v>1.86757</v>
      </c>
      <c r="IE578">
        <v>1.86675</v>
      </c>
      <c r="IF578">
        <v>1.86607</v>
      </c>
      <c r="IG578">
        <v>1.866</v>
      </c>
      <c r="IH578">
        <v>1.86786</v>
      </c>
      <c r="II578">
        <v>1.87027</v>
      </c>
      <c r="IJ578">
        <v>1.86893</v>
      </c>
      <c r="IK578">
        <v>1.87042</v>
      </c>
      <c r="IL578">
        <v>0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-0.9399999999999999</v>
      </c>
      <c r="IZ578">
        <v>0.1353</v>
      </c>
      <c r="JA578">
        <v>-0.08705980112953694</v>
      </c>
      <c r="JB578">
        <v>-0.0002224285535733669</v>
      </c>
      <c r="JC578">
        <v>-3.124052291438484E-07</v>
      </c>
      <c r="JD578">
        <v>-1.20421793702977E-11</v>
      </c>
      <c r="JE578">
        <v>-0.06546867123436634</v>
      </c>
      <c r="JF578">
        <v>-0.004605065362839568</v>
      </c>
      <c r="JG578">
        <v>0.0008613744513886047</v>
      </c>
      <c r="JH578">
        <v>-1.299212498533341E-05</v>
      </c>
      <c r="JI578">
        <v>3</v>
      </c>
      <c r="JJ578">
        <v>2327</v>
      </c>
      <c r="JK578">
        <v>1</v>
      </c>
      <c r="JL578">
        <v>27</v>
      </c>
      <c r="JM578">
        <v>187316.4</v>
      </c>
      <c r="JN578">
        <v>187316.5</v>
      </c>
      <c r="JO578">
        <v>2.67334</v>
      </c>
      <c r="JP578">
        <v>2.24487</v>
      </c>
      <c r="JQ578">
        <v>1.39648</v>
      </c>
      <c r="JR578">
        <v>2.35352</v>
      </c>
      <c r="JS578">
        <v>1.49536</v>
      </c>
      <c r="JT578">
        <v>2.56226</v>
      </c>
      <c r="JU578">
        <v>36.8366</v>
      </c>
      <c r="JV578">
        <v>24.0787</v>
      </c>
      <c r="JW578">
        <v>18</v>
      </c>
      <c r="JX578">
        <v>490.905</v>
      </c>
      <c r="JY578">
        <v>447.211</v>
      </c>
      <c r="JZ578">
        <v>28.4652</v>
      </c>
      <c r="KA578">
        <v>29.0055</v>
      </c>
      <c r="KB578">
        <v>30.0001</v>
      </c>
      <c r="KC578">
        <v>28.8839</v>
      </c>
      <c r="KD578">
        <v>28.8168</v>
      </c>
      <c r="KE578">
        <v>53.5897</v>
      </c>
      <c r="KF578">
        <v>21.4184</v>
      </c>
      <c r="KG578">
        <v>67.7808</v>
      </c>
      <c r="KH578">
        <v>28.484</v>
      </c>
      <c r="KI578">
        <v>1375.94</v>
      </c>
      <c r="KJ578">
        <v>22.8219</v>
      </c>
      <c r="KK578">
        <v>101.023</v>
      </c>
      <c r="KL578">
        <v>100.525</v>
      </c>
    </row>
    <row r="579" spans="1:298">
      <c r="A579">
        <v>563</v>
      </c>
      <c r="B579">
        <v>1758486412.5</v>
      </c>
      <c r="C579">
        <v>17537</v>
      </c>
      <c r="D579" t="s">
        <v>1574</v>
      </c>
      <c r="E579" t="s">
        <v>1575</v>
      </c>
      <c r="F579">
        <v>5</v>
      </c>
      <c r="G579" t="s">
        <v>1219</v>
      </c>
      <c r="H579" t="s">
        <v>437</v>
      </c>
      <c r="I579" t="s">
        <v>438</v>
      </c>
      <c r="J579">
        <v>1758486405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1392.95005882913</v>
      </c>
      <c r="AL579">
        <v>1354.172303030303</v>
      </c>
      <c r="AM579">
        <v>3.394067340260489</v>
      </c>
      <c r="AN579">
        <v>65.29159027850937</v>
      </c>
      <c r="AO579">
        <f>(AQ579 - AP579 + DZ579*1E3/(8.314*(EB579+273.15)) * AS579/DY579 * AR579) * DY579/(100*DM579) * 1000/(1000 - AQ579)</f>
        <v>0</v>
      </c>
      <c r="AP579">
        <v>22.78380781521503</v>
      </c>
      <c r="AQ579">
        <v>23.75310121212121</v>
      </c>
      <c r="AR579">
        <v>-0.0002937426684914055</v>
      </c>
      <c r="AS579">
        <v>110.9873725194434</v>
      </c>
      <c r="AT579">
        <v>1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4.8</v>
      </c>
      <c r="DN579">
        <v>0.5</v>
      </c>
      <c r="DO579" t="s">
        <v>440</v>
      </c>
      <c r="DP579">
        <v>2</v>
      </c>
      <c r="DQ579" t="b">
        <v>1</v>
      </c>
      <c r="DR579">
        <v>1758486405</v>
      </c>
      <c r="DS579">
        <v>1298.788888888889</v>
      </c>
      <c r="DT579">
        <v>1346.198148148148</v>
      </c>
      <c r="DU579">
        <v>23.77175185185185</v>
      </c>
      <c r="DV579">
        <v>22.80972962962963</v>
      </c>
      <c r="DW579">
        <v>1299.718888888889</v>
      </c>
      <c r="DX579">
        <v>23.63638888888888</v>
      </c>
      <c r="DY579">
        <v>499.9736296296297</v>
      </c>
      <c r="DZ579">
        <v>90.16113703703705</v>
      </c>
      <c r="EA579">
        <v>0.05644995555555554</v>
      </c>
      <c r="EB579">
        <v>30.08162962962963</v>
      </c>
      <c r="EC579">
        <v>29.97542592592592</v>
      </c>
      <c r="ED579">
        <v>999.9000000000001</v>
      </c>
      <c r="EE579">
        <v>0</v>
      </c>
      <c r="EF579">
        <v>0</v>
      </c>
      <c r="EG579">
        <v>10000.01185185185</v>
      </c>
      <c r="EH579">
        <v>0</v>
      </c>
      <c r="EI579">
        <v>10.45053333333333</v>
      </c>
      <c r="EJ579">
        <v>-47.4092962962963</v>
      </c>
      <c r="EK579">
        <v>1330.415555555556</v>
      </c>
      <c r="EL579">
        <v>1377.620740740741</v>
      </c>
      <c r="EM579">
        <v>0.9620161111111111</v>
      </c>
      <c r="EN579">
        <v>1346.198148148148</v>
      </c>
      <c r="EO579">
        <v>22.80972962962963</v>
      </c>
      <c r="EP579">
        <v>2.143288888888889</v>
      </c>
      <c r="EQ579">
        <v>2.056551481481481</v>
      </c>
      <c r="ER579">
        <v>18.54459259259259</v>
      </c>
      <c r="ES579">
        <v>17.88658518518518</v>
      </c>
      <c r="ET579">
        <v>2000.003333333333</v>
      </c>
      <c r="EU579">
        <v>0.9799985555555557</v>
      </c>
      <c r="EV579">
        <v>0.02000115925925926</v>
      </c>
      <c r="EW579">
        <v>0</v>
      </c>
      <c r="EX579">
        <v>673.4223703703705</v>
      </c>
      <c r="EY579">
        <v>5.00097</v>
      </c>
      <c r="EZ579">
        <v>13405.52962962963</v>
      </c>
      <c r="FA579">
        <v>16707.60740740741</v>
      </c>
      <c r="FB579">
        <v>40.625</v>
      </c>
      <c r="FC579">
        <v>41</v>
      </c>
      <c r="FD579">
        <v>40.56199999999999</v>
      </c>
      <c r="FE579">
        <v>40.625</v>
      </c>
      <c r="FF579">
        <v>41.21266666666666</v>
      </c>
      <c r="FG579">
        <v>1955.103333333333</v>
      </c>
      <c r="FH579">
        <v>39.9</v>
      </c>
      <c r="FI579">
        <v>0</v>
      </c>
      <c r="FJ579">
        <v>1758486413</v>
      </c>
      <c r="FK579">
        <v>0</v>
      </c>
      <c r="FL579">
        <v>673.4185384615386</v>
      </c>
      <c r="FM579">
        <v>10.0782905785983</v>
      </c>
      <c r="FN579">
        <v>194.9675210263838</v>
      </c>
      <c r="FO579">
        <v>13405.85384615385</v>
      </c>
      <c r="FP579">
        <v>15</v>
      </c>
      <c r="FQ579">
        <v>0</v>
      </c>
      <c r="FR579" t="s">
        <v>441</v>
      </c>
      <c r="FS579">
        <v>1747247426.5</v>
      </c>
      <c r="FT579">
        <v>1747247420.5</v>
      </c>
      <c r="FU579">
        <v>0</v>
      </c>
      <c r="FV579">
        <v>1.027</v>
      </c>
      <c r="FW579">
        <v>0.031</v>
      </c>
      <c r="FX579">
        <v>0.02</v>
      </c>
      <c r="FY579">
        <v>0.05</v>
      </c>
      <c r="FZ579">
        <v>420</v>
      </c>
      <c r="GA579">
        <v>16</v>
      </c>
      <c r="GB579">
        <v>0.01</v>
      </c>
      <c r="GC579">
        <v>0.1</v>
      </c>
      <c r="GD579">
        <v>-47.2829275</v>
      </c>
      <c r="GE579">
        <v>-2.709682176360108</v>
      </c>
      <c r="GF579">
        <v>0.2949692356734004</v>
      </c>
      <c r="GG579">
        <v>0</v>
      </c>
      <c r="GH579">
        <v>672.8767941176471</v>
      </c>
      <c r="GI579">
        <v>10.74721159802085</v>
      </c>
      <c r="GJ579">
        <v>1.083920329702259</v>
      </c>
      <c r="GK579">
        <v>-1</v>
      </c>
      <c r="GL579">
        <v>0.96269235</v>
      </c>
      <c r="GM579">
        <v>0.02840980863039079</v>
      </c>
      <c r="GN579">
        <v>0.008349011877312185</v>
      </c>
      <c r="GO579">
        <v>1</v>
      </c>
      <c r="GP579">
        <v>1</v>
      </c>
      <c r="GQ579">
        <v>2</v>
      </c>
      <c r="GR579" t="s">
        <v>442</v>
      </c>
      <c r="GS579">
        <v>3.13621</v>
      </c>
      <c r="GT579">
        <v>2.7168</v>
      </c>
      <c r="GU579">
        <v>0.20451</v>
      </c>
      <c r="GV579">
        <v>0.207008</v>
      </c>
      <c r="GW579">
        <v>0.105138</v>
      </c>
      <c r="GX579">
        <v>0.100845</v>
      </c>
      <c r="GY579">
        <v>25288.8</v>
      </c>
      <c r="GZ579">
        <v>25244.7</v>
      </c>
      <c r="HA579">
        <v>29556.4</v>
      </c>
      <c r="HB579">
        <v>29423</v>
      </c>
      <c r="HC579">
        <v>34951.6</v>
      </c>
      <c r="HD579">
        <v>35046.2</v>
      </c>
      <c r="HE579">
        <v>41597.8</v>
      </c>
      <c r="HF579">
        <v>41806.6</v>
      </c>
      <c r="HG579">
        <v>1.92125</v>
      </c>
      <c r="HH579">
        <v>1.86762</v>
      </c>
      <c r="HI579">
        <v>0.0985153</v>
      </c>
      <c r="HJ579">
        <v>0</v>
      </c>
      <c r="HK579">
        <v>28.3782</v>
      </c>
      <c r="HL579">
        <v>999.9</v>
      </c>
      <c r="HM579">
        <v>51.7</v>
      </c>
      <c r="HN579">
        <v>31.5</v>
      </c>
      <c r="HO579">
        <v>26.6148</v>
      </c>
      <c r="HP579">
        <v>61.9409</v>
      </c>
      <c r="HQ579">
        <v>27.492</v>
      </c>
      <c r="HR579">
        <v>1</v>
      </c>
      <c r="HS579">
        <v>0.107462</v>
      </c>
      <c r="HT579">
        <v>-0.478775</v>
      </c>
      <c r="HU579">
        <v>20.3384</v>
      </c>
      <c r="HV579">
        <v>5.21894</v>
      </c>
      <c r="HW579">
        <v>12.0125</v>
      </c>
      <c r="HX579">
        <v>4.98915</v>
      </c>
      <c r="HY579">
        <v>3.28772</v>
      </c>
      <c r="HZ579">
        <v>9999</v>
      </c>
      <c r="IA579">
        <v>9999</v>
      </c>
      <c r="IB579">
        <v>9999</v>
      </c>
      <c r="IC579">
        <v>999.9</v>
      </c>
      <c r="ID579">
        <v>1.8676</v>
      </c>
      <c r="IE579">
        <v>1.86675</v>
      </c>
      <c r="IF579">
        <v>1.86606</v>
      </c>
      <c r="IG579">
        <v>1.866</v>
      </c>
      <c r="IH579">
        <v>1.86789</v>
      </c>
      <c r="II579">
        <v>1.87027</v>
      </c>
      <c r="IJ579">
        <v>1.86896</v>
      </c>
      <c r="IK579">
        <v>1.87042</v>
      </c>
      <c r="IL579">
        <v>0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-0.96</v>
      </c>
      <c r="IZ579">
        <v>0.1351</v>
      </c>
      <c r="JA579">
        <v>-0.08705980112953694</v>
      </c>
      <c r="JB579">
        <v>-0.0002224285535733669</v>
      </c>
      <c r="JC579">
        <v>-3.124052291438484E-07</v>
      </c>
      <c r="JD579">
        <v>-1.20421793702977E-11</v>
      </c>
      <c r="JE579">
        <v>-0.06546867123436634</v>
      </c>
      <c r="JF579">
        <v>-0.004605065362839568</v>
      </c>
      <c r="JG579">
        <v>0.0008613744513886047</v>
      </c>
      <c r="JH579">
        <v>-1.299212498533341E-05</v>
      </c>
      <c r="JI579">
        <v>3</v>
      </c>
      <c r="JJ579">
        <v>2327</v>
      </c>
      <c r="JK579">
        <v>1</v>
      </c>
      <c r="JL579">
        <v>27</v>
      </c>
      <c r="JM579">
        <v>187316.4</v>
      </c>
      <c r="JN579">
        <v>187316.5</v>
      </c>
      <c r="JO579">
        <v>2.70142</v>
      </c>
      <c r="JP579">
        <v>2.23389</v>
      </c>
      <c r="JQ579">
        <v>1.39648</v>
      </c>
      <c r="JR579">
        <v>2.35352</v>
      </c>
      <c r="JS579">
        <v>1.49536</v>
      </c>
      <c r="JT579">
        <v>2.7063</v>
      </c>
      <c r="JU579">
        <v>36.8129</v>
      </c>
      <c r="JV579">
        <v>24.0787</v>
      </c>
      <c r="JW579">
        <v>18</v>
      </c>
      <c r="JX579">
        <v>490.874</v>
      </c>
      <c r="JY579">
        <v>447.026</v>
      </c>
      <c r="JZ579">
        <v>28.4839</v>
      </c>
      <c r="KA579">
        <v>29.0039</v>
      </c>
      <c r="KB579">
        <v>30</v>
      </c>
      <c r="KC579">
        <v>28.882</v>
      </c>
      <c r="KD579">
        <v>28.8149</v>
      </c>
      <c r="KE579">
        <v>54.0827</v>
      </c>
      <c r="KF579">
        <v>21.4184</v>
      </c>
      <c r="KG579">
        <v>67.7808</v>
      </c>
      <c r="KH579">
        <v>28.5014</v>
      </c>
      <c r="KI579">
        <v>1389.31</v>
      </c>
      <c r="KJ579">
        <v>22.843</v>
      </c>
      <c r="KK579">
        <v>101.024</v>
      </c>
      <c r="KL579">
        <v>100.526</v>
      </c>
    </row>
    <row r="580" spans="1:298">
      <c r="A580">
        <v>564</v>
      </c>
      <c r="B580">
        <v>1758486417.5</v>
      </c>
      <c r="C580">
        <v>17542</v>
      </c>
      <c r="D580" t="s">
        <v>1576</v>
      </c>
      <c r="E580" t="s">
        <v>1577</v>
      </c>
      <c r="F580">
        <v>5</v>
      </c>
      <c r="G580" t="s">
        <v>1219</v>
      </c>
      <c r="H580" t="s">
        <v>437</v>
      </c>
      <c r="I580" t="s">
        <v>438</v>
      </c>
      <c r="J580">
        <v>1758486409.714286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1410.020246149764</v>
      </c>
      <c r="AL580">
        <v>1371.424424242424</v>
      </c>
      <c r="AM580">
        <v>3.4776898136204</v>
      </c>
      <c r="AN580">
        <v>65.29159027850937</v>
      </c>
      <c r="AO580">
        <f>(AQ580 - AP580 + DZ580*1E3/(8.314*(EB580+273.15)) * AS580/DY580 * AR580) * DY580/(100*DM580) * 1000/(1000 - AQ580)</f>
        <v>0</v>
      </c>
      <c r="AP580">
        <v>22.78307726259795</v>
      </c>
      <c r="AQ580">
        <v>23.73668121212121</v>
      </c>
      <c r="AR580">
        <v>-0.0001969689446159143</v>
      </c>
      <c r="AS580">
        <v>110.9873725194434</v>
      </c>
      <c r="AT580">
        <v>1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4.8</v>
      </c>
      <c r="DN580">
        <v>0.5</v>
      </c>
      <c r="DO580" t="s">
        <v>440</v>
      </c>
      <c r="DP580">
        <v>2</v>
      </c>
      <c r="DQ580" t="b">
        <v>1</v>
      </c>
      <c r="DR580">
        <v>1758486409.714286</v>
      </c>
      <c r="DS580">
        <v>1314.445</v>
      </c>
      <c r="DT580">
        <v>1361.996785714286</v>
      </c>
      <c r="DU580">
        <v>23.759775</v>
      </c>
      <c r="DV580">
        <v>22.7966</v>
      </c>
      <c r="DW580">
        <v>1315.392142857143</v>
      </c>
      <c r="DX580">
        <v>23.62458571428572</v>
      </c>
      <c r="DY580">
        <v>499.9892142857142</v>
      </c>
      <c r="DZ580">
        <v>90.16096785714286</v>
      </c>
      <c r="EA580">
        <v>0.05644376071428571</v>
      </c>
      <c r="EB580">
        <v>30.08261428571428</v>
      </c>
      <c r="EC580">
        <v>29.97777857142857</v>
      </c>
      <c r="ED580">
        <v>999.9000000000002</v>
      </c>
      <c r="EE580">
        <v>0</v>
      </c>
      <c r="EF580">
        <v>0</v>
      </c>
      <c r="EG580">
        <v>10002.91321428571</v>
      </c>
      <c r="EH580">
        <v>0</v>
      </c>
      <c r="EI580">
        <v>10.45067857142857</v>
      </c>
      <c r="EJ580">
        <v>-47.55301071428573</v>
      </c>
      <c r="EK580">
        <v>1346.436428571429</v>
      </c>
      <c r="EL580">
        <v>1393.771428571428</v>
      </c>
      <c r="EM580">
        <v>0.9631771785714285</v>
      </c>
      <c r="EN580">
        <v>1361.996785714286</v>
      </c>
      <c r="EO580">
        <v>22.7966</v>
      </c>
      <c r="EP580">
        <v>2.142205714285714</v>
      </c>
      <c r="EQ580">
        <v>2.055363571428571</v>
      </c>
      <c r="ER580">
        <v>18.53651428571429</v>
      </c>
      <c r="ES580">
        <v>17.87741071428572</v>
      </c>
      <c r="ET580">
        <v>1999.986071428571</v>
      </c>
      <c r="EU580">
        <v>0.9799983928571429</v>
      </c>
      <c r="EV580">
        <v>0.02000131071428572</v>
      </c>
      <c r="EW580">
        <v>0</v>
      </c>
      <c r="EX580">
        <v>674.174642857143</v>
      </c>
      <c r="EY580">
        <v>5.00097</v>
      </c>
      <c r="EZ580">
        <v>13420.35357142857</v>
      </c>
      <c r="FA580">
        <v>16707.45714285714</v>
      </c>
      <c r="FB580">
        <v>40.625</v>
      </c>
      <c r="FC580">
        <v>41</v>
      </c>
      <c r="FD580">
        <v>40.56199999999999</v>
      </c>
      <c r="FE580">
        <v>40.625</v>
      </c>
      <c r="FF580">
        <v>41.20949999999998</v>
      </c>
      <c r="FG580">
        <v>1955.086071428571</v>
      </c>
      <c r="FH580">
        <v>39.9</v>
      </c>
      <c r="FI580">
        <v>0</v>
      </c>
      <c r="FJ580">
        <v>1758486417.8</v>
      </c>
      <c r="FK580">
        <v>0</v>
      </c>
      <c r="FL580">
        <v>674.1826538461538</v>
      </c>
      <c r="FM580">
        <v>8.732752134027983</v>
      </c>
      <c r="FN580">
        <v>176.2529914575883</v>
      </c>
      <c r="FO580">
        <v>13421.19230769231</v>
      </c>
      <c r="FP580">
        <v>15</v>
      </c>
      <c r="FQ580">
        <v>0</v>
      </c>
      <c r="FR580" t="s">
        <v>441</v>
      </c>
      <c r="FS580">
        <v>1747247426.5</v>
      </c>
      <c r="FT580">
        <v>1747247420.5</v>
      </c>
      <c r="FU580">
        <v>0</v>
      </c>
      <c r="FV580">
        <v>1.027</v>
      </c>
      <c r="FW580">
        <v>0.031</v>
      </c>
      <c r="FX580">
        <v>0.02</v>
      </c>
      <c r="FY580">
        <v>0.05</v>
      </c>
      <c r="FZ580">
        <v>420</v>
      </c>
      <c r="GA580">
        <v>16</v>
      </c>
      <c r="GB580">
        <v>0.01</v>
      </c>
      <c r="GC580">
        <v>0.1</v>
      </c>
      <c r="GD580">
        <v>-47.4175625</v>
      </c>
      <c r="GE580">
        <v>-2.208782363977416</v>
      </c>
      <c r="GF580">
        <v>0.2615229203028867</v>
      </c>
      <c r="GG580">
        <v>0</v>
      </c>
      <c r="GH580">
        <v>673.6164411764705</v>
      </c>
      <c r="GI580">
        <v>9.810099314183413</v>
      </c>
      <c r="GJ580">
        <v>0.9852370927308448</v>
      </c>
      <c r="GK580">
        <v>-1</v>
      </c>
      <c r="GL580">
        <v>0.961753925</v>
      </c>
      <c r="GM580">
        <v>0.04511345966228783</v>
      </c>
      <c r="GN580">
        <v>0.0081103017218458</v>
      </c>
      <c r="GO580">
        <v>1</v>
      </c>
      <c r="GP580">
        <v>1</v>
      </c>
      <c r="GQ580">
        <v>2</v>
      </c>
      <c r="GR580" t="s">
        <v>442</v>
      </c>
      <c r="GS580">
        <v>3.13625</v>
      </c>
      <c r="GT580">
        <v>2.71645</v>
      </c>
      <c r="GU580">
        <v>0.206115</v>
      </c>
      <c r="GV580">
        <v>0.208554</v>
      </c>
      <c r="GW580">
        <v>0.105088</v>
      </c>
      <c r="GX580">
        <v>0.10085</v>
      </c>
      <c r="GY580">
        <v>25237.4</v>
      </c>
      <c r="GZ580">
        <v>25195.1</v>
      </c>
      <c r="HA580">
        <v>29556</v>
      </c>
      <c r="HB580">
        <v>29422.6</v>
      </c>
      <c r="HC580">
        <v>34953.1</v>
      </c>
      <c r="HD580">
        <v>35045.8</v>
      </c>
      <c r="HE580">
        <v>41597.2</v>
      </c>
      <c r="HF580">
        <v>41806.3</v>
      </c>
      <c r="HG580">
        <v>1.92155</v>
      </c>
      <c r="HH580">
        <v>1.86777</v>
      </c>
      <c r="HI580">
        <v>0.0985786</v>
      </c>
      <c r="HJ580">
        <v>0</v>
      </c>
      <c r="HK580">
        <v>28.3759</v>
      </c>
      <c r="HL580">
        <v>999.9</v>
      </c>
      <c r="HM580">
        <v>51.7</v>
      </c>
      <c r="HN580">
        <v>31.5</v>
      </c>
      <c r="HO580">
        <v>26.6164</v>
      </c>
      <c r="HP580">
        <v>61.9509</v>
      </c>
      <c r="HQ580">
        <v>27.5321</v>
      </c>
      <c r="HR580">
        <v>1</v>
      </c>
      <c r="HS580">
        <v>0.107327</v>
      </c>
      <c r="HT580">
        <v>-0.486876</v>
      </c>
      <c r="HU580">
        <v>20.338</v>
      </c>
      <c r="HV580">
        <v>5.21849</v>
      </c>
      <c r="HW580">
        <v>12.0126</v>
      </c>
      <c r="HX580">
        <v>4.98875</v>
      </c>
      <c r="HY580">
        <v>3.2877</v>
      </c>
      <c r="HZ580">
        <v>9999</v>
      </c>
      <c r="IA580">
        <v>9999</v>
      </c>
      <c r="IB580">
        <v>9999</v>
      </c>
      <c r="IC580">
        <v>999.9</v>
      </c>
      <c r="ID580">
        <v>1.8676</v>
      </c>
      <c r="IE580">
        <v>1.86676</v>
      </c>
      <c r="IF580">
        <v>1.86611</v>
      </c>
      <c r="IG580">
        <v>1.866</v>
      </c>
      <c r="IH580">
        <v>1.86789</v>
      </c>
      <c r="II580">
        <v>1.87027</v>
      </c>
      <c r="IJ580">
        <v>1.86896</v>
      </c>
      <c r="IK580">
        <v>1.87042</v>
      </c>
      <c r="IL580">
        <v>0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-0.98</v>
      </c>
      <c r="IZ580">
        <v>0.1348</v>
      </c>
      <c r="JA580">
        <v>-0.08705980112953694</v>
      </c>
      <c r="JB580">
        <v>-0.0002224285535733669</v>
      </c>
      <c r="JC580">
        <v>-3.124052291438484E-07</v>
      </c>
      <c r="JD580">
        <v>-1.20421793702977E-11</v>
      </c>
      <c r="JE580">
        <v>-0.06546867123436634</v>
      </c>
      <c r="JF580">
        <v>-0.004605065362839568</v>
      </c>
      <c r="JG580">
        <v>0.0008613744513886047</v>
      </c>
      <c r="JH580">
        <v>-1.299212498533341E-05</v>
      </c>
      <c r="JI580">
        <v>3</v>
      </c>
      <c r="JJ580">
        <v>2327</v>
      </c>
      <c r="JK580">
        <v>1</v>
      </c>
      <c r="JL580">
        <v>27</v>
      </c>
      <c r="JM580">
        <v>187316.5</v>
      </c>
      <c r="JN580">
        <v>187316.6</v>
      </c>
      <c r="JO580">
        <v>2.72461</v>
      </c>
      <c r="JP580">
        <v>2.24121</v>
      </c>
      <c r="JQ580">
        <v>1.39648</v>
      </c>
      <c r="JR580">
        <v>2.35352</v>
      </c>
      <c r="JS580">
        <v>1.49536</v>
      </c>
      <c r="JT580">
        <v>2.54395</v>
      </c>
      <c r="JU580">
        <v>36.8366</v>
      </c>
      <c r="JV580">
        <v>24.0787</v>
      </c>
      <c r="JW580">
        <v>18</v>
      </c>
      <c r="JX580">
        <v>491.046</v>
      </c>
      <c r="JY580">
        <v>447.106</v>
      </c>
      <c r="JZ580">
        <v>28.502</v>
      </c>
      <c r="KA580">
        <v>29.0014</v>
      </c>
      <c r="KB580">
        <v>29.9999</v>
      </c>
      <c r="KC580">
        <v>28.8798</v>
      </c>
      <c r="KD580">
        <v>28.8131</v>
      </c>
      <c r="KE580">
        <v>54.6362</v>
      </c>
      <c r="KF580">
        <v>21.4184</v>
      </c>
      <c r="KG580">
        <v>68.1621</v>
      </c>
      <c r="KH580">
        <v>28.5123</v>
      </c>
      <c r="KI580">
        <v>1409.35</v>
      </c>
      <c r="KJ580">
        <v>22.873</v>
      </c>
      <c r="KK580">
        <v>101.022</v>
      </c>
      <c r="KL580">
        <v>100.525</v>
      </c>
    </row>
    <row r="581" spans="1:298">
      <c r="A581">
        <v>565</v>
      </c>
      <c r="B581">
        <v>1758486422.5</v>
      </c>
      <c r="C581">
        <v>17547</v>
      </c>
      <c r="D581" t="s">
        <v>1578</v>
      </c>
      <c r="E581" t="s">
        <v>1579</v>
      </c>
      <c r="F581">
        <v>5</v>
      </c>
      <c r="G581" t="s">
        <v>1219</v>
      </c>
      <c r="H581" t="s">
        <v>437</v>
      </c>
      <c r="I581" t="s">
        <v>438</v>
      </c>
      <c r="J581">
        <v>1758486415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1426.922469564262</v>
      </c>
      <c r="AL581">
        <v>1388.204424242424</v>
      </c>
      <c r="AM581">
        <v>3.337779416650431</v>
      </c>
      <c r="AN581">
        <v>65.29159027850937</v>
      </c>
      <c r="AO581">
        <f>(AQ581 - AP581 + DZ581*1E3/(8.314*(EB581+273.15)) * AS581/DY581 * AR581) * DY581/(100*DM581) * 1000/(1000 - AQ581)</f>
        <v>0</v>
      </c>
      <c r="AP581">
        <v>22.79292326227707</v>
      </c>
      <c r="AQ581">
        <v>23.72421454545454</v>
      </c>
      <c r="AR581">
        <v>-0.0001259106434637003</v>
      </c>
      <c r="AS581">
        <v>110.9873725194434</v>
      </c>
      <c r="AT581">
        <v>1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4.8</v>
      </c>
      <c r="DN581">
        <v>0.5</v>
      </c>
      <c r="DO581" t="s">
        <v>440</v>
      </c>
      <c r="DP581">
        <v>2</v>
      </c>
      <c r="DQ581" t="b">
        <v>1</v>
      </c>
      <c r="DR581">
        <v>1758486415</v>
      </c>
      <c r="DS581">
        <v>1332.064074074074</v>
      </c>
      <c r="DT581">
        <v>1379.592962962963</v>
      </c>
      <c r="DU581">
        <v>23.74354444444445</v>
      </c>
      <c r="DV581">
        <v>22.78678148148147</v>
      </c>
      <c r="DW581">
        <v>1333.031481481482</v>
      </c>
      <c r="DX581">
        <v>23.60859259259259</v>
      </c>
      <c r="DY581">
        <v>500.0063333333333</v>
      </c>
      <c r="DZ581">
        <v>90.16054444444445</v>
      </c>
      <c r="EA581">
        <v>0.05630295925925927</v>
      </c>
      <c r="EB581">
        <v>30.08228888888888</v>
      </c>
      <c r="EC581">
        <v>29.9786</v>
      </c>
      <c r="ED581">
        <v>999.9000000000001</v>
      </c>
      <c r="EE581">
        <v>0</v>
      </c>
      <c r="EF581">
        <v>0</v>
      </c>
      <c r="EG581">
        <v>10008.27407407408</v>
      </c>
      <c r="EH581">
        <v>0</v>
      </c>
      <c r="EI581">
        <v>10.45053333333333</v>
      </c>
      <c r="EJ581">
        <v>-47.52935555555556</v>
      </c>
      <c r="EK581">
        <v>1364.461111111111</v>
      </c>
      <c r="EL581">
        <v>1411.763703703704</v>
      </c>
      <c r="EM581">
        <v>0.9567636296296297</v>
      </c>
      <c r="EN581">
        <v>1379.592962962963</v>
      </c>
      <c r="EO581">
        <v>22.78678148148147</v>
      </c>
      <c r="EP581">
        <v>2.140730740740741</v>
      </c>
      <c r="EQ581">
        <v>2.054468888888889</v>
      </c>
      <c r="ER581">
        <v>18.52552962962963</v>
      </c>
      <c r="ES581">
        <v>17.87048888888889</v>
      </c>
      <c r="ET581">
        <v>1999.981851851852</v>
      </c>
      <c r="EU581">
        <v>0.9799983333333335</v>
      </c>
      <c r="EV581">
        <v>0.02000137037037037</v>
      </c>
      <c r="EW581">
        <v>0</v>
      </c>
      <c r="EX581">
        <v>674.8732222222222</v>
      </c>
      <c r="EY581">
        <v>5.00097</v>
      </c>
      <c r="EZ581">
        <v>13434.54814814815</v>
      </c>
      <c r="FA581">
        <v>16707.41851851852</v>
      </c>
      <c r="FB581">
        <v>40.625</v>
      </c>
      <c r="FC581">
        <v>41</v>
      </c>
      <c r="FD581">
        <v>40.56199999999999</v>
      </c>
      <c r="FE581">
        <v>40.625</v>
      </c>
      <c r="FF581">
        <v>41.19866666666666</v>
      </c>
      <c r="FG581">
        <v>1955.081851851852</v>
      </c>
      <c r="FH581">
        <v>39.9</v>
      </c>
      <c r="FI581">
        <v>0</v>
      </c>
      <c r="FJ581">
        <v>1758486422.6</v>
      </c>
      <c r="FK581">
        <v>0</v>
      </c>
      <c r="FL581">
        <v>674.829576923077</v>
      </c>
      <c r="FM581">
        <v>7.156273503484967</v>
      </c>
      <c r="FN581">
        <v>156.2427348871084</v>
      </c>
      <c r="FO581">
        <v>13434.18076923077</v>
      </c>
      <c r="FP581">
        <v>15</v>
      </c>
      <c r="FQ581">
        <v>0</v>
      </c>
      <c r="FR581" t="s">
        <v>441</v>
      </c>
      <c r="FS581">
        <v>1747247426.5</v>
      </c>
      <c r="FT581">
        <v>1747247420.5</v>
      </c>
      <c r="FU581">
        <v>0</v>
      </c>
      <c r="FV581">
        <v>1.027</v>
      </c>
      <c r="FW581">
        <v>0.031</v>
      </c>
      <c r="FX581">
        <v>0.02</v>
      </c>
      <c r="FY581">
        <v>0.05</v>
      </c>
      <c r="FZ581">
        <v>420</v>
      </c>
      <c r="GA581">
        <v>16</v>
      </c>
      <c r="GB581">
        <v>0.01</v>
      </c>
      <c r="GC581">
        <v>0.1</v>
      </c>
      <c r="GD581">
        <v>-47.51191219512195</v>
      </c>
      <c r="GE581">
        <v>-0.06639094076659507</v>
      </c>
      <c r="GF581">
        <v>0.1584473155421022</v>
      </c>
      <c r="GG581">
        <v>1</v>
      </c>
      <c r="GH581">
        <v>674.4224411764706</v>
      </c>
      <c r="GI581">
        <v>8.149197856249687</v>
      </c>
      <c r="GJ581">
        <v>0.8300334221185959</v>
      </c>
      <c r="GK581">
        <v>-1</v>
      </c>
      <c r="GL581">
        <v>0.9578193658536586</v>
      </c>
      <c r="GM581">
        <v>-0.06007492682926747</v>
      </c>
      <c r="GN581">
        <v>0.01273205785630882</v>
      </c>
      <c r="GO581">
        <v>1</v>
      </c>
      <c r="GP581">
        <v>2</v>
      </c>
      <c r="GQ581">
        <v>2</v>
      </c>
      <c r="GR581" t="s">
        <v>736</v>
      </c>
      <c r="GS581">
        <v>3.13632</v>
      </c>
      <c r="GT581">
        <v>2.71667</v>
      </c>
      <c r="GU581">
        <v>0.207666</v>
      </c>
      <c r="GV581">
        <v>0.210098</v>
      </c>
      <c r="GW581">
        <v>0.105057</v>
      </c>
      <c r="GX581">
        <v>0.100893</v>
      </c>
      <c r="GY581">
        <v>25188.3</v>
      </c>
      <c r="GZ581">
        <v>25146.2</v>
      </c>
      <c r="HA581">
        <v>29556.2</v>
      </c>
      <c r="HB581">
        <v>29422.9</v>
      </c>
      <c r="HC581">
        <v>34954.9</v>
      </c>
      <c r="HD581">
        <v>35044.4</v>
      </c>
      <c r="HE581">
        <v>41597.8</v>
      </c>
      <c r="HF581">
        <v>41806.6</v>
      </c>
      <c r="HG581">
        <v>1.92183</v>
      </c>
      <c r="HH581">
        <v>1.86793</v>
      </c>
      <c r="HI581">
        <v>0.0983477</v>
      </c>
      <c r="HJ581">
        <v>0</v>
      </c>
      <c r="HK581">
        <v>28.3728</v>
      </c>
      <c r="HL581">
        <v>999.9</v>
      </c>
      <c r="HM581">
        <v>51.7</v>
      </c>
      <c r="HN581">
        <v>31.5</v>
      </c>
      <c r="HO581">
        <v>26.6173</v>
      </c>
      <c r="HP581">
        <v>61.8109</v>
      </c>
      <c r="HQ581">
        <v>27.512</v>
      </c>
      <c r="HR581">
        <v>1</v>
      </c>
      <c r="HS581">
        <v>0.107309</v>
      </c>
      <c r="HT581">
        <v>-0.489112</v>
      </c>
      <c r="HU581">
        <v>20.3382</v>
      </c>
      <c r="HV581">
        <v>5.21879</v>
      </c>
      <c r="HW581">
        <v>12.0132</v>
      </c>
      <c r="HX581">
        <v>4.98895</v>
      </c>
      <c r="HY581">
        <v>3.2877</v>
      </c>
      <c r="HZ581">
        <v>9999</v>
      </c>
      <c r="IA581">
        <v>9999</v>
      </c>
      <c r="IB581">
        <v>9999</v>
      </c>
      <c r="IC581">
        <v>999.9</v>
      </c>
      <c r="ID581">
        <v>1.86758</v>
      </c>
      <c r="IE581">
        <v>1.86672</v>
      </c>
      <c r="IF581">
        <v>1.86608</v>
      </c>
      <c r="IG581">
        <v>1.866</v>
      </c>
      <c r="IH581">
        <v>1.86786</v>
      </c>
      <c r="II581">
        <v>1.87027</v>
      </c>
      <c r="IJ581">
        <v>1.86894</v>
      </c>
      <c r="IK581">
        <v>1.87042</v>
      </c>
      <c r="IL581">
        <v>0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-0.99</v>
      </c>
      <c r="IZ581">
        <v>0.1347</v>
      </c>
      <c r="JA581">
        <v>-0.08705980112953694</v>
      </c>
      <c r="JB581">
        <v>-0.0002224285535733669</v>
      </c>
      <c r="JC581">
        <v>-3.124052291438484E-07</v>
      </c>
      <c r="JD581">
        <v>-1.20421793702977E-11</v>
      </c>
      <c r="JE581">
        <v>-0.06546867123436634</v>
      </c>
      <c r="JF581">
        <v>-0.004605065362839568</v>
      </c>
      <c r="JG581">
        <v>0.0008613744513886047</v>
      </c>
      <c r="JH581">
        <v>-1.299212498533341E-05</v>
      </c>
      <c r="JI581">
        <v>3</v>
      </c>
      <c r="JJ581">
        <v>2327</v>
      </c>
      <c r="JK581">
        <v>1</v>
      </c>
      <c r="JL581">
        <v>27</v>
      </c>
      <c r="JM581">
        <v>187316.6</v>
      </c>
      <c r="JN581">
        <v>187316.7</v>
      </c>
      <c r="JO581">
        <v>2.75391</v>
      </c>
      <c r="JP581">
        <v>2.23633</v>
      </c>
      <c r="JQ581">
        <v>1.39771</v>
      </c>
      <c r="JR581">
        <v>2.35229</v>
      </c>
      <c r="JS581">
        <v>1.49536</v>
      </c>
      <c r="JT581">
        <v>2.72217</v>
      </c>
      <c r="JU581">
        <v>36.8129</v>
      </c>
      <c r="JV581">
        <v>24.0787</v>
      </c>
      <c r="JW581">
        <v>18</v>
      </c>
      <c r="JX581">
        <v>491.201</v>
      </c>
      <c r="JY581">
        <v>447.181</v>
      </c>
      <c r="JZ581">
        <v>28.514</v>
      </c>
      <c r="KA581">
        <v>28.9993</v>
      </c>
      <c r="KB581">
        <v>29.9999</v>
      </c>
      <c r="KC581">
        <v>28.8774</v>
      </c>
      <c r="KD581">
        <v>28.8108</v>
      </c>
      <c r="KE581">
        <v>55.1291</v>
      </c>
      <c r="KF581">
        <v>21.1404</v>
      </c>
      <c r="KG581">
        <v>68.1621</v>
      </c>
      <c r="KH581">
        <v>28.5287</v>
      </c>
      <c r="KI581">
        <v>1422.72</v>
      </c>
      <c r="KJ581">
        <v>22.8981</v>
      </c>
      <c r="KK581">
        <v>101.024</v>
      </c>
      <c r="KL581">
        <v>100.526</v>
      </c>
    </row>
    <row r="582" spans="1:298">
      <c r="A582">
        <v>566</v>
      </c>
      <c r="B582">
        <v>1758486427.5</v>
      </c>
      <c r="C582">
        <v>17552</v>
      </c>
      <c r="D582" t="s">
        <v>1580</v>
      </c>
      <c r="E582" t="s">
        <v>1581</v>
      </c>
      <c r="F582">
        <v>5</v>
      </c>
      <c r="G582" t="s">
        <v>1219</v>
      </c>
      <c r="H582" t="s">
        <v>437</v>
      </c>
      <c r="I582" t="s">
        <v>438</v>
      </c>
      <c r="J582">
        <v>1758486419.714286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1444.192462380861</v>
      </c>
      <c r="AL582">
        <v>1405.197515151515</v>
      </c>
      <c r="AM582">
        <v>3.404128935974732</v>
      </c>
      <c r="AN582">
        <v>65.29159027850937</v>
      </c>
      <c r="AO582">
        <f>(AQ582 - AP582 + DZ582*1E3/(8.314*(EB582+273.15)) * AS582/DY582 * AR582) * DY582/(100*DM582) * 1000/(1000 - AQ582)</f>
        <v>0</v>
      </c>
      <c r="AP582">
        <v>22.81729680678757</v>
      </c>
      <c r="AQ582">
        <v>23.72318181818182</v>
      </c>
      <c r="AR582">
        <v>-5.646314649086339E-06</v>
      </c>
      <c r="AS582">
        <v>110.9873725194434</v>
      </c>
      <c r="AT582">
        <v>1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4.8</v>
      </c>
      <c r="DN582">
        <v>0.5</v>
      </c>
      <c r="DO582" t="s">
        <v>440</v>
      </c>
      <c r="DP582">
        <v>2</v>
      </c>
      <c r="DQ582" t="b">
        <v>1</v>
      </c>
      <c r="DR582">
        <v>1758486419.714286</v>
      </c>
      <c r="DS582">
        <v>1347.717857142857</v>
      </c>
      <c r="DT582">
        <v>1395.338214285715</v>
      </c>
      <c r="DU582">
        <v>23.73201071428571</v>
      </c>
      <c r="DV582">
        <v>22.79543928571428</v>
      </c>
      <c r="DW582">
        <v>1348.703214285715</v>
      </c>
      <c r="DX582">
        <v>23.597225</v>
      </c>
      <c r="DY582">
        <v>500.0255</v>
      </c>
      <c r="DZ582">
        <v>90.160025</v>
      </c>
      <c r="EA582">
        <v>0.05627425714285713</v>
      </c>
      <c r="EB582">
        <v>30.08207142857142</v>
      </c>
      <c r="EC582">
        <v>29.98023928571428</v>
      </c>
      <c r="ED582">
        <v>999.9000000000002</v>
      </c>
      <c r="EE582">
        <v>0</v>
      </c>
      <c r="EF582">
        <v>0</v>
      </c>
      <c r="EG582">
        <v>10006.36964285714</v>
      </c>
      <c r="EH582">
        <v>0</v>
      </c>
      <c r="EI582">
        <v>10.44947857142857</v>
      </c>
      <c r="EJ582">
        <v>-47.62050357142858</v>
      </c>
      <c r="EK582">
        <v>1380.479285714286</v>
      </c>
      <c r="EL582">
        <v>1427.888571428571</v>
      </c>
      <c r="EM582">
        <v>0.9365748214285714</v>
      </c>
      <c r="EN582">
        <v>1395.338214285715</v>
      </c>
      <c r="EO582">
        <v>22.79543928571428</v>
      </c>
      <c r="EP582">
        <v>2.139678571428572</v>
      </c>
      <c r="EQ582">
        <v>2.0552375</v>
      </c>
      <c r="ER582">
        <v>18.517675</v>
      </c>
      <c r="ES582">
        <v>17.87643571428571</v>
      </c>
      <c r="ET582">
        <v>1999.992857142858</v>
      </c>
      <c r="EU582">
        <v>0.9799983928571431</v>
      </c>
      <c r="EV582">
        <v>0.02000131071428572</v>
      </c>
      <c r="EW582">
        <v>0</v>
      </c>
      <c r="EX582">
        <v>675.3998571428572</v>
      </c>
      <c r="EY582">
        <v>5.00097</v>
      </c>
      <c r="EZ582">
        <v>13445.95</v>
      </c>
      <c r="FA582">
        <v>16707.50714285715</v>
      </c>
      <c r="FB582">
        <v>40.625</v>
      </c>
      <c r="FC582">
        <v>41</v>
      </c>
      <c r="FD582">
        <v>40.56199999999999</v>
      </c>
      <c r="FE582">
        <v>40.625</v>
      </c>
      <c r="FF582">
        <v>41.18699999999999</v>
      </c>
      <c r="FG582">
        <v>1955.092857142857</v>
      </c>
      <c r="FH582">
        <v>39.9</v>
      </c>
      <c r="FI582">
        <v>0</v>
      </c>
      <c r="FJ582">
        <v>1758486428</v>
      </c>
      <c r="FK582">
        <v>0</v>
      </c>
      <c r="FL582">
        <v>675.4918399999999</v>
      </c>
      <c r="FM582">
        <v>5.759846139007004</v>
      </c>
      <c r="FN582">
        <v>127.1615382317211</v>
      </c>
      <c r="FO582">
        <v>13448.012</v>
      </c>
      <c r="FP582">
        <v>15</v>
      </c>
      <c r="FQ582">
        <v>0</v>
      </c>
      <c r="FR582" t="s">
        <v>441</v>
      </c>
      <c r="FS582">
        <v>1747247426.5</v>
      </c>
      <c r="FT582">
        <v>1747247420.5</v>
      </c>
      <c r="FU582">
        <v>0</v>
      </c>
      <c r="FV582">
        <v>1.027</v>
      </c>
      <c r="FW582">
        <v>0.031</v>
      </c>
      <c r="FX582">
        <v>0.02</v>
      </c>
      <c r="FY582">
        <v>0.05</v>
      </c>
      <c r="FZ582">
        <v>420</v>
      </c>
      <c r="GA582">
        <v>16</v>
      </c>
      <c r="GB582">
        <v>0.01</v>
      </c>
      <c r="GC582">
        <v>0.1</v>
      </c>
      <c r="GD582">
        <v>-47.60408</v>
      </c>
      <c r="GE582">
        <v>-0.7668697936209986</v>
      </c>
      <c r="GF582">
        <v>0.1752047975941295</v>
      </c>
      <c r="GG582">
        <v>0</v>
      </c>
      <c r="GH582">
        <v>675.0960882352941</v>
      </c>
      <c r="GI582">
        <v>6.762123749550762</v>
      </c>
      <c r="GJ582">
        <v>0.7056040952781824</v>
      </c>
      <c r="GK582">
        <v>-1</v>
      </c>
      <c r="GL582">
        <v>0.9458612500000001</v>
      </c>
      <c r="GM582">
        <v>-0.2537671294559113</v>
      </c>
      <c r="GN582">
        <v>0.02535864411275768</v>
      </c>
      <c r="GO582">
        <v>0</v>
      </c>
      <c r="GP582">
        <v>0</v>
      </c>
      <c r="GQ582">
        <v>2</v>
      </c>
      <c r="GR582" t="s">
        <v>452</v>
      </c>
      <c r="GS582">
        <v>3.13615</v>
      </c>
      <c r="GT582">
        <v>2.71675</v>
      </c>
      <c r="GU582">
        <v>0.209224</v>
      </c>
      <c r="GV582">
        <v>0.211638</v>
      </c>
      <c r="GW582">
        <v>0.105059</v>
      </c>
      <c r="GX582">
        <v>0.101058</v>
      </c>
      <c r="GY582">
        <v>25138.4</v>
      </c>
      <c r="GZ582">
        <v>25097.2</v>
      </c>
      <c r="HA582">
        <v>29555.9</v>
      </c>
      <c r="HB582">
        <v>29423.1</v>
      </c>
      <c r="HC582">
        <v>34954.1</v>
      </c>
      <c r="HD582">
        <v>35038.1</v>
      </c>
      <c r="HE582">
        <v>41596.9</v>
      </c>
      <c r="HF582">
        <v>41806.8</v>
      </c>
      <c r="HG582">
        <v>1.92148</v>
      </c>
      <c r="HH582">
        <v>1.86808</v>
      </c>
      <c r="HI582">
        <v>0.0986643</v>
      </c>
      <c r="HJ582">
        <v>0</v>
      </c>
      <c r="HK582">
        <v>28.3702</v>
      </c>
      <c r="HL582">
        <v>999.9</v>
      </c>
      <c r="HM582">
        <v>51.7</v>
      </c>
      <c r="HN582">
        <v>31.5</v>
      </c>
      <c r="HO582">
        <v>26.6184</v>
      </c>
      <c r="HP582">
        <v>62.0009</v>
      </c>
      <c r="HQ582">
        <v>27.5641</v>
      </c>
      <c r="HR582">
        <v>1</v>
      </c>
      <c r="HS582">
        <v>0.106771</v>
      </c>
      <c r="HT582">
        <v>-0.505594</v>
      </c>
      <c r="HU582">
        <v>20.3383</v>
      </c>
      <c r="HV582">
        <v>5.21804</v>
      </c>
      <c r="HW582">
        <v>12.0126</v>
      </c>
      <c r="HX582">
        <v>4.98895</v>
      </c>
      <c r="HY582">
        <v>3.28772</v>
      </c>
      <c r="HZ582">
        <v>9999</v>
      </c>
      <c r="IA582">
        <v>9999</v>
      </c>
      <c r="IB582">
        <v>9999</v>
      </c>
      <c r="IC582">
        <v>999.9</v>
      </c>
      <c r="ID582">
        <v>1.86755</v>
      </c>
      <c r="IE582">
        <v>1.86674</v>
      </c>
      <c r="IF582">
        <v>1.86603</v>
      </c>
      <c r="IG582">
        <v>1.866</v>
      </c>
      <c r="IH582">
        <v>1.86784</v>
      </c>
      <c r="II582">
        <v>1.87026</v>
      </c>
      <c r="IJ582">
        <v>1.86891</v>
      </c>
      <c r="IK582">
        <v>1.87042</v>
      </c>
      <c r="IL582">
        <v>0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-1.02</v>
      </c>
      <c r="IZ582">
        <v>0.1346</v>
      </c>
      <c r="JA582">
        <v>-0.08705980112953694</v>
      </c>
      <c r="JB582">
        <v>-0.0002224285535733669</v>
      </c>
      <c r="JC582">
        <v>-3.124052291438484E-07</v>
      </c>
      <c r="JD582">
        <v>-1.20421793702977E-11</v>
      </c>
      <c r="JE582">
        <v>-0.06546867123436634</v>
      </c>
      <c r="JF582">
        <v>-0.004605065362839568</v>
      </c>
      <c r="JG582">
        <v>0.0008613744513886047</v>
      </c>
      <c r="JH582">
        <v>-1.299212498533341E-05</v>
      </c>
      <c r="JI582">
        <v>3</v>
      </c>
      <c r="JJ582">
        <v>2327</v>
      </c>
      <c r="JK582">
        <v>1</v>
      </c>
      <c r="JL582">
        <v>27</v>
      </c>
      <c r="JM582">
        <v>187316.7</v>
      </c>
      <c r="JN582">
        <v>187316.8</v>
      </c>
      <c r="JO582">
        <v>2.7771</v>
      </c>
      <c r="JP582">
        <v>2.24609</v>
      </c>
      <c r="JQ582">
        <v>1.39648</v>
      </c>
      <c r="JR582">
        <v>2.34863</v>
      </c>
      <c r="JS582">
        <v>1.49536</v>
      </c>
      <c r="JT582">
        <v>2.67334</v>
      </c>
      <c r="JU582">
        <v>36.8129</v>
      </c>
      <c r="JV582">
        <v>24.07</v>
      </c>
      <c r="JW582">
        <v>18</v>
      </c>
      <c r="JX582">
        <v>490.966</v>
      </c>
      <c r="JY582">
        <v>447.258</v>
      </c>
      <c r="JZ582">
        <v>28.53</v>
      </c>
      <c r="KA582">
        <v>28.9986</v>
      </c>
      <c r="KB582">
        <v>30</v>
      </c>
      <c r="KC582">
        <v>28.8757</v>
      </c>
      <c r="KD582">
        <v>28.8087</v>
      </c>
      <c r="KE582">
        <v>55.6745</v>
      </c>
      <c r="KF582">
        <v>21.1404</v>
      </c>
      <c r="KG582">
        <v>68.5359</v>
      </c>
      <c r="KH582">
        <v>28.543</v>
      </c>
      <c r="KI582">
        <v>1442.75</v>
      </c>
      <c r="KJ582">
        <v>22.9094</v>
      </c>
      <c r="KK582">
        <v>101.022</v>
      </c>
      <c r="KL582">
        <v>100.526</v>
      </c>
    </row>
    <row r="583" spans="1:298">
      <c r="A583">
        <v>567</v>
      </c>
      <c r="B583">
        <v>1758486432.5</v>
      </c>
      <c r="C583">
        <v>17557</v>
      </c>
      <c r="D583" t="s">
        <v>1582</v>
      </c>
      <c r="E583" t="s">
        <v>1583</v>
      </c>
      <c r="F583">
        <v>5</v>
      </c>
      <c r="G583" t="s">
        <v>1219</v>
      </c>
      <c r="H583" t="s">
        <v>437</v>
      </c>
      <c r="I583" t="s">
        <v>438</v>
      </c>
      <c r="J583">
        <v>1758486425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1461.48878611634</v>
      </c>
      <c r="AL583">
        <v>1422.347878787878</v>
      </c>
      <c r="AM583">
        <v>3.421675339742296</v>
      </c>
      <c r="AN583">
        <v>65.29159027850937</v>
      </c>
      <c r="AO583">
        <f>(AQ583 - AP583 + DZ583*1E3/(8.314*(EB583+273.15)) * AS583/DY583 * AR583) * DY583/(100*DM583) * 1000/(1000 - AQ583)</f>
        <v>0</v>
      </c>
      <c r="AP583">
        <v>22.88496551378745</v>
      </c>
      <c r="AQ583">
        <v>23.74876848484849</v>
      </c>
      <c r="AR583">
        <v>0.005733543314687395</v>
      </c>
      <c r="AS583">
        <v>110.9873725194434</v>
      </c>
      <c r="AT583">
        <v>1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4.8</v>
      </c>
      <c r="DN583">
        <v>0.5</v>
      </c>
      <c r="DO583" t="s">
        <v>440</v>
      </c>
      <c r="DP583">
        <v>2</v>
      </c>
      <c r="DQ583" t="b">
        <v>1</v>
      </c>
      <c r="DR583">
        <v>1758486425</v>
      </c>
      <c r="DS583">
        <v>1365.29</v>
      </c>
      <c r="DT583">
        <v>1413.030740740741</v>
      </c>
      <c r="DU583">
        <v>23.7295037037037</v>
      </c>
      <c r="DV583">
        <v>22.82815925925926</v>
      </c>
      <c r="DW583">
        <v>1366.295555555555</v>
      </c>
      <c r="DX583">
        <v>23.59475555555555</v>
      </c>
      <c r="DY583">
        <v>500.0097777777778</v>
      </c>
      <c r="DZ583">
        <v>90.15987407407408</v>
      </c>
      <c r="EA583">
        <v>0.05634037037037037</v>
      </c>
      <c r="EB583">
        <v>30.08227407407407</v>
      </c>
      <c r="EC583">
        <v>29.97928888888889</v>
      </c>
      <c r="ED583">
        <v>999.9000000000001</v>
      </c>
      <c r="EE583">
        <v>0</v>
      </c>
      <c r="EF583">
        <v>0</v>
      </c>
      <c r="EG583">
        <v>10003.14851851852</v>
      </c>
      <c r="EH583">
        <v>0</v>
      </c>
      <c r="EI583">
        <v>10.44668518518518</v>
      </c>
      <c r="EJ583">
        <v>-47.73948888888889</v>
      </c>
      <c r="EK583">
        <v>1398.475555555556</v>
      </c>
      <c r="EL583">
        <v>1446.041851851852</v>
      </c>
      <c r="EM583">
        <v>0.9013492592592592</v>
      </c>
      <c r="EN583">
        <v>1413.030740740741</v>
      </c>
      <c r="EO583">
        <v>22.82815925925926</v>
      </c>
      <c r="EP583">
        <v>2.139449259259259</v>
      </c>
      <c r="EQ583">
        <v>2.058183703703704</v>
      </c>
      <c r="ER583">
        <v>18.51596666666666</v>
      </c>
      <c r="ES583">
        <v>17.89917037037037</v>
      </c>
      <c r="ET583">
        <v>1999.994074074074</v>
      </c>
      <c r="EU583">
        <v>0.9799983333333335</v>
      </c>
      <c r="EV583">
        <v>0.02000137777777778</v>
      </c>
      <c r="EW583">
        <v>0</v>
      </c>
      <c r="EX583">
        <v>675.9691851851852</v>
      </c>
      <c r="EY583">
        <v>5.00097</v>
      </c>
      <c r="EZ583">
        <v>13456.84074074074</v>
      </c>
      <c r="FA583">
        <v>16707.52592592593</v>
      </c>
      <c r="FB583">
        <v>40.625</v>
      </c>
      <c r="FC583">
        <v>41</v>
      </c>
      <c r="FD583">
        <v>40.56199999999999</v>
      </c>
      <c r="FE583">
        <v>40.625</v>
      </c>
      <c r="FF583">
        <v>41.18699999999999</v>
      </c>
      <c r="FG583">
        <v>1955.094074074074</v>
      </c>
      <c r="FH583">
        <v>39.9</v>
      </c>
      <c r="FI583">
        <v>0</v>
      </c>
      <c r="FJ583">
        <v>1758486432.8</v>
      </c>
      <c r="FK583">
        <v>0</v>
      </c>
      <c r="FL583">
        <v>676.02008</v>
      </c>
      <c r="FM583">
        <v>6.610000005812696</v>
      </c>
      <c r="FN583">
        <v>114.4538463937014</v>
      </c>
      <c r="FO583">
        <v>13457.424</v>
      </c>
      <c r="FP583">
        <v>15</v>
      </c>
      <c r="FQ583">
        <v>0</v>
      </c>
      <c r="FR583" t="s">
        <v>441</v>
      </c>
      <c r="FS583">
        <v>1747247426.5</v>
      </c>
      <c r="FT583">
        <v>1747247420.5</v>
      </c>
      <c r="FU583">
        <v>0</v>
      </c>
      <c r="FV583">
        <v>1.027</v>
      </c>
      <c r="FW583">
        <v>0.031</v>
      </c>
      <c r="FX583">
        <v>0.02</v>
      </c>
      <c r="FY583">
        <v>0.05</v>
      </c>
      <c r="FZ583">
        <v>420</v>
      </c>
      <c r="GA583">
        <v>16</v>
      </c>
      <c r="GB583">
        <v>0.01</v>
      </c>
      <c r="GC583">
        <v>0.1</v>
      </c>
      <c r="GD583">
        <v>-47.67196</v>
      </c>
      <c r="GE583">
        <v>-1.676843527204384</v>
      </c>
      <c r="GF583">
        <v>0.2130015478816992</v>
      </c>
      <c r="GG583">
        <v>0</v>
      </c>
      <c r="GH583">
        <v>675.5794705882354</v>
      </c>
      <c r="GI583">
        <v>6.382215431004711</v>
      </c>
      <c r="GJ583">
        <v>0.663727851532269</v>
      </c>
      <c r="GK583">
        <v>-1</v>
      </c>
      <c r="GL583">
        <v>0.9232720249999999</v>
      </c>
      <c r="GM583">
        <v>-0.3782377823639793</v>
      </c>
      <c r="GN583">
        <v>0.03761444795985148</v>
      </c>
      <c r="GO583">
        <v>0</v>
      </c>
      <c r="GP583">
        <v>0</v>
      </c>
      <c r="GQ583">
        <v>2</v>
      </c>
      <c r="GR583" t="s">
        <v>452</v>
      </c>
      <c r="GS583">
        <v>3.13625</v>
      </c>
      <c r="GT583">
        <v>2.71667</v>
      </c>
      <c r="GU583">
        <v>0.210784</v>
      </c>
      <c r="GV583">
        <v>0.213165</v>
      </c>
      <c r="GW583">
        <v>0.105139</v>
      </c>
      <c r="GX583">
        <v>0.101222</v>
      </c>
      <c r="GY583">
        <v>25088.9</v>
      </c>
      <c r="GZ583">
        <v>25048.4</v>
      </c>
      <c r="HA583">
        <v>29555.9</v>
      </c>
      <c r="HB583">
        <v>29422.8</v>
      </c>
      <c r="HC583">
        <v>34951.1</v>
      </c>
      <c r="HD583">
        <v>35031.4</v>
      </c>
      <c r="HE583">
        <v>41597</v>
      </c>
      <c r="HF583">
        <v>41806.6</v>
      </c>
      <c r="HG583">
        <v>1.92155</v>
      </c>
      <c r="HH583">
        <v>1.86805</v>
      </c>
      <c r="HI583">
        <v>0.0997446</v>
      </c>
      <c r="HJ583">
        <v>0</v>
      </c>
      <c r="HK583">
        <v>28.3679</v>
      </c>
      <c r="HL583">
        <v>999.9</v>
      </c>
      <c r="HM583">
        <v>51.7</v>
      </c>
      <c r="HN583">
        <v>31.5</v>
      </c>
      <c r="HO583">
        <v>26.6161</v>
      </c>
      <c r="HP583">
        <v>61.9809</v>
      </c>
      <c r="HQ583">
        <v>27.6002</v>
      </c>
      <c r="HR583">
        <v>1</v>
      </c>
      <c r="HS583">
        <v>0.106829</v>
      </c>
      <c r="HT583">
        <v>-0.511795</v>
      </c>
      <c r="HU583">
        <v>20.3382</v>
      </c>
      <c r="HV583">
        <v>5.21759</v>
      </c>
      <c r="HW583">
        <v>12.0119</v>
      </c>
      <c r="HX583">
        <v>4.98825</v>
      </c>
      <c r="HY583">
        <v>3.28768</v>
      </c>
      <c r="HZ583">
        <v>9999</v>
      </c>
      <c r="IA583">
        <v>9999</v>
      </c>
      <c r="IB583">
        <v>9999</v>
      </c>
      <c r="IC583">
        <v>999.9</v>
      </c>
      <c r="ID583">
        <v>1.86765</v>
      </c>
      <c r="IE583">
        <v>1.86676</v>
      </c>
      <c r="IF583">
        <v>1.86605</v>
      </c>
      <c r="IG583">
        <v>1.866</v>
      </c>
      <c r="IH583">
        <v>1.86787</v>
      </c>
      <c r="II583">
        <v>1.87027</v>
      </c>
      <c r="IJ583">
        <v>1.86893</v>
      </c>
      <c r="IK583">
        <v>1.87042</v>
      </c>
      <c r="IL583">
        <v>0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-1.03</v>
      </c>
      <c r="IZ583">
        <v>0.135</v>
      </c>
      <c r="JA583">
        <v>-0.08705980112953694</v>
      </c>
      <c r="JB583">
        <v>-0.0002224285535733669</v>
      </c>
      <c r="JC583">
        <v>-3.124052291438484E-07</v>
      </c>
      <c r="JD583">
        <v>-1.20421793702977E-11</v>
      </c>
      <c r="JE583">
        <v>-0.06546867123436634</v>
      </c>
      <c r="JF583">
        <v>-0.004605065362839568</v>
      </c>
      <c r="JG583">
        <v>0.0008613744513886047</v>
      </c>
      <c r="JH583">
        <v>-1.299212498533341E-05</v>
      </c>
      <c r="JI583">
        <v>3</v>
      </c>
      <c r="JJ583">
        <v>2327</v>
      </c>
      <c r="JK583">
        <v>1</v>
      </c>
      <c r="JL583">
        <v>27</v>
      </c>
      <c r="JM583">
        <v>187316.8</v>
      </c>
      <c r="JN583">
        <v>187316.9</v>
      </c>
      <c r="JO583">
        <v>2.80518</v>
      </c>
      <c r="JP583">
        <v>2.24243</v>
      </c>
      <c r="JQ583">
        <v>1.39648</v>
      </c>
      <c r="JR583">
        <v>2.35352</v>
      </c>
      <c r="JS583">
        <v>1.49536</v>
      </c>
      <c r="JT583">
        <v>2.70508</v>
      </c>
      <c r="JU583">
        <v>36.8366</v>
      </c>
      <c r="JV583">
        <v>24.0787</v>
      </c>
      <c r="JW583">
        <v>18</v>
      </c>
      <c r="JX583">
        <v>490.999</v>
      </c>
      <c r="JY583">
        <v>447.234</v>
      </c>
      <c r="JZ583">
        <v>28.5441</v>
      </c>
      <c r="KA583">
        <v>28.9965</v>
      </c>
      <c r="KB583">
        <v>30</v>
      </c>
      <c r="KC583">
        <v>28.874</v>
      </c>
      <c r="KD583">
        <v>28.8076</v>
      </c>
      <c r="KE583">
        <v>56.1594</v>
      </c>
      <c r="KF583">
        <v>21.1404</v>
      </c>
      <c r="KG583">
        <v>68.5359</v>
      </c>
      <c r="KH583">
        <v>28.5559</v>
      </c>
      <c r="KI583">
        <v>1456.11</v>
      </c>
      <c r="KJ583">
        <v>22.9089</v>
      </c>
      <c r="KK583">
        <v>101.022</v>
      </c>
      <c r="KL583">
        <v>100.525</v>
      </c>
    </row>
    <row r="584" spans="1:298">
      <c r="A584">
        <v>568</v>
      </c>
      <c r="B584">
        <v>1758486437.5</v>
      </c>
      <c r="C584">
        <v>17562</v>
      </c>
      <c r="D584" t="s">
        <v>1584</v>
      </c>
      <c r="E584" t="s">
        <v>1585</v>
      </c>
      <c r="F584">
        <v>5</v>
      </c>
      <c r="G584" t="s">
        <v>1219</v>
      </c>
      <c r="H584" t="s">
        <v>437</v>
      </c>
      <c r="I584" t="s">
        <v>438</v>
      </c>
      <c r="J584">
        <v>1758486429.714286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1478.67636727183</v>
      </c>
      <c r="AL584">
        <v>1439.490303030302</v>
      </c>
      <c r="AM584">
        <v>3.438931775554876</v>
      </c>
      <c r="AN584">
        <v>65.29159027850937</v>
      </c>
      <c r="AO584">
        <f>(AQ584 - AP584 + DZ584*1E3/(8.314*(EB584+273.15)) * AS584/DY584 * AR584) * DY584/(100*DM584) * 1000/(1000 - AQ584)</f>
        <v>0</v>
      </c>
      <c r="AP584">
        <v>22.92550890854969</v>
      </c>
      <c r="AQ584">
        <v>23.77704969696969</v>
      </c>
      <c r="AR584">
        <v>0.005433932757462368</v>
      </c>
      <c r="AS584">
        <v>110.9873725194434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4.8</v>
      </c>
      <c r="DN584">
        <v>0.5</v>
      </c>
      <c r="DO584" t="s">
        <v>440</v>
      </c>
      <c r="DP584">
        <v>2</v>
      </c>
      <c r="DQ584" t="b">
        <v>1</v>
      </c>
      <c r="DR584">
        <v>1758486429.714286</v>
      </c>
      <c r="DS584">
        <v>1380.944642857143</v>
      </c>
      <c r="DT584">
        <v>1428.856428571429</v>
      </c>
      <c r="DU584">
        <v>23.74154642857143</v>
      </c>
      <c r="DV584">
        <v>22.86893214285714</v>
      </c>
      <c r="DW584">
        <v>1381.968214285714</v>
      </c>
      <c r="DX584">
        <v>23.60662857142857</v>
      </c>
      <c r="DY584">
        <v>499.9981428571429</v>
      </c>
      <c r="DZ584">
        <v>90.15978571428573</v>
      </c>
      <c r="EA584">
        <v>0.05644255000000001</v>
      </c>
      <c r="EB584">
        <v>30.082525</v>
      </c>
      <c r="EC584">
        <v>29.98500357142857</v>
      </c>
      <c r="ED584">
        <v>999.9000000000002</v>
      </c>
      <c r="EE584">
        <v>0</v>
      </c>
      <c r="EF584">
        <v>0</v>
      </c>
      <c r="EG584">
        <v>9999.507500000002</v>
      </c>
      <c r="EH584">
        <v>0</v>
      </c>
      <c r="EI584">
        <v>10.4441</v>
      </c>
      <c r="EJ584">
        <v>-47.91149285714285</v>
      </c>
      <c r="EK584">
        <v>1414.527857142857</v>
      </c>
      <c r="EL584">
        <v>1462.298571428572</v>
      </c>
      <c r="EM584">
        <v>0.8726273928571429</v>
      </c>
      <c r="EN584">
        <v>1428.856428571429</v>
      </c>
      <c r="EO584">
        <v>22.86893214285714</v>
      </c>
      <c r="EP584">
        <v>2.140533928571429</v>
      </c>
      <c r="EQ584">
        <v>2.061857142857143</v>
      </c>
      <c r="ER584">
        <v>18.52404642857143</v>
      </c>
      <c r="ES584">
        <v>17.92749285714286</v>
      </c>
      <c r="ET584">
        <v>2000.010714285714</v>
      </c>
      <c r="EU584">
        <v>0.9799983928571431</v>
      </c>
      <c r="EV584">
        <v>0.02000132142857143</v>
      </c>
      <c r="EW584">
        <v>0</v>
      </c>
      <c r="EX584">
        <v>676.4320357142858</v>
      </c>
      <c r="EY584">
        <v>5.00097</v>
      </c>
      <c r="EZ584">
        <v>13466.05714285714</v>
      </c>
      <c r="FA584">
        <v>16707.66428571428</v>
      </c>
      <c r="FB584">
        <v>40.625</v>
      </c>
      <c r="FC584">
        <v>41</v>
      </c>
      <c r="FD584">
        <v>40.56199999999999</v>
      </c>
      <c r="FE584">
        <v>40.625</v>
      </c>
      <c r="FF584">
        <v>41.18699999999999</v>
      </c>
      <c r="FG584">
        <v>1955.110714285714</v>
      </c>
      <c r="FH584">
        <v>39.9</v>
      </c>
      <c r="FI584">
        <v>0</v>
      </c>
      <c r="FJ584">
        <v>1758486438.2</v>
      </c>
      <c r="FK584">
        <v>0</v>
      </c>
      <c r="FL584">
        <v>676.529</v>
      </c>
      <c r="FM584">
        <v>5.744136741703722</v>
      </c>
      <c r="FN584">
        <v>112.321367694598</v>
      </c>
      <c r="FO584">
        <v>13467.20769230769</v>
      </c>
      <c r="FP584">
        <v>15</v>
      </c>
      <c r="FQ584">
        <v>0</v>
      </c>
      <c r="FR584" t="s">
        <v>441</v>
      </c>
      <c r="FS584">
        <v>1747247426.5</v>
      </c>
      <c r="FT584">
        <v>1747247420.5</v>
      </c>
      <c r="FU584">
        <v>0</v>
      </c>
      <c r="FV584">
        <v>1.027</v>
      </c>
      <c r="FW584">
        <v>0.031</v>
      </c>
      <c r="FX584">
        <v>0.02</v>
      </c>
      <c r="FY584">
        <v>0.05</v>
      </c>
      <c r="FZ584">
        <v>420</v>
      </c>
      <c r="GA584">
        <v>16</v>
      </c>
      <c r="GB584">
        <v>0.01</v>
      </c>
      <c r="GC584">
        <v>0.1</v>
      </c>
      <c r="GD584">
        <v>-47.77885609756098</v>
      </c>
      <c r="GE584">
        <v>-2.182195818815368</v>
      </c>
      <c r="GF584">
        <v>0.2410331482605254</v>
      </c>
      <c r="GG584">
        <v>0</v>
      </c>
      <c r="GH584">
        <v>676.1411176470588</v>
      </c>
      <c r="GI584">
        <v>6.317433149351665</v>
      </c>
      <c r="GJ584">
        <v>0.6663165104074217</v>
      </c>
      <c r="GK584">
        <v>-1</v>
      </c>
      <c r="GL584">
        <v>0.8924982682926829</v>
      </c>
      <c r="GM584">
        <v>-0.3999932404181222</v>
      </c>
      <c r="GN584">
        <v>0.04054195500960937</v>
      </c>
      <c r="GO584">
        <v>0</v>
      </c>
      <c r="GP584">
        <v>0</v>
      </c>
      <c r="GQ584">
        <v>2</v>
      </c>
      <c r="GR584" t="s">
        <v>452</v>
      </c>
      <c r="GS584">
        <v>3.13635</v>
      </c>
      <c r="GT584">
        <v>2.7169</v>
      </c>
      <c r="GU584">
        <v>0.212332</v>
      </c>
      <c r="GV584">
        <v>0.214662</v>
      </c>
      <c r="GW584">
        <v>0.105228</v>
      </c>
      <c r="GX584">
        <v>0.101294</v>
      </c>
      <c r="GY584">
        <v>25040.4</v>
      </c>
      <c r="GZ584">
        <v>25000.9</v>
      </c>
      <c r="HA584">
        <v>29556.8</v>
      </c>
      <c r="HB584">
        <v>29423.1</v>
      </c>
      <c r="HC584">
        <v>34948.8</v>
      </c>
      <c r="HD584">
        <v>35028.9</v>
      </c>
      <c r="HE584">
        <v>41598.4</v>
      </c>
      <c r="HF584">
        <v>41807</v>
      </c>
      <c r="HG584">
        <v>1.92202</v>
      </c>
      <c r="HH584">
        <v>1.86782</v>
      </c>
      <c r="HI584">
        <v>0.0999123</v>
      </c>
      <c r="HJ584">
        <v>0</v>
      </c>
      <c r="HK584">
        <v>28.3657</v>
      </c>
      <c r="HL584">
        <v>999.9</v>
      </c>
      <c r="HM584">
        <v>51.7</v>
      </c>
      <c r="HN584">
        <v>31.5</v>
      </c>
      <c r="HO584">
        <v>26.6173</v>
      </c>
      <c r="HP584">
        <v>62.0209</v>
      </c>
      <c r="HQ584">
        <v>27.484</v>
      </c>
      <c r="HR584">
        <v>1</v>
      </c>
      <c r="HS584">
        <v>0.106822</v>
      </c>
      <c r="HT584">
        <v>-0.5192020000000001</v>
      </c>
      <c r="HU584">
        <v>20.3383</v>
      </c>
      <c r="HV584">
        <v>5.21699</v>
      </c>
      <c r="HW584">
        <v>12.0137</v>
      </c>
      <c r="HX584">
        <v>4.9888</v>
      </c>
      <c r="HY584">
        <v>3.28772</v>
      </c>
      <c r="HZ584">
        <v>9999</v>
      </c>
      <c r="IA584">
        <v>9999</v>
      </c>
      <c r="IB584">
        <v>9999</v>
      </c>
      <c r="IC584">
        <v>999.9</v>
      </c>
      <c r="ID584">
        <v>1.86761</v>
      </c>
      <c r="IE584">
        <v>1.86676</v>
      </c>
      <c r="IF584">
        <v>1.86607</v>
      </c>
      <c r="IG584">
        <v>1.866</v>
      </c>
      <c r="IH584">
        <v>1.86788</v>
      </c>
      <c r="II584">
        <v>1.87027</v>
      </c>
      <c r="IJ584">
        <v>1.86893</v>
      </c>
      <c r="IK584">
        <v>1.87042</v>
      </c>
      <c r="IL584">
        <v>0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-1.05</v>
      </c>
      <c r="IZ584">
        <v>0.1354</v>
      </c>
      <c r="JA584">
        <v>-0.08705980112953694</v>
      </c>
      <c r="JB584">
        <v>-0.0002224285535733669</v>
      </c>
      <c r="JC584">
        <v>-3.124052291438484E-07</v>
      </c>
      <c r="JD584">
        <v>-1.20421793702977E-11</v>
      </c>
      <c r="JE584">
        <v>-0.06546867123436634</v>
      </c>
      <c r="JF584">
        <v>-0.004605065362839568</v>
      </c>
      <c r="JG584">
        <v>0.0008613744513886047</v>
      </c>
      <c r="JH584">
        <v>-1.299212498533341E-05</v>
      </c>
      <c r="JI584">
        <v>3</v>
      </c>
      <c r="JJ584">
        <v>2327</v>
      </c>
      <c r="JK584">
        <v>1</v>
      </c>
      <c r="JL584">
        <v>27</v>
      </c>
      <c r="JM584">
        <v>187316.9</v>
      </c>
      <c r="JN584">
        <v>187317</v>
      </c>
      <c r="JO584">
        <v>2.82959</v>
      </c>
      <c r="JP584">
        <v>2.23267</v>
      </c>
      <c r="JQ584">
        <v>1.39648</v>
      </c>
      <c r="JR584">
        <v>2.35352</v>
      </c>
      <c r="JS584">
        <v>1.49536</v>
      </c>
      <c r="JT584">
        <v>2.71606</v>
      </c>
      <c r="JU584">
        <v>36.8366</v>
      </c>
      <c r="JV584">
        <v>24.0787</v>
      </c>
      <c r="JW584">
        <v>18</v>
      </c>
      <c r="JX584">
        <v>491.288</v>
      </c>
      <c r="JY584">
        <v>447.08</v>
      </c>
      <c r="JZ584">
        <v>28.5562</v>
      </c>
      <c r="KA584">
        <v>28.994</v>
      </c>
      <c r="KB584">
        <v>30</v>
      </c>
      <c r="KC584">
        <v>28.8725</v>
      </c>
      <c r="KD584">
        <v>28.8056</v>
      </c>
      <c r="KE584">
        <v>56.7079</v>
      </c>
      <c r="KF584">
        <v>21.1404</v>
      </c>
      <c r="KG584">
        <v>68.5359</v>
      </c>
      <c r="KH584">
        <v>28.56</v>
      </c>
      <c r="KI584">
        <v>1476.14</v>
      </c>
      <c r="KJ584">
        <v>22.8903</v>
      </c>
      <c r="KK584">
        <v>101.025</v>
      </c>
      <c r="KL584">
        <v>100.527</v>
      </c>
    </row>
    <row r="585" spans="1:298">
      <c r="A585">
        <v>569</v>
      </c>
      <c r="B585">
        <v>1758486442.5</v>
      </c>
      <c r="C585">
        <v>17567</v>
      </c>
      <c r="D585" t="s">
        <v>1586</v>
      </c>
      <c r="E585" t="s">
        <v>1587</v>
      </c>
      <c r="F585">
        <v>5</v>
      </c>
      <c r="G585" t="s">
        <v>1219</v>
      </c>
      <c r="H585" t="s">
        <v>437</v>
      </c>
      <c r="I585" t="s">
        <v>438</v>
      </c>
      <c r="J585">
        <v>1758486435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1495.863992237873</v>
      </c>
      <c r="AL585">
        <v>1456.343636363636</v>
      </c>
      <c r="AM585">
        <v>3.353219147212966</v>
      </c>
      <c r="AN585">
        <v>65.29159027850937</v>
      </c>
      <c r="AO585">
        <f>(AQ585 - AP585 + DZ585*1E3/(8.314*(EB585+273.15)) * AS585/DY585 * AR585) * DY585/(100*DM585) * 1000/(1000 - AQ585)</f>
        <v>0</v>
      </c>
      <c r="AP585">
        <v>22.92961327861619</v>
      </c>
      <c r="AQ585">
        <v>23.79294787878787</v>
      </c>
      <c r="AR585">
        <v>0.0009240411015734062</v>
      </c>
      <c r="AS585">
        <v>110.9873725194434</v>
      </c>
      <c r="AT585">
        <v>1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4.8</v>
      </c>
      <c r="DN585">
        <v>0.5</v>
      </c>
      <c r="DO585" t="s">
        <v>440</v>
      </c>
      <c r="DP585">
        <v>2</v>
      </c>
      <c r="DQ585" t="b">
        <v>1</v>
      </c>
      <c r="DR585">
        <v>1758486435</v>
      </c>
      <c r="DS585">
        <v>1398.534074074074</v>
      </c>
      <c r="DT585">
        <v>1446.571851851852</v>
      </c>
      <c r="DU585">
        <v>23.7642962962963</v>
      </c>
      <c r="DV585">
        <v>22.91018518518518</v>
      </c>
      <c r="DW585">
        <v>1399.577777777778</v>
      </c>
      <c r="DX585">
        <v>23.62905555555556</v>
      </c>
      <c r="DY585">
        <v>500.0017777777778</v>
      </c>
      <c r="DZ585">
        <v>90.16007037037038</v>
      </c>
      <c r="EA585">
        <v>0.05654013703703704</v>
      </c>
      <c r="EB585">
        <v>30.0827</v>
      </c>
      <c r="EC585">
        <v>29.9909962962963</v>
      </c>
      <c r="ED585">
        <v>999.9000000000001</v>
      </c>
      <c r="EE585">
        <v>0</v>
      </c>
      <c r="EF585">
        <v>0</v>
      </c>
      <c r="EG585">
        <v>9995.413333333332</v>
      </c>
      <c r="EH585">
        <v>0</v>
      </c>
      <c r="EI585">
        <v>10.44225185185185</v>
      </c>
      <c r="EJ585">
        <v>-48.03843333333333</v>
      </c>
      <c r="EK585">
        <v>1432.577777777778</v>
      </c>
      <c r="EL585">
        <v>1480.491111111111</v>
      </c>
      <c r="EM585">
        <v>0.8541147037037037</v>
      </c>
      <c r="EN585">
        <v>1446.571851851852</v>
      </c>
      <c r="EO585">
        <v>22.91018518518518</v>
      </c>
      <c r="EP585">
        <v>2.142591111111111</v>
      </c>
      <c r="EQ585">
        <v>2.065583703703704</v>
      </c>
      <c r="ER585">
        <v>18.53939259259259</v>
      </c>
      <c r="ES585">
        <v>17.95621481481481</v>
      </c>
      <c r="ET585">
        <v>2000.004444444445</v>
      </c>
      <c r="EU585">
        <v>0.9799982222222224</v>
      </c>
      <c r="EV585">
        <v>0.02000148888888889</v>
      </c>
      <c r="EW585">
        <v>0</v>
      </c>
      <c r="EX585">
        <v>676.969925925926</v>
      </c>
      <c r="EY585">
        <v>5.00097</v>
      </c>
      <c r="EZ585">
        <v>13475.08888888889</v>
      </c>
      <c r="FA585">
        <v>16707.61851851852</v>
      </c>
      <c r="FB585">
        <v>40.625</v>
      </c>
      <c r="FC585">
        <v>41</v>
      </c>
      <c r="FD585">
        <v>40.56199999999999</v>
      </c>
      <c r="FE585">
        <v>40.625</v>
      </c>
      <c r="FF585">
        <v>41.18699999999999</v>
      </c>
      <c r="FG585">
        <v>1955.104444444444</v>
      </c>
      <c r="FH585">
        <v>39.9</v>
      </c>
      <c r="FI585">
        <v>0</v>
      </c>
      <c r="FJ585">
        <v>1758486443</v>
      </c>
      <c r="FK585">
        <v>0</v>
      </c>
      <c r="FL585">
        <v>676.9863846153846</v>
      </c>
      <c r="FM585">
        <v>5.125264942205568</v>
      </c>
      <c r="FN585">
        <v>97.43247859655071</v>
      </c>
      <c r="FO585">
        <v>13475.33461538462</v>
      </c>
      <c r="FP585">
        <v>15</v>
      </c>
      <c r="FQ585">
        <v>0</v>
      </c>
      <c r="FR585" t="s">
        <v>441</v>
      </c>
      <c r="FS585">
        <v>1747247426.5</v>
      </c>
      <c r="FT585">
        <v>1747247420.5</v>
      </c>
      <c r="FU585">
        <v>0</v>
      </c>
      <c r="FV585">
        <v>1.027</v>
      </c>
      <c r="FW585">
        <v>0.031</v>
      </c>
      <c r="FX585">
        <v>0.02</v>
      </c>
      <c r="FY585">
        <v>0.05</v>
      </c>
      <c r="FZ585">
        <v>420</v>
      </c>
      <c r="GA585">
        <v>16</v>
      </c>
      <c r="GB585">
        <v>0.01</v>
      </c>
      <c r="GC585">
        <v>0.1</v>
      </c>
      <c r="GD585">
        <v>-47.9555487804878</v>
      </c>
      <c r="GE585">
        <v>-1.37071149825772</v>
      </c>
      <c r="GF585">
        <v>0.1563468846896903</v>
      </c>
      <c r="GG585">
        <v>0</v>
      </c>
      <c r="GH585">
        <v>676.6840588235294</v>
      </c>
      <c r="GI585">
        <v>5.951841090230484</v>
      </c>
      <c r="GJ585">
        <v>0.6284997515642169</v>
      </c>
      <c r="GK585">
        <v>-1</v>
      </c>
      <c r="GL585">
        <v>0.8716123170731708</v>
      </c>
      <c r="GM585">
        <v>-0.2341355540069697</v>
      </c>
      <c r="GN585">
        <v>0.02937722709476702</v>
      </c>
      <c r="GO585">
        <v>0</v>
      </c>
      <c r="GP585">
        <v>0</v>
      </c>
      <c r="GQ585">
        <v>2</v>
      </c>
      <c r="GR585" t="s">
        <v>452</v>
      </c>
      <c r="GS585">
        <v>3.13628</v>
      </c>
      <c r="GT585">
        <v>2.7167</v>
      </c>
      <c r="GU585">
        <v>0.21385</v>
      </c>
      <c r="GV585">
        <v>0.216173</v>
      </c>
      <c r="GW585">
        <v>0.105277</v>
      </c>
      <c r="GX585">
        <v>0.101301</v>
      </c>
      <c r="GY585">
        <v>24991.6</v>
      </c>
      <c r="GZ585">
        <v>24952.8</v>
      </c>
      <c r="HA585">
        <v>29556.3</v>
      </c>
      <c r="HB585">
        <v>29423.1</v>
      </c>
      <c r="HC585">
        <v>34946.3</v>
      </c>
      <c r="HD585">
        <v>35028.6</v>
      </c>
      <c r="HE585">
        <v>41597.8</v>
      </c>
      <c r="HF585">
        <v>41806.9</v>
      </c>
      <c r="HG585">
        <v>1.92178</v>
      </c>
      <c r="HH585">
        <v>1.8682</v>
      </c>
      <c r="HI585">
        <v>0.100136</v>
      </c>
      <c r="HJ585">
        <v>0</v>
      </c>
      <c r="HK585">
        <v>28.3637</v>
      </c>
      <c r="HL585">
        <v>999.9</v>
      </c>
      <c r="HM585">
        <v>51.8</v>
      </c>
      <c r="HN585">
        <v>31.5</v>
      </c>
      <c r="HO585">
        <v>26.6662</v>
      </c>
      <c r="HP585">
        <v>62.0309</v>
      </c>
      <c r="HQ585">
        <v>27.5401</v>
      </c>
      <c r="HR585">
        <v>1</v>
      </c>
      <c r="HS585">
        <v>0.10671</v>
      </c>
      <c r="HT585">
        <v>-0.497721</v>
      </c>
      <c r="HU585">
        <v>20.3384</v>
      </c>
      <c r="HV585">
        <v>5.21714</v>
      </c>
      <c r="HW585">
        <v>12.0123</v>
      </c>
      <c r="HX585">
        <v>4.98875</v>
      </c>
      <c r="HY585">
        <v>3.28768</v>
      </c>
      <c r="HZ585">
        <v>9999</v>
      </c>
      <c r="IA585">
        <v>9999</v>
      </c>
      <c r="IB585">
        <v>9999</v>
      </c>
      <c r="IC585">
        <v>999.9</v>
      </c>
      <c r="ID585">
        <v>1.8676</v>
      </c>
      <c r="IE585">
        <v>1.86675</v>
      </c>
      <c r="IF585">
        <v>1.86606</v>
      </c>
      <c r="IG585">
        <v>1.866</v>
      </c>
      <c r="IH585">
        <v>1.86789</v>
      </c>
      <c r="II585">
        <v>1.87028</v>
      </c>
      <c r="IJ585">
        <v>1.86892</v>
      </c>
      <c r="IK585">
        <v>1.87042</v>
      </c>
      <c r="IL585">
        <v>0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-1.07</v>
      </c>
      <c r="IZ585">
        <v>0.1357</v>
      </c>
      <c r="JA585">
        <v>-0.08705980112953694</v>
      </c>
      <c r="JB585">
        <v>-0.0002224285535733669</v>
      </c>
      <c r="JC585">
        <v>-3.124052291438484E-07</v>
      </c>
      <c r="JD585">
        <v>-1.20421793702977E-11</v>
      </c>
      <c r="JE585">
        <v>-0.06546867123436634</v>
      </c>
      <c r="JF585">
        <v>-0.004605065362839568</v>
      </c>
      <c r="JG585">
        <v>0.0008613744513886047</v>
      </c>
      <c r="JH585">
        <v>-1.299212498533341E-05</v>
      </c>
      <c r="JI585">
        <v>3</v>
      </c>
      <c r="JJ585">
        <v>2327</v>
      </c>
      <c r="JK585">
        <v>1</v>
      </c>
      <c r="JL585">
        <v>27</v>
      </c>
      <c r="JM585">
        <v>187316.9</v>
      </c>
      <c r="JN585">
        <v>187317</v>
      </c>
      <c r="JO585">
        <v>2.85645</v>
      </c>
      <c r="JP585">
        <v>2.23022</v>
      </c>
      <c r="JQ585">
        <v>1.39648</v>
      </c>
      <c r="JR585">
        <v>2.35229</v>
      </c>
      <c r="JS585">
        <v>1.49536</v>
      </c>
      <c r="JT585">
        <v>2.63184</v>
      </c>
      <c r="JU585">
        <v>36.8366</v>
      </c>
      <c r="JV585">
        <v>24.0787</v>
      </c>
      <c r="JW585">
        <v>18</v>
      </c>
      <c r="JX585">
        <v>491.109</v>
      </c>
      <c r="JY585">
        <v>447.296</v>
      </c>
      <c r="JZ585">
        <v>28.5633</v>
      </c>
      <c r="KA585">
        <v>28.9918</v>
      </c>
      <c r="KB585">
        <v>29.9999</v>
      </c>
      <c r="KC585">
        <v>28.87</v>
      </c>
      <c r="KD585">
        <v>28.8034</v>
      </c>
      <c r="KE585">
        <v>57.1915</v>
      </c>
      <c r="KF585">
        <v>21.1404</v>
      </c>
      <c r="KG585">
        <v>68.5359</v>
      </c>
      <c r="KH585">
        <v>28.5624</v>
      </c>
      <c r="KI585">
        <v>1489.52</v>
      </c>
      <c r="KJ585">
        <v>22.8903</v>
      </c>
      <c r="KK585">
        <v>101.024</v>
      </c>
      <c r="KL585">
        <v>100.526</v>
      </c>
    </row>
    <row r="586" spans="1:298">
      <c r="A586">
        <v>570</v>
      </c>
      <c r="B586">
        <v>1758486447.5</v>
      </c>
      <c r="C586">
        <v>17572</v>
      </c>
      <c r="D586" t="s">
        <v>1588</v>
      </c>
      <c r="E586" t="s">
        <v>1589</v>
      </c>
      <c r="F586">
        <v>5</v>
      </c>
      <c r="G586" t="s">
        <v>1219</v>
      </c>
      <c r="H586" t="s">
        <v>437</v>
      </c>
      <c r="I586" t="s">
        <v>438</v>
      </c>
      <c r="J586">
        <v>1758486439.714286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1512.860607152192</v>
      </c>
      <c r="AL586">
        <v>1473.392666666666</v>
      </c>
      <c r="AM586">
        <v>3.414711468181481</v>
      </c>
      <c r="AN586">
        <v>65.29159027850937</v>
      </c>
      <c r="AO586">
        <f>(AQ586 - AP586 + DZ586*1E3/(8.314*(EB586+273.15)) * AS586/DY586 * AR586) * DY586/(100*DM586) * 1000/(1000 - AQ586)</f>
        <v>0</v>
      </c>
      <c r="AP586">
        <v>22.92961523586388</v>
      </c>
      <c r="AQ586">
        <v>23.80089272727273</v>
      </c>
      <c r="AR586">
        <v>0.0003290633615350327</v>
      </c>
      <c r="AS586">
        <v>110.9873725194434</v>
      </c>
      <c r="AT586">
        <v>1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4.8</v>
      </c>
      <c r="DN586">
        <v>0.5</v>
      </c>
      <c r="DO586" t="s">
        <v>440</v>
      </c>
      <c r="DP586">
        <v>2</v>
      </c>
      <c r="DQ586" t="b">
        <v>1</v>
      </c>
      <c r="DR586">
        <v>1758486439.714286</v>
      </c>
      <c r="DS586">
        <v>1414.175357142857</v>
      </c>
      <c r="DT586">
        <v>1462.340714285714</v>
      </c>
      <c r="DU586">
        <v>23.78331071428572</v>
      </c>
      <c r="DV586">
        <v>22.92580714285715</v>
      </c>
      <c r="DW586">
        <v>1415.2375</v>
      </c>
      <c r="DX586">
        <v>23.6478</v>
      </c>
      <c r="DY586">
        <v>500.0156428571428</v>
      </c>
      <c r="DZ586">
        <v>90.16054285714286</v>
      </c>
      <c r="EA586">
        <v>0.05651305357142857</v>
      </c>
      <c r="EB586">
        <v>30.08402142857143</v>
      </c>
      <c r="EC586">
        <v>29.99601428571429</v>
      </c>
      <c r="ED586">
        <v>999.9000000000002</v>
      </c>
      <c r="EE586">
        <v>0</v>
      </c>
      <c r="EF586">
        <v>0</v>
      </c>
      <c r="EG586">
        <v>9999.122142857143</v>
      </c>
      <c r="EH586">
        <v>0</v>
      </c>
      <c r="EI586">
        <v>10.44037142857143</v>
      </c>
      <c r="EJ586">
        <v>-48.16627857142857</v>
      </c>
      <c r="EK586">
        <v>1448.627857142857</v>
      </c>
      <c r="EL586">
        <v>1496.653571428572</v>
      </c>
      <c r="EM586">
        <v>0.8575069642857142</v>
      </c>
      <c r="EN586">
        <v>1462.340714285714</v>
      </c>
      <c r="EO586">
        <v>22.92580714285715</v>
      </c>
      <c r="EP586">
        <v>2.144316428571428</v>
      </c>
      <c r="EQ586">
        <v>2.067003571428571</v>
      </c>
      <c r="ER586">
        <v>18.55225714285715</v>
      </c>
      <c r="ES586">
        <v>17.96714642857143</v>
      </c>
      <c r="ET586">
        <v>2000.015714285714</v>
      </c>
      <c r="EU586">
        <v>0.9799982857142859</v>
      </c>
      <c r="EV586">
        <v>0.02000142857142858</v>
      </c>
      <c r="EW586">
        <v>0</v>
      </c>
      <c r="EX586">
        <v>677.3710714285714</v>
      </c>
      <c r="EY586">
        <v>5.00097</v>
      </c>
      <c r="EZ586">
        <v>13482.60714285715</v>
      </c>
      <c r="FA586">
        <v>16707.70714285714</v>
      </c>
      <c r="FB586">
        <v>40.625</v>
      </c>
      <c r="FC586">
        <v>41</v>
      </c>
      <c r="FD586">
        <v>40.56199999999999</v>
      </c>
      <c r="FE586">
        <v>40.625</v>
      </c>
      <c r="FF586">
        <v>41.18699999999999</v>
      </c>
      <c r="FG586">
        <v>1955.115714285714</v>
      </c>
      <c r="FH586">
        <v>39.9</v>
      </c>
      <c r="FI586">
        <v>0</v>
      </c>
      <c r="FJ586">
        <v>1758486448.4</v>
      </c>
      <c r="FK586">
        <v>0</v>
      </c>
      <c r="FL586">
        <v>677.48224</v>
      </c>
      <c r="FM586">
        <v>5.219923062914905</v>
      </c>
      <c r="FN586">
        <v>89.45384608647609</v>
      </c>
      <c r="FO586">
        <v>13484.34</v>
      </c>
      <c r="FP586">
        <v>15</v>
      </c>
      <c r="FQ586">
        <v>0</v>
      </c>
      <c r="FR586" t="s">
        <v>441</v>
      </c>
      <c r="FS586">
        <v>1747247426.5</v>
      </c>
      <c r="FT586">
        <v>1747247420.5</v>
      </c>
      <c r="FU586">
        <v>0</v>
      </c>
      <c r="FV586">
        <v>1.027</v>
      </c>
      <c r="FW586">
        <v>0.031</v>
      </c>
      <c r="FX586">
        <v>0.02</v>
      </c>
      <c r="FY586">
        <v>0.05</v>
      </c>
      <c r="FZ586">
        <v>420</v>
      </c>
      <c r="GA586">
        <v>16</v>
      </c>
      <c r="GB586">
        <v>0.01</v>
      </c>
      <c r="GC586">
        <v>0.1</v>
      </c>
      <c r="GD586">
        <v>-48.1060125</v>
      </c>
      <c r="GE586">
        <v>-1.619440525328242</v>
      </c>
      <c r="GF586">
        <v>0.1766002239345977</v>
      </c>
      <c r="GG586">
        <v>0</v>
      </c>
      <c r="GH586">
        <v>677.1223235294117</v>
      </c>
      <c r="GI586">
        <v>5.447715808274995</v>
      </c>
      <c r="GJ586">
        <v>0.578184772043369</v>
      </c>
      <c r="GK586">
        <v>-1</v>
      </c>
      <c r="GL586">
        <v>0.8578490999999999</v>
      </c>
      <c r="GM586">
        <v>0.04717470168855358</v>
      </c>
      <c r="GN586">
        <v>0.009335604599596111</v>
      </c>
      <c r="GO586">
        <v>1</v>
      </c>
      <c r="GP586">
        <v>1</v>
      </c>
      <c r="GQ586">
        <v>2</v>
      </c>
      <c r="GR586" t="s">
        <v>442</v>
      </c>
      <c r="GS586">
        <v>3.13628</v>
      </c>
      <c r="GT586">
        <v>2.71668</v>
      </c>
      <c r="GU586">
        <v>0.215366</v>
      </c>
      <c r="GV586">
        <v>0.217669</v>
      </c>
      <c r="GW586">
        <v>0.105295</v>
      </c>
      <c r="GX586">
        <v>0.101309</v>
      </c>
      <c r="GY586">
        <v>24943.6</v>
      </c>
      <c r="GZ586">
        <v>24905.4</v>
      </c>
      <c r="HA586">
        <v>29556.5</v>
      </c>
      <c r="HB586">
        <v>29423.4</v>
      </c>
      <c r="HC586">
        <v>34945.9</v>
      </c>
      <c r="HD586">
        <v>35028.8</v>
      </c>
      <c r="HE586">
        <v>41598.1</v>
      </c>
      <c r="HF586">
        <v>41807.5</v>
      </c>
      <c r="HG586">
        <v>1.9218</v>
      </c>
      <c r="HH586">
        <v>1.86825</v>
      </c>
      <c r="HI586">
        <v>0.100322</v>
      </c>
      <c r="HJ586">
        <v>0</v>
      </c>
      <c r="HK586">
        <v>28.3633</v>
      </c>
      <c r="HL586">
        <v>999.9</v>
      </c>
      <c r="HM586">
        <v>51.8</v>
      </c>
      <c r="HN586">
        <v>31.5</v>
      </c>
      <c r="HO586">
        <v>26.6678</v>
      </c>
      <c r="HP586">
        <v>61.9509</v>
      </c>
      <c r="HQ586">
        <v>27.6603</v>
      </c>
      <c r="HR586">
        <v>1</v>
      </c>
      <c r="HS586">
        <v>0.106611</v>
      </c>
      <c r="HT586">
        <v>-0.487318</v>
      </c>
      <c r="HU586">
        <v>20.3385</v>
      </c>
      <c r="HV586">
        <v>5.21654</v>
      </c>
      <c r="HW586">
        <v>12.0128</v>
      </c>
      <c r="HX586">
        <v>4.98855</v>
      </c>
      <c r="HY586">
        <v>3.28755</v>
      </c>
      <c r="HZ586">
        <v>9999</v>
      </c>
      <c r="IA586">
        <v>9999</v>
      </c>
      <c r="IB586">
        <v>9999</v>
      </c>
      <c r="IC586">
        <v>999.9</v>
      </c>
      <c r="ID586">
        <v>1.86758</v>
      </c>
      <c r="IE586">
        <v>1.86674</v>
      </c>
      <c r="IF586">
        <v>1.86604</v>
      </c>
      <c r="IG586">
        <v>1.866</v>
      </c>
      <c r="IH586">
        <v>1.86785</v>
      </c>
      <c r="II586">
        <v>1.87027</v>
      </c>
      <c r="IJ586">
        <v>1.86893</v>
      </c>
      <c r="IK586">
        <v>1.87042</v>
      </c>
      <c r="IL586">
        <v>0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-1.09</v>
      </c>
      <c r="IZ586">
        <v>0.1358</v>
      </c>
      <c r="JA586">
        <v>-0.08705980112953694</v>
      </c>
      <c r="JB586">
        <v>-0.0002224285535733669</v>
      </c>
      <c r="JC586">
        <v>-3.124052291438484E-07</v>
      </c>
      <c r="JD586">
        <v>-1.20421793702977E-11</v>
      </c>
      <c r="JE586">
        <v>-0.06546867123436634</v>
      </c>
      <c r="JF586">
        <v>-0.004605065362839568</v>
      </c>
      <c r="JG586">
        <v>0.0008613744513886047</v>
      </c>
      <c r="JH586">
        <v>-1.299212498533341E-05</v>
      </c>
      <c r="JI586">
        <v>3</v>
      </c>
      <c r="JJ586">
        <v>2327</v>
      </c>
      <c r="JK586">
        <v>1</v>
      </c>
      <c r="JL586">
        <v>27</v>
      </c>
      <c r="JM586">
        <v>187317</v>
      </c>
      <c r="JN586">
        <v>187317.1</v>
      </c>
      <c r="JO586">
        <v>2.88086</v>
      </c>
      <c r="JP586">
        <v>2.23633</v>
      </c>
      <c r="JQ586">
        <v>1.39648</v>
      </c>
      <c r="JR586">
        <v>2.34863</v>
      </c>
      <c r="JS586">
        <v>1.49536</v>
      </c>
      <c r="JT586">
        <v>2.71851</v>
      </c>
      <c r="JU586">
        <v>36.8366</v>
      </c>
      <c r="JV586">
        <v>24.0787</v>
      </c>
      <c r="JW586">
        <v>18</v>
      </c>
      <c r="JX586">
        <v>491.109</v>
      </c>
      <c r="JY586">
        <v>447.308</v>
      </c>
      <c r="JZ586">
        <v>28.5652</v>
      </c>
      <c r="KA586">
        <v>28.99</v>
      </c>
      <c r="KB586">
        <v>29.9999</v>
      </c>
      <c r="KC586">
        <v>28.8679</v>
      </c>
      <c r="KD586">
        <v>28.801</v>
      </c>
      <c r="KE586">
        <v>57.7323</v>
      </c>
      <c r="KF586">
        <v>21.1404</v>
      </c>
      <c r="KG586">
        <v>68.9134</v>
      </c>
      <c r="KH586">
        <v>28.5645</v>
      </c>
      <c r="KI586">
        <v>1509.55</v>
      </c>
      <c r="KJ586">
        <v>22.8903</v>
      </c>
      <c r="KK586">
        <v>101.025</v>
      </c>
      <c r="KL586">
        <v>100.528</v>
      </c>
    </row>
    <row r="587" spans="1:298">
      <c r="A587">
        <v>571</v>
      </c>
      <c r="B587">
        <v>1758486452.5</v>
      </c>
      <c r="C587">
        <v>17577</v>
      </c>
      <c r="D587" t="s">
        <v>1590</v>
      </c>
      <c r="E587" t="s">
        <v>1591</v>
      </c>
      <c r="F587">
        <v>5</v>
      </c>
      <c r="G587" t="s">
        <v>1219</v>
      </c>
      <c r="H587" t="s">
        <v>437</v>
      </c>
      <c r="I587" t="s">
        <v>438</v>
      </c>
      <c r="J587">
        <v>1758486445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1530.049981098897</v>
      </c>
      <c r="AL587">
        <v>1490.464666666667</v>
      </c>
      <c r="AM587">
        <v>3.423573583155174</v>
      </c>
      <c r="AN587">
        <v>65.29159027850937</v>
      </c>
      <c r="AO587">
        <f>(AQ587 - AP587 + DZ587*1E3/(8.314*(EB587+273.15)) * AS587/DY587 * AR587) * DY587/(100*DM587) * 1000/(1000 - AQ587)</f>
        <v>0</v>
      </c>
      <c r="AP587">
        <v>22.95164119050644</v>
      </c>
      <c r="AQ587">
        <v>23.80364787878788</v>
      </c>
      <c r="AR587">
        <v>0.000128998688417529</v>
      </c>
      <c r="AS587">
        <v>110.9873725194434</v>
      </c>
      <c r="AT587">
        <v>1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4.8</v>
      </c>
      <c r="DN587">
        <v>0.5</v>
      </c>
      <c r="DO587" t="s">
        <v>440</v>
      </c>
      <c r="DP587">
        <v>2</v>
      </c>
      <c r="DQ587" t="b">
        <v>1</v>
      </c>
      <c r="DR587">
        <v>1758486445</v>
      </c>
      <c r="DS587">
        <v>1431.702592592592</v>
      </c>
      <c r="DT587">
        <v>1480.005185185185</v>
      </c>
      <c r="DU587">
        <v>23.79632592592593</v>
      </c>
      <c r="DV587">
        <v>22.93546666666667</v>
      </c>
      <c r="DW587">
        <v>1432.785555555555</v>
      </c>
      <c r="DX587">
        <v>23.66062592592593</v>
      </c>
      <c r="DY587">
        <v>500.0328148148149</v>
      </c>
      <c r="DZ587">
        <v>90.16042592592595</v>
      </c>
      <c r="EA587">
        <v>0.0564544925925926</v>
      </c>
      <c r="EB587">
        <v>30.08606666666667</v>
      </c>
      <c r="EC587">
        <v>29.99552592592593</v>
      </c>
      <c r="ED587">
        <v>999.9000000000001</v>
      </c>
      <c r="EE587">
        <v>0</v>
      </c>
      <c r="EF587">
        <v>0</v>
      </c>
      <c r="EG587">
        <v>9995.688148148149</v>
      </c>
      <c r="EH587">
        <v>0</v>
      </c>
      <c r="EI587">
        <v>10.44312962962963</v>
      </c>
      <c r="EJ587">
        <v>-48.30299259259259</v>
      </c>
      <c r="EK587">
        <v>1466.602222222222</v>
      </c>
      <c r="EL587">
        <v>1514.748518518518</v>
      </c>
      <c r="EM587">
        <v>0.860852</v>
      </c>
      <c r="EN587">
        <v>1480.005185185185</v>
      </c>
      <c r="EO587">
        <v>22.93546666666667</v>
      </c>
      <c r="EP587">
        <v>2.145485555555556</v>
      </c>
      <c r="EQ587">
        <v>2.067872222222222</v>
      </c>
      <c r="ER587">
        <v>18.56097777777778</v>
      </c>
      <c r="ES587">
        <v>17.97383703703704</v>
      </c>
      <c r="ET587">
        <v>2000.017777777778</v>
      </c>
      <c r="EU587">
        <v>0.9799983333333335</v>
      </c>
      <c r="EV587">
        <v>0.02000137777777778</v>
      </c>
      <c r="EW587">
        <v>0</v>
      </c>
      <c r="EX587">
        <v>677.7698888888889</v>
      </c>
      <c r="EY587">
        <v>5.00097</v>
      </c>
      <c r="EZ587">
        <v>13490.17407407407</v>
      </c>
      <c r="FA587">
        <v>16707.72222222222</v>
      </c>
      <c r="FB587">
        <v>40.625</v>
      </c>
      <c r="FC587">
        <v>41</v>
      </c>
      <c r="FD587">
        <v>40.56199999999999</v>
      </c>
      <c r="FE587">
        <v>40.625</v>
      </c>
      <c r="FF587">
        <v>41.18699999999999</v>
      </c>
      <c r="FG587">
        <v>1955.117777777778</v>
      </c>
      <c r="FH587">
        <v>39.9</v>
      </c>
      <c r="FI587">
        <v>0</v>
      </c>
      <c r="FJ587">
        <v>1758486452.6</v>
      </c>
      <c r="FK587">
        <v>0</v>
      </c>
      <c r="FL587">
        <v>677.7620769230768</v>
      </c>
      <c r="FM587">
        <v>3.903384621398239</v>
      </c>
      <c r="FN587">
        <v>82.62905997482692</v>
      </c>
      <c r="FO587">
        <v>13489.76538461538</v>
      </c>
      <c r="FP587">
        <v>15</v>
      </c>
      <c r="FQ587">
        <v>0</v>
      </c>
      <c r="FR587" t="s">
        <v>441</v>
      </c>
      <c r="FS587">
        <v>1747247426.5</v>
      </c>
      <c r="FT587">
        <v>1747247420.5</v>
      </c>
      <c r="FU587">
        <v>0</v>
      </c>
      <c r="FV587">
        <v>1.027</v>
      </c>
      <c r="FW587">
        <v>0.031</v>
      </c>
      <c r="FX587">
        <v>0.02</v>
      </c>
      <c r="FY587">
        <v>0.05</v>
      </c>
      <c r="FZ587">
        <v>420</v>
      </c>
      <c r="GA587">
        <v>16</v>
      </c>
      <c r="GB587">
        <v>0.01</v>
      </c>
      <c r="GC587">
        <v>0.1</v>
      </c>
      <c r="GD587">
        <v>-48.2088975</v>
      </c>
      <c r="GE587">
        <v>-1.794719324577826</v>
      </c>
      <c r="GF587">
        <v>0.1961755775924977</v>
      </c>
      <c r="GG587">
        <v>0</v>
      </c>
      <c r="GH587">
        <v>677.4838823529412</v>
      </c>
      <c r="GI587">
        <v>4.710527114423678</v>
      </c>
      <c r="GJ587">
        <v>0.5045240485555922</v>
      </c>
      <c r="GK587">
        <v>-1</v>
      </c>
      <c r="GL587">
        <v>0.8572354250000001</v>
      </c>
      <c r="GM587">
        <v>0.0614745478424029</v>
      </c>
      <c r="GN587">
        <v>0.009384547729878892</v>
      </c>
      <c r="GO587">
        <v>1</v>
      </c>
      <c r="GP587">
        <v>1</v>
      </c>
      <c r="GQ587">
        <v>2</v>
      </c>
      <c r="GR587" t="s">
        <v>442</v>
      </c>
      <c r="GS587">
        <v>3.13627</v>
      </c>
      <c r="GT587">
        <v>2.71645</v>
      </c>
      <c r="GU587">
        <v>0.216878</v>
      </c>
      <c r="GV587">
        <v>0.219125</v>
      </c>
      <c r="GW587">
        <v>0.105305</v>
      </c>
      <c r="GX587">
        <v>0.101395</v>
      </c>
      <c r="GY587">
        <v>24895.5</v>
      </c>
      <c r="GZ587">
        <v>24859.2</v>
      </c>
      <c r="HA587">
        <v>29556.4</v>
      </c>
      <c r="HB587">
        <v>29423.7</v>
      </c>
      <c r="HC587">
        <v>34945.4</v>
      </c>
      <c r="HD587">
        <v>35025.6</v>
      </c>
      <c r="HE587">
        <v>41598</v>
      </c>
      <c r="HF587">
        <v>41807.7</v>
      </c>
      <c r="HG587">
        <v>1.92162</v>
      </c>
      <c r="HH587">
        <v>1.86878</v>
      </c>
      <c r="HI587">
        <v>0.0997446</v>
      </c>
      <c r="HJ587">
        <v>0</v>
      </c>
      <c r="HK587">
        <v>28.3633</v>
      </c>
      <c r="HL587">
        <v>999.9</v>
      </c>
      <c r="HM587">
        <v>51.8</v>
      </c>
      <c r="HN587">
        <v>31.5</v>
      </c>
      <c r="HO587">
        <v>26.6672</v>
      </c>
      <c r="HP587">
        <v>61.7209</v>
      </c>
      <c r="HQ587">
        <v>27.6442</v>
      </c>
      <c r="HR587">
        <v>1</v>
      </c>
      <c r="HS587">
        <v>0.106115</v>
      </c>
      <c r="HT587">
        <v>-0.48713</v>
      </c>
      <c r="HU587">
        <v>20.3385</v>
      </c>
      <c r="HV587">
        <v>5.21624</v>
      </c>
      <c r="HW587">
        <v>12.0113</v>
      </c>
      <c r="HX587">
        <v>4.98875</v>
      </c>
      <c r="HY587">
        <v>3.28768</v>
      </c>
      <c r="HZ587">
        <v>9999</v>
      </c>
      <c r="IA587">
        <v>9999</v>
      </c>
      <c r="IB587">
        <v>9999</v>
      </c>
      <c r="IC587">
        <v>999.9</v>
      </c>
      <c r="ID587">
        <v>1.86761</v>
      </c>
      <c r="IE587">
        <v>1.86675</v>
      </c>
      <c r="IF587">
        <v>1.86608</v>
      </c>
      <c r="IG587">
        <v>1.866</v>
      </c>
      <c r="IH587">
        <v>1.86785</v>
      </c>
      <c r="II587">
        <v>1.87027</v>
      </c>
      <c r="IJ587">
        <v>1.86892</v>
      </c>
      <c r="IK587">
        <v>1.87042</v>
      </c>
      <c r="IL587">
        <v>0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-1.11</v>
      </c>
      <c r="IZ587">
        <v>0.1358</v>
      </c>
      <c r="JA587">
        <v>-0.08705980112953694</v>
      </c>
      <c r="JB587">
        <v>-0.0002224285535733669</v>
      </c>
      <c r="JC587">
        <v>-3.124052291438484E-07</v>
      </c>
      <c r="JD587">
        <v>-1.20421793702977E-11</v>
      </c>
      <c r="JE587">
        <v>-0.06546867123436634</v>
      </c>
      <c r="JF587">
        <v>-0.004605065362839568</v>
      </c>
      <c r="JG587">
        <v>0.0008613744513886047</v>
      </c>
      <c r="JH587">
        <v>-1.299212498533341E-05</v>
      </c>
      <c r="JI587">
        <v>3</v>
      </c>
      <c r="JJ587">
        <v>2327</v>
      </c>
      <c r="JK587">
        <v>1</v>
      </c>
      <c r="JL587">
        <v>27</v>
      </c>
      <c r="JM587">
        <v>187317.1</v>
      </c>
      <c r="JN587">
        <v>187317.2</v>
      </c>
      <c r="JO587">
        <v>2.90771</v>
      </c>
      <c r="JP587">
        <v>2.24609</v>
      </c>
      <c r="JQ587">
        <v>1.39771</v>
      </c>
      <c r="JR587">
        <v>2.35352</v>
      </c>
      <c r="JS587">
        <v>1.49536</v>
      </c>
      <c r="JT587">
        <v>2.53296</v>
      </c>
      <c r="JU587">
        <v>36.8366</v>
      </c>
      <c r="JV587">
        <v>24.07</v>
      </c>
      <c r="JW587">
        <v>18</v>
      </c>
      <c r="JX587">
        <v>490.983</v>
      </c>
      <c r="JY587">
        <v>447.62</v>
      </c>
      <c r="JZ587">
        <v>28.566</v>
      </c>
      <c r="KA587">
        <v>28.9881</v>
      </c>
      <c r="KB587">
        <v>29.9999</v>
      </c>
      <c r="KC587">
        <v>28.866</v>
      </c>
      <c r="KD587">
        <v>28.799</v>
      </c>
      <c r="KE587">
        <v>58.1897</v>
      </c>
      <c r="KF587">
        <v>21.1404</v>
      </c>
      <c r="KG587">
        <v>68.9134</v>
      </c>
      <c r="KH587">
        <v>28.5694</v>
      </c>
      <c r="KI587">
        <v>1522.93</v>
      </c>
      <c r="KJ587">
        <v>22.8903</v>
      </c>
      <c r="KK587">
        <v>101.024</v>
      </c>
      <c r="KL587">
        <v>100.528</v>
      </c>
    </row>
    <row r="588" spans="1:298">
      <c r="A588">
        <v>572</v>
      </c>
      <c r="B588">
        <v>1758486457.5</v>
      </c>
      <c r="C588">
        <v>17582</v>
      </c>
      <c r="D588" t="s">
        <v>1592</v>
      </c>
      <c r="E588" t="s">
        <v>1593</v>
      </c>
      <c r="F588">
        <v>5</v>
      </c>
      <c r="G588" t="s">
        <v>1219</v>
      </c>
      <c r="H588" t="s">
        <v>437</v>
      </c>
      <c r="I588" t="s">
        <v>438</v>
      </c>
      <c r="J588">
        <v>1758486449.714286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1547.150614259939</v>
      </c>
      <c r="AL588">
        <v>1507.336121212121</v>
      </c>
      <c r="AM588">
        <v>3.373511987440686</v>
      </c>
      <c r="AN588">
        <v>65.29159027850937</v>
      </c>
      <c r="AO588">
        <f>(AQ588 - AP588 + DZ588*1E3/(8.314*(EB588+273.15)) * AS588/DY588 * AR588) * DY588/(100*DM588) * 1000/(1000 - AQ588)</f>
        <v>0</v>
      </c>
      <c r="AP588">
        <v>22.96386420372257</v>
      </c>
      <c r="AQ588">
        <v>23.81006121212121</v>
      </c>
      <c r="AR588">
        <v>9.412354785267306E-05</v>
      </c>
      <c r="AS588">
        <v>110.9873725194434</v>
      </c>
      <c r="AT588">
        <v>1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4.8</v>
      </c>
      <c r="DN588">
        <v>0.5</v>
      </c>
      <c r="DO588" t="s">
        <v>440</v>
      </c>
      <c r="DP588">
        <v>2</v>
      </c>
      <c r="DQ588" t="b">
        <v>1</v>
      </c>
      <c r="DR588">
        <v>1758486449.714286</v>
      </c>
      <c r="DS588">
        <v>1447.333571428572</v>
      </c>
      <c r="DT588">
        <v>1495.658928571429</v>
      </c>
      <c r="DU588">
        <v>23.80231428571429</v>
      </c>
      <c r="DV588">
        <v>22.94609285714286</v>
      </c>
      <c r="DW588">
        <v>1448.434642857143</v>
      </c>
      <c r="DX588">
        <v>23.666525</v>
      </c>
      <c r="DY588">
        <v>500.0192142857144</v>
      </c>
      <c r="DZ588">
        <v>90.16015357142858</v>
      </c>
      <c r="EA588">
        <v>0.05633580357142857</v>
      </c>
      <c r="EB588">
        <v>30.08753214285715</v>
      </c>
      <c r="EC588">
        <v>29.99191785714286</v>
      </c>
      <c r="ED588">
        <v>999.9000000000002</v>
      </c>
      <c r="EE588">
        <v>0</v>
      </c>
      <c r="EF588">
        <v>0</v>
      </c>
      <c r="EG588">
        <v>9993.074999999999</v>
      </c>
      <c r="EH588">
        <v>0</v>
      </c>
      <c r="EI588">
        <v>10.44936428571429</v>
      </c>
      <c r="EJ588">
        <v>-48.32583928571428</v>
      </c>
      <c r="EK588">
        <v>1482.623214285715</v>
      </c>
      <c r="EL588">
        <v>1530.786785714286</v>
      </c>
      <c r="EM588">
        <v>0.8562186428571428</v>
      </c>
      <c r="EN588">
        <v>1495.658928571429</v>
      </c>
      <c r="EO588">
        <v>22.94609285714286</v>
      </c>
      <c r="EP588">
        <v>2.146019285714286</v>
      </c>
      <c r="EQ588">
        <v>2.068823214285714</v>
      </c>
      <c r="ER588">
        <v>18.56494285714286</v>
      </c>
      <c r="ES588">
        <v>17.98115</v>
      </c>
      <c r="ET588">
        <v>2000.021071428571</v>
      </c>
      <c r="EU588">
        <v>0.9799983928571431</v>
      </c>
      <c r="EV588">
        <v>0.02000132142857143</v>
      </c>
      <c r="EW588">
        <v>0</v>
      </c>
      <c r="EX588">
        <v>677.9709999999999</v>
      </c>
      <c r="EY588">
        <v>5.00097</v>
      </c>
      <c r="EZ588">
        <v>13495.775</v>
      </c>
      <c r="FA588">
        <v>16707.75714285714</v>
      </c>
      <c r="FB588">
        <v>40.625</v>
      </c>
      <c r="FC588">
        <v>41</v>
      </c>
      <c r="FD588">
        <v>40.55314285714285</v>
      </c>
      <c r="FE588">
        <v>40.625</v>
      </c>
      <c r="FF588">
        <v>41.18699999999999</v>
      </c>
      <c r="FG588">
        <v>1955.121071428572</v>
      </c>
      <c r="FH588">
        <v>39.9</v>
      </c>
      <c r="FI588">
        <v>0</v>
      </c>
      <c r="FJ588">
        <v>1758486458</v>
      </c>
      <c r="FK588">
        <v>0</v>
      </c>
      <c r="FL588">
        <v>678.05168</v>
      </c>
      <c r="FM588">
        <v>1.990999996795976</v>
      </c>
      <c r="FN588">
        <v>63.04615391199008</v>
      </c>
      <c r="FO588">
        <v>13496.76</v>
      </c>
      <c r="FP588">
        <v>15</v>
      </c>
      <c r="FQ588">
        <v>0</v>
      </c>
      <c r="FR588" t="s">
        <v>441</v>
      </c>
      <c r="FS588">
        <v>1747247426.5</v>
      </c>
      <c r="FT588">
        <v>1747247420.5</v>
      </c>
      <c r="FU588">
        <v>0</v>
      </c>
      <c r="FV588">
        <v>1.027</v>
      </c>
      <c r="FW588">
        <v>0.031</v>
      </c>
      <c r="FX588">
        <v>0.02</v>
      </c>
      <c r="FY588">
        <v>0.05</v>
      </c>
      <c r="FZ588">
        <v>420</v>
      </c>
      <c r="GA588">
        <v>16</v>
      </c>
      <c r="GB588">
        <v>0.01</v>
      </c>
      <c r="GC588">
        <v>0.1</v>
      </c>
      <c r="GD588">
        <v>-48.29066</v>
      </c>
      <c r="GE588">
        <v>-0.3573703564727343</v>
      </c>
      <c r="GF588">
        <v>0.1859597736070893</v>
      </c>
      <c r="GG588">
        <v>0</v>
      </c>
      <c r="GH588">
        <v>677.8376764705882</v>
      </c>
      <c r="GI588">
        <v>2.82748662799772</v>
      </c>
      <c r="GJ588">
        <v>0.3494458403368261</v>
      </c>
      <c r="GK588">
        <v>-1</v>
      </c>
      <c r="GL588">
        <v>0.8569565000000001</v>
      </c>
      <c r="GM588">
        <v>-0.06297750844277969</v>
      </c>
      <c r="GN588">
        <v>0.009592795650903851</v>
      </c>
      <c r="GO588">
        <v>1</v>
      </c>
      <c r="GP588">
        <v>1</v>
      </c>
      <c r="GQ588">
        <v>2</v>
      </c>
      <c r="GR588" t="s">
        <v>442</v>
      </c>
      <c r="GS588">
        <v>3.1363</v>
      </c>
      <c r="GT588">
        <v>2.71639</v>
      </c>
      <c r="GU588">
        <v>0.218369</v>
      </c>
      <c r="GV588">
        <v>0.220507</v>
      </c>
      <c r="GW588">
        <v>0.105327</v>
      </c>
      <c r="GX588">
        <v>0.101411</v>
      </c>
      <c r="GY588">
        <v>24848.1</v>
      </c>
      <c r="GZ588">
        <v>24815</v>
      </c>
      <c r="HA588">
        <v>29556.5</v>
      </c>
      <c r="HB588">
        <v>29423.5</v>
      </c>
      <c r="HC588">
        <v>34944.5</v>
      </c>
      <c r="HD588">
        <v>35024.8</v>
      </c>
      <c r="HE588">
        <v>41598</v>
      </c>
      <c r="HF588">
        <v>41807.5</v>
      </c>
      <c r="HG588">
        <v>1.92173</v>
      </c>
      <c r="HH588">
        <v>1.86867</v>
      </c>
      <c r="HI588">
        <v>0.100005</v>
      </c>
      <c r="HJ588">
        <v>0</v>
      </c>
      <c r="HK588">
        <v>28.3613</v>
      </c>
      <c r="HL588">
        <v>999.9</v>
      </c>
      <c r="HM588">
        <v>51.8</v>
      </c>
      <c r="HN588">
        <v>31.5</v>
      </c>
      <c r="HO588">
        <v>26.6677</v>
      </c>
      <c r="HP588">
        <v>62.0309</v>
      </c>
      <c r="HQ588">
        <v>27.4559</v>
      </c>
      <c r="HR588">
        <v>1</v>
      </c>
      <c r="HS588">
        <v>0.106131</v>
      </c>
      <c r="HT588">
        <v>-0.503145</v>
      </c>
      <c r="HU588">
        <v>20.3382</v>
      </c>
      <c r="HV588">
        <v>5.21624</v>
      </c>
      <c r="HW588">
        <v>12.0113</v>
      </c>
      <c r="HX588">
        <v>4.98875</v>
      </c>
      <c r="HY588">
        <v>3.2876</v>
      </c>
      <c r="HZ588">
        <v>9999</v>
      </c>
      <c r="IA588">
        <v>9999</v>
      </c>
      <c r="IB588">
        <v>9999</v>
      </c>
      <c r="IC588">
        <v>999.9</v>
      </c>
      <c r="ID588">
        <v>1.8676</v>
      </c>
      <c r="IE588">
        <v>1.86676</v>
      </c>
      <c r="IF588">
        <v>1.86606</v>
      </c>
      <c r="IG588">
        <v>1.866</v>
      </c>
      <c r="IH588">
        <v>1.86788</v>
      </c>
      <c r="II588">
        <v>1.87027</v>
      </c>
      <c r="IJ588">
        <v>1.86893</v>
      </c>
      <c r="IK588">
        <v>1.87042</v>
      </c>
      <c r="IL588">
        <v>0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-1.13</v>
      </c>
      <c r="IZ588">
        <v>0.1359</v>
      </c>
      <c r="JA588">
        <v>-0.08705980112953694</v>
      </c>
      <c r="JB588">
        <v>-0.0002224285535733669</v>
      </c>
      <c r="JC588">
        <v>-3.124052291438484E-07</v>
      </c>
      <c r="JD588">
        <v>-1.20421793702977E-11</v>
      </c>
      <c r="JE588">
        <v>-0.06546867123436634</v>
      </c>
      <c r="JF588">
        <v>-0.004605065362839568</v>
      </c>
      <c r="JG588">
        <v>0.0008613744513886047</v>
      </c>
      <c r="JH588">
        <v>-1.299212498533341E-05</v>
      </c>
      <c r="JI588">
        <v>3</v>
      </c>
      <c r="JJ588">
        <v>2327</v>
      </c>
      <c r="JK588">
        <v>1</v>
      </c>
      <c r="JL588">
        <v>27</v>
      </c>
      <c r="JM588">
        <v>187317.2</v>
      </c>
      <c r="JN588">
        <v>187317.3</v>
      </c>
      <c r="JO588">
        <v>2.92969</v>
      </c>
      <c r="JP588">
        <v>2.22778</v>
      </c>
      <c r="JQ588">
        <v>1.39648</v>
      </c>
      <c r="JR588">
        <v>2.35229</v>
      </c>
      <c r="JS588">
        <v>1.49536</v>
      </c>
      <c r="JT588">
        <v>2.72217</v>
      </c>
      <c r="JU588">
        <v>36.8366</v>
      </c>
      <c r="JV588">
        <v>24.0875</v>
      </c>
      <c r="JW588">
        <v>18</v>
      </c>
      <c r="JX588">
        <v>491.031</v>
      </c>
      <c r="JY588">
        <v>447.539</v>
      </c>
      <c r="JZ588">
        <v>28.5689</v>
      </c>
      <c r="KA588">
        <v>28.9862</v>
      </c>
      <c r="KB588">
        <v>29.9999</v>
      </c>
      <c r="KC588">
        <v>28.8641</v>
      </c>
      <c r="KD588">
        <v>28.7966</v>
      </c>
      <c r="KE588">
        <v>58.6504</v>
      </c>
      <c r="KF588">
        <v>21.1404</v>
      </c>
      <c r="KG588">
        <v>68.9134</v>
      </c>
      <c r="KH588">
        <v>28.5792</v>
      </c>
      <c r="KI588">
        <v>1536.29</v>
      </c>
      <c r="KJ588">
        <v>22.8903</v>
      </c>
      <c r="KK588">
        <v>101.024</v>
      </c>
      <c r="KL588">
        <v>100.528</v>
      </c>
    </row>
    <row r="589" spans="1:298">
      <c r="A589">
        <v>573</v>
      </c>
      <c r="B589">
        <v>1758486462.5</v>
      </c>
      <c r="C589">
        <v>17587</v>
      </c>
      <c r="D589" t="s">
        <v>1594</v>
      </c>
      <c r="E589" t="s">
        <v>1595</v>
      </c>
      <c r="F589">
        <v>5</v>
      </c>
      <c r="G589" t="s">
        <v>1219</v>
      </c>
      <c r="H589" t="s">
        <v>437</v>
      </c>
      <c r="I589" t="s">
        <v>438</v>
      </c>
      <c r="J589">
        <v>1758486455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1562.781880107529</v>
      </c>
      <c r="AL589">
        <v>1523.740060606061</v>
      </c>
      <c r="AM589">
        <v>3.267851397552918</v>
      </c>
      <c r="AN589">
        <v>65.29159027850937</v>
      </c>
      <c r="AO589">
        <f>(AQ589 - AP589 + DZ589*1E3/(8.314*(EB589+273.15)) * AS589/DY589 * AR589) * DY589/(100*DM589) * 1000/(1000 - AQ589)</f>
        <v>0</v>
      </c>
      <c r="AP589">
        <v>22.96617270204371</v>
      </c>
      <c r="AQ589">
        <v>23.81237272727272</v>
      </c>
      <c r="AR589">
        <v>1.428913265416646E-05</v>
      </c>
      <c r="AS589">
        <v>110.9873725194434</v>
      </c>
      <c r="AT589">
        <v>1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4.8</v>
      </c>
      <c r="DN589">
        <v>0.5</v>
      </c>
      <c r="DO589" t="s">
        <v>440</v>
      </c>
      <c r="DP589">
        <v>2</v>
      </c>
      <c r="DQ589" t="b">
        <v>1</v>
      </c>
      <c r="DR589">
        <v>1758486455</v>
      </c>
      <c r="DS589">
        <v>1464.752592592593</v>
      </c>
      <c r="DT589">
        <v>1512.843703703704</v>
      </c>
      <c r="DU589">
        <v>23.80737407407407</v>
      </c>
      <c r="DV589">
        <v>22.95890740740741</v>
      </c>
      <c r="DW589">
        <v>1465.874814814815</v>
      </c>
      <c r="DX589">
        <v>23.67150370370371</v>
      </c>
      <c r="DY589">
        <v>500.0011851851851</v>
      </c>
      <c r="DZ589">
        <v>90.16037407407408</v>
      </c>
      <c r="EA589">
        <v>0.05626965555555555</v>
      </c>
      <c r="EB589">
        <v>30.08823333333333</v>
      </c>
      <c r="EC589">
        <v>29.99239259259259</v>
      </c>
      <c r="ED589">
        <v>999.9000000000001</v>
      </c>
      <c r="EE589">
        <v>0</v>
      </c>
      <c r="EF589">
        <v>0</v>
      </c>
      <c r="EG589">
        <v>9989.790000000001</v>
      </c>
      <c r="EH589">
        <v>0</v>
      </c>
      <c r="EI589">
        <v>10.45449629629629</v>
      </c>
      <c r="EJ589">
        <v>-48.09162222222222</v>
      </c>
      <c r="EK589">
        <v>1500.474814814815</v>
      </c>
      <c r="EL589">
        <v>1548.394814814815</v>
      </c>
      <c r="EM589">
        <v>0.8484623333333332</v>
      </c>
      <c r="EN589">
        <v>1512.843703703704</v>
      </c>
      <c r="EO589">
        <v>22.95890740740741</v>
      </c>
      <c r="EP589">
        <v>2.14648</v>
      </c>
      <c r="EQ589">
        <v>2.069983333333334</v>
      </c>
      <c r="ER589">
        <v>18.56836296296296</v>
      </c>
      <c r="ES589">
        <v>17.99006296296297</v>
      </c>
      <c r="ET589">
        <v>1999.987777777778</v>
      </c>
      <c r="EU589">
        <v>0.979998</v>
      </c>
      <c r="EV589">
        <v>0.02000170740740741</v>
      </c>
      <c r="EW589">
        <v>0</v>
      </c>
      <c r="EX589">
        <v>678.2148888888888</v>
      </c>
      <c r="EY589">
        <v>5.00097</v>
      </c>
      <c r="EZ589">
        <v>13500.85185185185</v>
      </c>
      <c r="FA589">
        <v>16707.48148148148</v>
      </c>
      <c r="FB589">
        <v>40.625</v>
      </c>
      <c r="FC589">
        <v>40.99533333333333</v>
      </c>
      <c r="FD589">
        <v>40.54592592592593</v>
      </c>
      <c r="FE589">
        <v>40.61566666666667</v>
      </c>
      <c r="FF589">
        <v>41.18699999999999</v>
      </c>
      <c r="FG589">
        <v>1955.085925925926</v>
      </c>
      <c r="FH589">
        <v>39.9</v>
      </c>
      <c r="FI589">
        <v>0</v>
      </c>
      <c r="FJ589">
        <v>1758486462.8</v>
      </c>
      <c r="FK589">
        <v>0</v>
      </c>
      <c r="FL589">
        <v>678.2682000000001</v>
      </c>
      <c r="FM589">
        <v>2.836461546838047</v>
      </c>
      <c r="FN589">
        <v>44.93846167520989</v>
      </c>
      <c r="FO589">
        <v>13501.304</v>
      </c>
      <c r="FP589">
        <v>15</v>
      </c>
      <c r="FQ589">
        <v>0</v>
      </c>
      <c r="FR589" t="s">
        <v>441</v>
      </c>
      <c r="FS589">
        <v>1747247426.5</v>
      </c>
      <c r="FT589">
        <v>1747247420.5</v>
      </c>
      <c r="FU589">
        <v>0</v>
      </c>
      <c r="FV589">
        <v>1.027</v>
      </c>
      <c r="FW589">
        <v>0.031</v>
      </c>
      <c r="FX589">
        <v>0.02</v>
      </c>
      <c r="FY589">
        <v>0.05</v>
      </c>
      <c r="FZ589">
        <v>420</v>
      </c>
      <c r="GA589">
        <v>16</v>
      </c>
      <c r="GB589">
        <v>0.01</v>
      </c>
      <c r="GC589">
        <v>0.1</v>
      </c>
      <c r="GD589">
        <v>-48.172545</v>
      </c>
      <c r="GE589">
        <v>2.511559474671754</v>
      </c>
      <c r="GF589">
        <v>0.3577117945707126</v>
      </c>
      <c r="GG589">
        <v>0</v>
      </c>
      <c r="GH589">
        <v>678.0639411764705</v>
      </c>
      <c r="GI589">
        <v>2.700504202043855</v>
      </c>
      <c r="GJ589">
        <v>0.3427527784395336</v>
      </c>
      <c r="GK589">
        <v>-1</v>
      </c>
      <c r="GL589">
        <v>0.854566425</v>
      </c>
      <c r="GM589">
        <v>-0.09121228142589309</v>
      </c>
      <c r="GN589">
        <v>0.0102983844531254</v>
      </c>
      <c r="GO589">
        <v>1</v>
      </c>
      <c r="GP589">
        <v>1</v>
      </c>
      <c r="GQ589">
        <v>2</v>
      </c>
      <c r="GR589" t="s">
        <v>442</v>
      </c>
      <c r="GS589">
        <v>3.13636</v>
      </c>
      <c r="GT589">
        <v>2.71654</v>
      </c>
      <c r="GU589">
        <v>0.219804</v>
      </c>
      <c r="GV589">
        <v>0.22195</v>
      </c>
      <c r="GW589">
        <v>0.105332</v>
      </c>
      <c r="GX589">
        <v>0.101418</v>
      </c>
      <c r="GY589">
        <v>24802.3</v>
      </c>
      <c r="GZ589">
        <v>24769.2</v>
      </c>
      <c r="HA589">
        <v>29556.4</v>
      </c>
      <c r="HB589">
        <v>29423.7</v>
      </c>
      <c r="HC589">
        <v>34944.3</v>
      </c>
      <c r="HD589">
        <v>35024.8</v>
      </c>
      <c r="HE589">
        <v>41597.8</v>
      </c>
      <c r="HF589">
        <v>41807.8</v>
      </c>
      <c r="HG589">
        <v>1.92195</v>
      </c>
      <c r="HH589">
        <v>1.86825</v>
      </c>
      <c r="HI589">
        <v>0.10116</v>
      </c>
      <c r="HJ589">
        <v>0</v>
      </c>
      <c r="HK589">
        <v>28.3601</v>
      </c>
      <c r="HL589">
        <v>999.9</v>
      </c>
      <c r="HM589">
        <v>51.8</v>
      </c>
      <c r="HN589">
        <v>31.5</v>
      </c>
      <c r="HO589">
        <v>26.6675</v>
      </c>
      <c r="HP589">
        <v>61.7709</v>
      </c>
      <c r="HQ589">
        <v>27.6202</v>
      </c>
      <c r="HR589">
        <v>1</v>
      </c>
      <c r="HS589">
        <v>0.106032</v>
      </c>
      <c r="HT589">
        <v>-0.522737</v>
      </c>
      <c r="HU589">
        <v>20.3383</v>
      </c>
      <c r="HV589">
        <v>5.21549</v>
      </c>
      <c r="HW589">
        <v>12.0116</v>
      </c>
      <c r="HX589">
        <v>4.98865</v>
      </c>
      <c r="HY589">
        <v>3.28775</v>
      </c>
      <c r="HZ589">
        <v>9999</v>
      </c>
      <c r="IA589">
        <v>9999</v>
      </c>
      <c r="IB589">
        <v>9999</v>
      </c>
      <c r="IC589">
        <v>999.9</v>
      </c>
      <c r="ID589">
        <v>1.86762</v>
      </c>
      <c r="IE589">
        <v>1.86676</v>
      </c>
      <c r="IF589">
        <v>1.86604</v>
      </c>
      <c r="IG589">
        <v>1.866</v>
      </c>
      <c r="IH589">
        <v>1.86786</v>
      </c>
      <c r="II589">
        <v>1.87027</v>
      </c>
      <c r="IJ589">
        <v>1.86893</v>
      </c>
      <c r="IK589">
        <v>1.87042</v>
      </c>
      <c r="IL589">
        <v>0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-1.15</v>
      </c>
      <c r="IZ589">
        <v>0.1359</v>
      </c>
      <c r="JA589">
        <v>-0.08705980112953694</v>
      </c>
      <c r="JB589">
        <v>-0.0002224285535733669</v>
      </c>
      <c r="JC589">
        <v>-3.124052291438484E-07</v>
      </c>
      <c r="JD589">
        <v>-1.20421793702977E-11</v>
      </c>
      <c r="JE589">
        <v>-0.06546867123436634</v>
      </c>
      <c r="JF589">
        <v>-0.004605065362839568</v>
      </c>
      <c r="JG589">
        <v>0.0008613744513886047</v>
      </c>
      <c r="JH589">
        <v>-1.299212498533341E-05</v>
      </c>
      <c r="JI589">
        <v>3</v>
      </c>
      <c r="JJ589">
        <v>2327</v>
      </c>
      <c r="JK589">
        <v>1</v>
      </c>
      <c r="JL589">
        <v>27</v>
      </c>
      <c r="JM589">
        <v>187317.3</v>
      </c>
      <c r="JN589">
        <v>187317.4</v>
      </c>
      <c r="JO589">
        <v>2.95654</v>
      </c>
      <c r="JP589">
        <v>2.23877</v>
      </c>
      <c r="JQ589">
        <v>1.39648</v>
      </c>
      <c r="JR589">
        <v>2.35352</v>
      </c>
      <c r="JS589">
        <v>1.49536</v>
      </c>
      <c r="JT589">
        <v>2.5354</v>
      </c>
      <c r="JU589">
        <v>36.8366</v>
      </c>
      <c r="JV589">
        <v>24.07</v>
      </c>
      <c r="JW589">
        <v>18</v>
      </c>
      <c r="JX589">
        <v>491.159</v>
      </c>
      <c r="JY589">
        <v>447.257</v>
      </c>
      <c r="JZ589">
        <v>28.5772</v>
      </c>
      <c r="KA589">
        <v>28.9838</v>
      </c>
      <c r="KB589">
        <v>29.9999</v>
      </c>
      <c r="KC589">
        <v>28.8623</v>
      </c>
      <c r="KD589">
        <v>28.7941</v>
      </c>
      <c r="KE589">
        <v>59.1861</v>
      </c>
      <c r="KF589">
        <v>21.1404</v>
      </c>
      <c r="KG589">
        <v>69.28700000000001</v>
      </c>
      <c r="KH589">
        <v>28.5804</v>
      </c>
      <c r="KI589">
        <v>1556.32</v>
      </c>
      <c r="KJ589">
        <v>22.8903</v>
      </c>
      <c r="KK589">
        <v>101.024</v>
      </c>
      <c r="KL589">
        <v>100.528</v>
      </c>
    </row>
    <row r="590" spans="1:298">
      <c r="A590">
        <v>574</v>
      </c>
      <c r="B590">
        <v>1758486467.5</v>
      </c>
      <c r="C590">
        <v>17592</v>
      </c>
      <c r="D590" t="s">
        <v>1596</v>
      </c>
      <c r="E590" t="s">
        <v>1597</v>
      </c>
      <c r="F590">
        <v>5</v>
      </c>
      <c r="G590" t="s">
        <v>1219</v>
      </c>
      <c r="H590" t="s">
        <v>437</v>
      </c>
      <c r="I590" t="s">
        <v>438</v>
      </c>
      <c r="J590">
        <v>1758486459.714286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1580.099950301382</v>
      </c>
      <c r="AL590">
        <v>1540.437818181818</v>
      </c>
      <c r="AM590">
        <v>3.362309082475055</v>
      </c>
      <c r="AN590">
        <v>65.29159027850937</v>
      </c>
      <c r="AO590">
        <f>(AQ590 - AP590 + DZ590*1E3/(8.314*(EB590+273.15)) * AS590/DY590 * AR590) * DY590/(100*DM590) * 1000/(1000 - AQ590)</f>
        <v>0</v>
      </c>
      <c r="AP590">
        <v>22.98076815463114</v>
      </c>
      <c r="AQ590">
        <v>23.81395999999999</v>
      </c>
      <c r="AR590">
        <v>4.364096529158555E-05</v>
      </c>
      <c r="AS590">
        <v>110.9873725194434</v>
      </c>
      <c r="AT590">
        <v>1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4.8</v>
      </c>
      <c r="DN590">
        <v>0.5</v>
      </c>
      <c r="DO590" t="s">
        <v>440</v>
      </c>
      <c r="DP590">
        <v>2</v>
      </c>
      <c r="DQ590" t="b">
        <v>1</v>
      </c>
      <c r="DR590">
        <v>1758486459.714286</v>
      </c>
      <c r="DS590">
        <v>1480.103214285714</v>
      </c>
      <c r="DT590">
        <v>1528.210357142857</v>
      </c>
      <c r="DU590">
        <v>23.81075</v>
      </c>
      <c r="DV590">
        <v>22.96825357142857</v>
      </c>
      <c r="DW590">
        <v>1481.243928571429</v>
      </c>
      <c r="DX590">
        <v>23.67483928571428</v>
      </c>
      <c r="DY590">
        <v>499.9924285714286</v>
      </c>
      <c r="DZ590">
        <v>90.16075357142857</v>
      </c>
      <c r="EA590">
        <v>0.05633116785714286</v>
      </c>
      <c r="EB590">
        <v>30.08795357142858</v>
      </c>
      <c r="EC590">
        <v>29.99507857142857</v>
      </c>
      <c r="ED590">
        <v>999.9000000000002</v>
      </c>
      <c r="EE590">
        <v>0</v>
      </c>
      <c r="EF590">
        <v>0</v>
      </c>
      <c r="EG590">
        <v>9988.593928571428</v>
      </c>
      <c r="EH590">
        <v>0</v>
      </c>
      <c r="EI590">
        <v>10.45102857142857</v>
      </c>
      <c r="EJ590">
        <v>-48.10823214285714</v>
      </c>
      <c r="EK590">
        <v>1516.204642857143</v>
      </c>
      <c r="EL590">
        <v>1564.136785714285</v>
      </c>
      <c r="EM590">
        <v>0.8425005714285714</v>
      </c>
      <c r="EN590">
        <v>1528.210357142857</v>
      </c>
      <c r="EO590">
        <v>22.96825357142857</v>
      </c>
      <c r="EP590">
        <v>2.146795357142857</v>
      </c>
      <c r="EQ590">
        <v>2.070834642857143</v>
      </c>
      <c r="ER590">
        <v>18.57070357142857</v>
      </c>
      <c r="ES590">
        <v>17.99660357142857</v>
      </c>
      <c r="ET590">
        <v>1999.981428571429</v>
      </c>
      <c r="EU590">
        <v>0.9799978571428571</v>
      </c>
      <c r="EV590">
        <v>0.02000185000000001</v>
      </c>
      <c r="EW590">
        <v>0</v>
      </c>
      <c r="EX590">
        <v>678.3812857142857</v>
      </c>
      <c r="EY590">
        <v>5.00097</v>
      </c>
      <c r="EZ590">
        <v>13504.41785714286</v>
      </c>
      <c r="FA590">
        <v>16707.43214285714</v>
      </c>
      <c r="FB590">
        <v>40.625</v>
      </c>
      <c r="FC590">
        <v>40.99099999999999</v>
      </c>
      <c r="FD590">
        <v>40.53542857142856</v>
      </c>
      <c r="FE590">
        <v>40.60025</v>
      </c>
      <c r="FF590">
        <v>41.18699999999999</v>
      </c>
      <c r="FG590">
        <v>1955.078571428572</v>
      </c>
      <c r="FH590">
        <v>39.9</v>
      </c>
      <c r="FI590">
        <v>0</v>
      </c>
      <c r="FJ590">
        <v>1758486467.6</v>
      </c>
      <c r="FK590">
        <v>0</v>
      </c>
      <c r="FL590">
        <v>678.44312</v>
      </c>
      <c r="FM590">
        <v>3.454538452490759</v>
      </c>
      <c r="FN590">
        <v>47.96923079786043</v>
      </c>
      <c r="FO590">
        <v>13505.108</v>
      </c>
      <c r="FP590">
        <v>15</v>
      </c>
      <c r="FQ590">
        <v>0</v>
      </c>
      <c r="FR590" t="s">
        <v>441</v>
      </c>
      <c r="FS590">
        <v>1747247426.5</v>
      </c>
      <c r="FT590">
        <v>1747247420.5</v>
      </c>
      <c r="FU590">
        <v>0</v>
      </c>
      <c r="FV590">
        <v>1.027</v>
      </c>
      <c r="FW590">
        <v>0.031</v>
      </c>
      <c r="FX590">
        <v>0.02</v>
      </c>
      <c r="FY590">
        <v>0.05</v>
      </c>
      <c r="FZ590">
        <v>420</v>
      </c>
      <c r="GA590">
        <v>16</v>
      </c>
      <c r="GB590">
        <v>0.01</v>
      </c>
      <c r="GC590">
        <v>0.1</v>
      </c>
      <c r="GD590">
        <v>-48.1685775</v>
      </c>
      <c r="GE590">
        <v>0.7640926829269946</v>
      </c>
      <c r="GF590">
        <v>0.3801258774981647</v>
      </c>
      <c r="GG590">
        <v>0</v>
      </c>
      <c r="GH590">
        <v>678.3522058823529</v>
      </c>
      <c r="GI590">
        <v>2.544858669203125</v>
      </c>
      <c r="GJ590">
        <v>0.33560268696005</v>
      </c>
      <c r="GK590">
        <v>-1</v>
      </c>
      <c r="GL590">
        <v>0.8458566999999999</v>
      </c>
      <c r="GM590">
        <v>-0.06865425140713102</v>
      </c>
      <c r="GN590">
        <v>0.00822791126957504</v>
      </c>
      <c r="GO590">
        <v>1</v>
      </c>
      <c r="GP590">
        <v>1</v>
      </c>
      <c r="GQ590">
        <v>2</v>
      </c>
      <c r="GR590" t="s">
        <v>442</v>
      </c>
      <c r="GS590">
        <v>3.13625</v>
      </c>
      <c r="GT590">
        <v>2.71686</v>
      </c>
      <c r="GU590">
        <v>0.221259</v>
      </c>
      <c r="GV590">
        <v>0.223406</v>
      </c>
      <c r="GW590">
        <v>0.105338</v>
      </c>
      <c r="GX590">
        <v>0.101419</v>
      </c>
      <c r="GY590">
        <v>24755.9</v>
      </c>
      <c r="GZ590">
        <v>24723.4</v>
      </c>
      <c r="HA590">
        <v>29556.2</v>
      </c>
      <c r="HB590">
        <v>29424.3</v>
      </c>
      <c r="HC590">
        <v>34943.8</v>
      </c>
      <c r="HD590">
        <v>35025.3</v>
      </c>
      <c r="HE590">
        <v>41597.5</v>
      </c>
      <c r="HF590">
        <v>41808.5</v>
      </c>
      <c r="HG590">
        <v>1.92183</v>
      </c>
      <c r="HH590">
        <v>1.86852</v>
      </c>
      <c r="HI590">
        <v>0.100713</v>
      </c>
      <c r="HJ590">
        <v>0</v>
      </c>
      <c r="HK590">
        <v>28.3584</v>
      </c>
      <c r="HL590">
        <v>999.9</v>
      </c>
      <c r="HM590">
        <v>51.8</v>
      </c>
      <c r="HN590">
        <v>31.5</v>
      </c>
      <c r="HO590">
        <v>26.6663</v>
      </c>
      <c r="HP590">
        <v>61.9609</v>
      </c>
      <c r="HQ590">
        <v>27.6643</v>
      </c>
      <c r="HR590">
        <v>1</v>
      </c>
      <c r="HS590">
        <v>0.105511</v>
      </c>
      <c r="HT590">
        <v>-0.444499</v>
      </c>
      <c r="HU590">
        <v>20.3383</v>
      </c>
      <c r="HV590">
        <v>5.21534</v>
      </c>
      <c r="HW590">
        <v>12.0116</v>
      </c>
      <c r="HX590">
        <v>4.9888</v>
      </c>
      <c r="HY590">
        <v>3.28772</v>
      </c>
      <c r="HZ590">
        <v>9999</v>
      </c>
      <c r="IA590">
        <v>9999</v>
      </c>
      <c r="IB590">
        <v>9999</v>
      </c>
      <c r="IC590">
        <v>999.9</v>
      </c>
      <c r="ID590">
        <v>1.86759</v>
      </c>
      <c r="IE590">
        <v>1.86675</v>
      </c>
      <c r="IF590">
        <v>1.86602</v>
      </c>
      <c r="IG590">
        <v>1.866</v>
      </c>
      <c r="IH590">
        <v>1.86785</v>
      </c>
      <c r="II590">
        <v>1.87027</v>
      </c>
      <c r="IJ590">
        <v>1.86893</v>
      </c>
      <c r="IK590">
        <v>1.87042</v>
      </c>
      <c r="IL590">
        <v>0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-1.17</v>
      </c>
      <c r="IZ590">
        <v>0.136</v>
      </c>
      <c r="JA590">
        <v>-0.08705980112953694</v>
      </c>
      <c r="JB590">
        <v>-0.0002224285535733669</v>
      </c>
      <c r="JC590">
        <v>-3.124052291438484E-07</v>
      </c>
      <c r="JD590">
        <v>-1.20421793702977E-11</v>
      </c>
      <c r="JE590">
        <v>-0.06546867123436634</v>
      </c>
      <c r="JF590">
        <v>-0.004605065362839568</v>
      </c>
      <c r="JG590">
        <v>0.0008613744513886047</v>
      </c>
      <c r="JH590">
        <v>-1.299212498533341E-05</v>
      </c>
      <c r="JI590">
        <v>3</v>
      </c>
      <c r="JJ590">
        <v>2327</v>
      </c>
      <c r="JK590">
        <v>1</v>
      </c>
      <c r="JL590">
        <v>27</v>
      </c>
      <c r="JM590">
        <v>187317.4</v>
      </c>
      <c r="JN590">
        <v>187317.5</v>
      </c>
      <c r="JO590">
        <v>2.97974</v>
      </c>
      <c r="JP590">
        <v>2.24121</v>
      </c>
      <c r="JQ590">
        <v>1.39648</v>
      </c>
      <c r="JR590">
        <v>2.35352</v>
      </c>
      <c r="JS590">
        <v>1.49536</v>
      </c>
      <c r="JT590">
        <v>2.55493</v>
      </c>
      <c r="JU590">
        <v>36.8366</v>
      </c>
      <c r="JV590">
        <v>24.07</v>
      </c>
      <c r="JW590">
        <v>18</v>
      </c>
      <c r="JX590">
        <v>491.062</v>
      </c>
      <c r="JY590">
        <v>447.413</v>
      </c>
      <c r="JZ590">
        <v>28.5811</v>
      </c>
      <c r="KA590">
        <v>28.9816</v>
      </c>
      <c r="KB590">
        <v>29.9999</v>
      </c>
      <c r="KC590">
        <v>28.8601</v>
      </c>
      <c r="KD590">
        <v>28.7923</v>
      </c>
      <c r="KE590">
        <v>59.6455</v>
      </c>
      <c r="KF590">
        <v>21.4235</v>
      </c>
      <c r="KG590">
        <v>69.28700000000001</v>
      </c>
      <c r="KH590">
        <v>28.4659</v>
      </c>
      <c r="KI590">
        <v>1569.68</v>
      </c>
      <c r="KJ590">
        <v>22.8903</v>
      </c>
      <c r="KK590">
        <v>101.023</v>
      </c>
      <c r="KL590">
        <v>100.53</v>
      </c>
    </row>
    <row r="591" spans="1:298">
      <c r="A591">
        <v>575</v>
      </c>
      <c r="B591">
        <v>1758486472.5</v>
      </c>
      <c r="C591">
        <v>17597</v>
      </c>
      <c r="D591" t="s">
        <v>1598</v>
      </c>
      <c r="E591" t="s">
        <v>1599</v>
      </c>
      <c r="F591">
        <v>5</v>
      </c>
      <c r="G591" t="s">
        <v>1219</v>
      </c>
      <c r="H591" t="s">
        <v>437</v>
      </c>
      <c r="I591" t="s">
        <v>438</v>
      </c>
      <c r="J591">
        <v>1758486465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1596.887324358731</v>
      </c>
      <c r="AL591">
        <v>1557.222424242424</v>
      </c>
      <c r="AM591">
        <v>3.345539166828587</v>
      </c>
      <c r="AN591">
        <v>65.29159027850937</v>
      </c>
      <c r="AO591">
        <f>(AQ591 - AP591 + DZ591*1E3/(8.314*(EB591+273.15)) * AS591/DY591 * AR591) * DY591/(100*DM591) * 1000/(1000 - AQ591)</f>
        <v>0</v>
      </c>
      <c r="AP591">
        <v>22.92741233734952</v>
      </c>
      <c r="AQ591">
        <v>23.79945212121211</v>
      </c>
      <c r="AR591">
        <v>-0.0002631406866729361</v>
      </c>
      <c r="AS591">
        <v>110.9873725194434</v>
      </c>
      <c r="AT591">
        <v>1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4.8</v>
      </c>
      <c r="DN591">
        <v>0.5</v>
      </c>
      <c r="DO591" t="s">
        <v>440</v>
      </c>
      <c r="DP591">
        <v>2</v>
      </c>
      <c r="DQ591" t="b">
        <v>1</v>
      </c>
      <c r="DR591">
        <v>1758486465</v>
      </c>
      <c r="DS591">
        <v>1497.281481481481</v>
      </c>
      <c r="DT591">
        <v>1545.454444444444</v>
      </c>
      <c r="DU591">
        <v>23.81129999999999</v>
      </c>
      <c r="DV591">
        <v>22.95957777777777</v>
      </c>
      <c r="DW591">
        <v>1498.444074074074</v>
      </c>
      <c r="DX591">
        <v>23.67538518518519</v>
      </c>
      <c r="DY591">
        <v>499.984</v>
      </c>
      <c r="DZ591">
        <v>90.16032592592592</v>
      </c>
      <c r="EA591">
        <v>0.05649886296296297</v>
      </c>
      <c r="EB591">
        <v>30.08879629629629</v>
      </c>
      <c r="EC591">
        <v>30.00120740740741</v>
      </c>
      <c r="ED591">
        <v>999.9000000000001</v>
      </c>
      <c r="EE591">
        <v>0</v>
      </c>
      <c r="EF591">
        <v>0</v>
      </c>
      <c r="EG591">
        <v>9990.902222222221</v>
      </c>
      <c r="EH591">
        <v>0</v>
      </c>
      <c r="EI591">
        <v>10.44355185185185</v>
      </c>
      <c r="EJ591">
        <v>-48.17358518518517</v>
      </c>
      <c r="EK591">
        <v>1533.803333333334</v>
      </c>
      <c r="EL591">
        <v>1581.771111111111</v>
      </c>
      <c r="EM591">
        <v>0.8517261481481483</v>
      </c>
      <c r="EN591">
        <v>1545.454444444444</v>
      </c>
      <c r="EO591">
        <v>22.95957777777777</v>
      </c>
      <c r="EP591">
        <v>2.146834814814815</v>
      </c>
      <c r="EQ591">
        <v>2.070042592592593</v>
      </c>
      <c r="ER591">
        <v>18.571</v>
      </c>
      <c r="ES591">
        <v>17.99051481481482</v>
      </c>
      <c r="ET591">
        <v>1999.991481481482</v>
      </c>
      <c r="EU591">
        <v>0.9799978888888888</v>
      </c>
      <c r="EV591">
        <v>0.02000182222222223</v>
      </c>
      <c r="EW591">
        <v>0</v>
      </c>
      <c r="EX591">
        <v>678.698888888889</v>
      </c>
      <c r="EY591">
        <v>5.00097</v>
      </c>
      <c r="EZ591">
        <v>13508.8962962963</v>
      </c>
      <c r="FA591">
        <v>16707.51111111111</v>
      </c>
      <c r="FB591">
        <v>40.625</v>
      </c>
      <c r="FC591">
        <v>40.98366666666666</v>
      </c>
      <c r="FD591">
        <v>40.52296296296296</v>
      </c>
      <c r="FE591">
        <v>40.583</v>
      </c>
      <c r="FF591">
        <v>41.18699999999999</v>
      </c>
      <c r="FG591">
        <v>1955.087777777778</v>
      </c>
      <c r="FH591">
        <v>39.9</v>
      </c>
      <c r="FI591">
        <v>0</v>
      </c>
      <c r="FJ591">
        <v>1758486473</v>
      </c>
      <c r="FK591">
        <v>0</v>
      </c>
      <c r="FL591">
        <v>678.7601538461538</v>
      </c>
      <c r="FM591">
        <v>2.692512807162213</v>
      </c>
      <c r="FN591">
        <v>49.24102543228658</v>
      </c>
      <c r="FO591">
        <v>13509.29615384615</v>
      </c>
      <c r="FP591">
        <v>15</v>
      </c>
      <c r="FQ591">
        <v>0</v>
      </c>
      <c r="FR591" t="s">
        <v>441</v>
      </c>
      <c r="FS591">
        <v>1747247426.5</v>
      </c>
      <c r="FT591">
        <v>1747247420.5</v>
      </c>
      <c r="FU591">
        <v>0</v>
      </c>
      <c r="FV591">
        <v>1.027</v>
      </c>
      <c r="FW591">
        <v>0.031</v>
      </c>
      <c r="FX591">
        <v>0.02</v>
      </c>
      <c r="FY591">
        <v>0.05</v>
      </c>
      <c r="FZ591">
        <v>420</v>
      </c>
      <c r="GA591">
        <v>16</v>
      </c>
      <c r="GB591">
        <v>0.01</v>
      </c>
      <c r="GC591">
        <v>0.1</v>
      </c>
      <c r="GD591">
        <v>-48.17709756097561</v>
      </c>
      <c r="GE591">
        <v>-1.316046689895447</v>
      </c>
      <c r="GF591">
        <v>0.3785645664476018</v>
      </c>
      <c r="GG591">
        <v>0</v>
      </c>
      <c r="GH591">
        <v>678.5469705882355</v>
      </c>
      <c r="GI591">
        <v>3.429228412081466</v>
      </c>
      <c r="GJ591">
        <v>0.4096766648506847</v>
      </c>
      <c r="GK591">
        <v>-1</v>
      </c>
      <c r="GL591">
        <v>0.8487088048780488</v>
      </c>
      <c r="GM591">
        <v>0.06620262020905894</v>
      </c>
      <c r="GN591">
        <v>0.01321873404185304</v>
      </c>
      <c r="GO591">
        <v>1</v>
      </c>
      <c r="GP591">
        <v>1</v>
      </c>
      <c r="GQ591">
        <v>2</v>
      </c>
      <c r="GR591" t="s">
        <v>442</v>
      </c>
      <c r="GS591">
        <v>3.1363</v>
      </c>
      <c r="GT591">
        <v>2.71681</v>
      </c>
      <c r="GU591">
        <v>0.222703</v>
      </c>
      <c r="GV591">
        <v>0.224834</v>
      </c>
      <c r="GW591">
        <v>0.105281</v>
      </c>
      <c r="GX591">
        <v>0.101275</v>
      </c>
      <c r="GY591">
        <v>24709.7</v>
      </c>
      <c r="GZ591">
        <v>24677.6</v>
      </c>
      <c r="HA591">
        <v>29555.9</v>
      </c>
      <c r="HB591">
        <v>29424</v>
      </c>
      <c r="HC591">
        <v>34945.5</v>
      </c>
      <c r="HD591">
        <v>35030.6</v>
      </c>
      <c r="HE591">
        <v>41596.9</v>
      </c>
      <c r="HF591">
        <v>41808</v>
      </c>
      <c r="HG591">
        <v>1.92185</v>
      </c>
      <c r="HH591">
        <v>1.86855</v>
      </c>
      <c r="HI591">
        <v>0.100695</v>
      </c>
      <c r="HJ591">
        <v>0</v>
      </c>
      <c r="HK591">
        <v>28.3564</v>
      </c>
      <c r="HL591">
        <v>999.9</v>
      </c>
      <c r="HM591">
        <v>51.9</v>
      </c>
      <c r="HN591">
        <v>31.5</v>
      </c>
      <c r="HO591">
        <v>26.718</v>
      </c>
      <c r="HP591">
        <v>62.0009</v>
      </c>
      <c r="HQ591">
        <v>27.524</v>
      </c>
      <c r="HR591">
        <v>1</v>
      </c>
      <c r="HS591">
        <v>0.105546</v>
      </c>
      <c r="HT591">
        <v>-0.137655</v>
      </c>
      <c r="HU591">
        <v>20.3389</v>
      </c>
      <c r="HV591">
        <v>5.21564</v>
      </c>
      <c r="HW591">
        <v>12.011</v>
      </c>
      <c r="HX591">
        <v>4.9888</v>
      </c>
      <c r="HY591">
        <v>3.2877</v>
      </c>
      <c r="HZ591">
        <v>9999</v>
      </c>
      <c r="IA591">
        <v>9999</v>
      </c>
      <c r="IB591">
        <v>9999</v>
      </c>
      <c r="IC591">
        <v>999.9</v>
      </c>
      <c r="ID591">
        <v>1.86759</v>
      </c>
      <c r="IE591">
        <v>1.86676</v>
      </c>
      <c r="IF591">
        <v>1.86604</v>
      </c>
      <c r="IG591">
        <v>1.866</v>
      </c>
      <c r="IH591">
        <v>1.86787</v>
      </c>
      <c r="II591">
        <v>1.87027</v>
      </c>
      <c r="IJ591">
        <v>1.86892</v>
      </c>
      <c r="IK591">
        <v>1.87042</v>
      </c>
      <c r="IL591">
        <v>0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-1.19</v>
      </c>
      <c r="IZ591">
        <v>0.1357</v>
      </c>
      <c r="JA591">
        <v>-0.08705980112953694</v>
      </c>
      <c r="JB591">
        <v>-0.0002224285535733669</v>
      </c>
      <c r="JC591">
        <v>-3.124052291438484E-07</v>
      </c>
      <c r="JD591">
        <v>-1.20421793702977E-11</v>
      </c>
      <c r="JE591">
        <v>-0.06546867123436634</v>
      </c>
      <c r="JF591">
        <v>-0.004605065362839568</v>
      </c>
      <c r="JG591">
        <v>0.0008613744513886047</v>
      </c>
      <c r="JH591">
        <v>-1.299212498533341E-05</v>
      </c>
      <c r="JI591">
        <v>3</v>
      </c>
      <c r="JJ591">
        <v>2327</v>
      </c>
      <c r="JK591">
        <v>1</v>
      </c>
      <c r="JL591">
        <v>27</v>
      </c>
      <c r="JM591">
        <v>187317.4</v>
      </c>
      <c r="JN591">
        <v>187317.5</v>
      </c>
      <c r="JO591">
        <v>3.00659</v>
      </c>
      <c r="JP591">
        <v>2.229</v>
      </c>
      <c r="JQ591">
        <v>1.39771</v>
      </c>
      <c r="JR591">
        <v>2.35229</v>
      </c>
      <c r="JS591">
        <v>1.49536</v>
      </c>
      <c r="JT591">
        <v>2.7002</v>
      </c>
      <c r="JU591">
        <v>36.8366</v>
      </c>
      <c r="JV591">
        <v>24.0787</v>
      </c>
      <c r="JW591">
        <v>18</v>
      </c>
      <c r="JX591">
        <v>491.058</v>
      </c>
      <c r="JY591">
        <v>447.41</v>
      </c>
      <c r="JZ591">
        <v>28.4972</v>
      </c>
      <c r="KA591">
        <v>28.9791</v>
      </c>
      <c r="KB591">
        <v>30</v>
      </c>
      <c r="KC591">
        <v>28.8577</v>
      </c>
      <c r="KD591">
        <v>28.7899</v>
      </c>
      <c r="KE591">
        <v>60.1857</v>
      </c>
      <c r="KF591">
        <v>21.4235</v>
      </c>
      <c r="KG591">
        <v>69.28700000000001</v>
      </c>
      <c r="KH591">
        <v>28.4629</v>
      </c>
      <c r="KI591">
        <v>1589.72</v>
      </c>
      <c r="KJ591">
        <v>22.8918</v>
      </c>
      <c r="KK591">
        <v>101.022</v>
      </c>
      <c r="KL591">
        <v>100.529</v>
      </c>
    </row>
    <row r="592" spans="1:298">
      <c r="A592">
        <v>576</v>
      </c>
      <c r="B592">
        <v>1758486477.5</v>
      </c>
      <c r="C592">
        <v>17602</v>
      </c>
      <c r="D592" t="s">
        <v>1600</v>
      </c>
      <c r="E592" t="s">
        <v>1601</v>
      </c>
      <c r="F592">
        <v>5</v>
      </c>
      <c r="G592" t="s">
        <v>1219</v>
      </c>
      <c r="H592" t="s">
        <v>437</v>
      </c>
      <c r="I592" t="s">
        <v>438</v>
      </c>
      <c r="J592">
        <v>1758486469.714286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1614.108776269416</v>
      </c>
      <c r="AL592">
        <v>1574.085757575757</v>
      </c>
      <c r="AM592">
        <v>3.36511274998369</v>
      </c>
      <c r="AN592">
        <v>65.29159027850937</v>
      </c>
      <c r="AO592">
        <f>(AQ592 - AP592 + DZ592*1E3/(8.314*(EB592+273.15)) * AS592/DY592 * AR592) * DY592/(100*DM592) * 1000/(1000 - AQ592)</f>
        <v>0</v>
      </c>
      <c r="AP592">
        <v>22.91778002626921</v>
      </c>
      <c r="AQ592">
        <v>23.77236909090908</v>
      </c>
      <c r="AR592">
        <v>-0.005235596433796204</v>
      </c>
      <c r="AS592">
        <v>110.9873725194434</v>
      </c>
      <c r="AT592">
        <v>1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4.8</v>
      </c>
      <c r="DN592">
        <v>0.5</v>
      </c>
      <c r="DO592" t="s">
        <v>440</v>
      </c>
      <c r="DP592">
        <v>2</v>
      </c>
      <c r="DQ592" t="b">
        <v>1</v>
      </c>
      <c r="DR592">
        <v>1758486469.714286</v>
      </c>
      <c r="DS592">
        <v>1512.677857142857</v>
      </c>
      <c r="DT592">
        <v>1561.224642857143</v>
      </c>
      <c r="DU592">
        <v>23.80188928571429</v>
      </c>
      <c r="DV592">
        <v>22.94460714285714</v>
      </c>
      <c r="DW592">
        <v>1513.860357142857</v>
      </c>
      <c r="DX592">
        <v>23.66611428571428</v>
      </c>
      <c r="DY592">
        <v>500.0006071428571</v>
      </c>
      <c r="DZ592">
        <v>90.15885714285714</v>
      </c>
      <c r="EA592">
        <v>0.05647736428571429</v>
      </c>
      <c r="EB592">
        <v>30.08896428571429</v>
      </c>
      <c r="EC592">
        <v>30.0012</v>
      </c>
      <c r="ED592">
        <v>999.9000000000002</v>
      </c>
      <c r="EE592">
        <v>0</v>
      </c>
      <c r="EF592">
        <v>0</v>
      </c>
      <c r="EG592">
        <v>9997.280357142856</v>
      </c>
      <c r="EH592">
        <v>0</v>
      </c>
      <c r="EI592">
        <v>10.43491428571428</v>
      </c>
      <c r="EJ592">
        <v>-48.54685357142858</v>
      </c>
      <c r="EK592">
        <v>1549.560714285715</v>
      </c>
      <c r="EL592">
        <v>1597.8875</v>
      </c>
      <c r="EM592">
        <v>0.8572907142857144</v>
      </c>
      <c r="EN592">
        <v>1561.224642857143</v>
      </c>
      <c r="EO592">
        <v>22.94460714285714</v>
      </c>
      <c r="EP592">
        <v>2.145951785714286</v>
      </c>
      <c r="EQ592">
        <v>2.068658928571428</v>
      </c>
      <c r="ER592">
        <v>18.564425</v>
      </c>
      <c r="ES592">
        <v>17.97988214285714</v>
      </c>
      <c r="ET592">
        <v>2000.018571428572</v>
      </c>
      <c r="EU592">
        <v>0.9799981785714287</v>
      </c>
      <c r="EV592">
        <v>0.02000153571428572</v>
      </c>
      <c r="EW592">
        <v>0</v>
      </c>
      <c r="EX592">
        <v>678.9277142857144</v>
      </c>
      <c r="EY592">
        <v>5.00097</v>
      </c>
      <c r="EZ592">
        <v>13511.74285714286</v>
      </c>
      <c r="FA592">
        <v>16707.72857142857</v>
      </c>
      <c r="FB592">
        <v>40.625</v>
      </c>
      <c r="FC592">
        <v>40.98649999999999</v>
      </c>
      <c r="FD592">
        <v>40.50885714285715</v>
      </c>
      <c r="FE592">
        <v>40.58224999999999</v>
      </c>
      <c r="FF592">
        <v>41.18699999999999</v>
      </c>
      <c r="FG592">
        <v>1955.116071428571</v>
      </c>
      <c r="FH592">
        <v>39.9</v>
      </c>
      <c r="FI592">
        <v>0</v>
      </c>
      <c r="FJ592">
        <v>1758486477.8</v>
      </c>
      <c r="FK592">
        <v>0</v>
      </c>
      <c r="FL592">
        <v>678.9628076923078</v>
      </c>
      <c r="FM592">
        <v>2.632991453495106</v>
      </c>
      <c r="FN592">
        <v>30.08205123909229</v>
      </c>
      <c r="FO592">
        <v>13512.28076923077</v>
      </c>
      <c r="FP592">
        <v>15</v>
      </c>
      <c r="FQ592">
        <v>0</v>
      </c>
      <c r="FR592" t="s">
        <v>441</v>
      </c>
      <c r="FS592">
        <v>1747247426.5</v>
      </c>
      <c r="FT592">
        <v>1747247420.5</v>
      </c>
      <c r="FU592">
        <v>0</v>
      </c>
      <c r="FV592">
        <v>1.027</v>
      </c>
      <c r="FW592">
        <v>0.031</v>
      </c>
      <c r="FX592">
        <v>0.02</v>
      </c>
      <c r="FY592">
        <v>0.05</v>
      </c>
      <c r="FZ592">
        <v>420</v>
      </c>
      <c r="GA592">
        <v>16</v>
      </c>
      <c r="GB592">
        <v>0.01</v>
      </c>
      <c r="GC592">
        <v>0.1</v>
      </c>
      <c r="GD592">
        <v>-48.32005</v>
      </c>
      <c r="GE592">
        <v>-4.392240900562769</v>
      </c>
      <c r="GF592">
        <v>0.4601674162736861</v>
      </c>
      <c r="GG592">
        <v>0</v>
      </c>
      <c r="GH592">
        <v>678.8321764705883</v>
      </c>
      <c r="GI592">
        <v>2.864232238720175</v>
      </c>
      <c r="GJ592">
        <v>0.3758259508452276</v>
      </c>
      <c r="GK592">
        <v>-1</v>
      </c>
      <c r="GL592">
        <v>0.85463685</v>
      </c>
      <c r="GM592">
        <v>0.102803437148217</v>
      </c>
      <c r="GN592">
        <v>0.01536677620965114</v>
      </c>
      <c r="GO592">
        <v>0</v>
      </c>
      <c r="GP592">
        <v>0</v>
      </c>
      <c r="GQ592">
        <v>2</v>
      </c>
      <c r="GR592" t="s">
        <v>452</v>
      </c>
      <c r="GS592">
        <v>3.13628</v>
      </c>
      <c r="GT592">
        <v>2.71664</v>
      </c>
      <c r="GU592">
        <v>0.224162</v>
      </c>
      <c r="GV592">
        <v>0.226266</v>
      </c>
      <c r="GW592">
        <v>0.105201</v>
      </c>
      <c r="GX592">
        <v>0.101261</v>
      </c>
      <c r="GY592">
        <v>24663.6</v>
      </c>
      <c r="GZ592">
        <v>24631.6</v>
      </c>
      <c r="HA592">
        <v>29556.3</v>
      </c>
      <c r="HB592">
        <v>29423.5</v>
      </c>
      <c r="HC592">
        <v>34949.5</v>
      </c>
      <c r="HD592">
        <v>35031</v>
      </c>
      <c r="HE592">
        <v>41597.8</v>
      </c>
      <c r="HF592">
        <v>41807.7</v>
      </c>
      <c r="HG592">
        <v>1.92185</v>
      </c>
      <c r="HH592">
        <v>1.86855</v>
      </c>
      <c r="HI592">
        <v>0.101198</v>
      </c>
      <c r="HJ592">
        <v>0</v>
      </c>
      <c r="HK592">
        <v>28.3546</v>
      </c>
      <c r="HL592">
        <v>999.9</v>
      </c>
      <c r="HM592">
        <v>51.9</v>
      </c>
      <c r="HN592">
        <v>31.5</v>
      </c>
      <c r="HO592">
        <v>26.7193</v>
      </c>
      <c r="HP592">
        <v>61.9809</v>
      </c>
      <c r="HQ592">
        <v>27.4679</v>
      </c>
      <c r="HR592">
        <v>1</v>
      </c>
      <c r="HS592">
        <v>0.105516</v>
      </c>
      <c r="HT592">
        <v>-0.305942</v>
      </c>
      <c r="HU592">
        <v>20.3386</v>
      </c>
      <c r="HV592">
        <v>5.21489</v>
      </c>
      <c r="HW592">
        <v>12.0125</v>
      </c>
      <c r="HX592">
        <v>4.9889</v>
      </c>
      <c r="HY592">
        <v>3.28772</v>
      </c>
      <c r="HZ592">
        <v>9999</v>
      </c>
      <c r="IA592">
        <v>9999</v>
      </c>
      <c r="IB592">
        <v>9999</v>
      </c>
      <c r="IC592">
        <v>999.9</v>
      </c>
      <c r="ID592">
        <v>1.86759</v>
      </c>
      <c r="IE592">
        <v>1.86672</v>
      </c>
      <c r="IF592">
        <v>1.86604</v>
      </c>
      <c r="IG592">
        <v>1.866</v>
      </c>
      <c r="IH592">
        <v>1.86784</v>
      </c>
      <c r="II592">
        <v>1.87027</v>
      </c>
      <c r="IJ592">
        <v>1.86891</v>
      </c>
      <c r="IK592">
        <v>1.87042</v>
      </c>
      <c r="IL592">
        <v>0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-1.21</v>
      </c>
      <c r="IZ592">
        <v>0.1353</v>
      </c>
      <c r="JA592">
        <v>-0.08705980112953694</v>
      </c>
      <c r="JB592">
        <v>-0.0002224285535733669</v>
      </c>
      <c r="JC592">
        <v>-3.124052291438484E-07</v>
      </c>
      <c r="JD592">
        <v>-1.20421793702977E-11</v>
      </c>
      <c r="JE592">
        <v>-0.06546867123436634</v>
      </c>
      <c r="JF592">
        <v>-0.004605065362839568</v>
      </c>
      <c r="JG592">
        <v>0.0008613744513886047</v>
      </c>
      <c r="JH592">
        <v>-1.299212498533341E-05</v>
      </c>
      <c r="JI592">
        <v>3</v>
      </c>
      <c r="JJ592">
        <v>2327</v>
      </c>
      <c r="JK592">
        <v>1</v>
      </c>
      <c r="JL592">
        <v>27</v>
      </c>
      <c r="JM592">
        <v>187317.5</v>
      </c>
      <c r="JN592">
        <v>187317.6</v>
      </c>
      <c r="JO592">
        <v>3.02979</v>
      </c>
      <c r="JP592">
        <v>2.22656</v>
      </c>
      <c r="JQ592">
        <v>1.39648</v>
      </c>
      <c r="JR592">
        <v>2.35352</v>
      </c>
      <c r="JS592">
        <v>1.49536</v>
      </c>
      <c r="JT592">
        <v>2.72827</v>
      </c>
      <c r="JU592">
        <v>36.8366</v>
      </c>
      <c r="JV592">
        <v>24.0875</v>
      </c>
      <c r="JW592">
        <v>18</v>
      </c>
      <c r="JX592">
        <v>491.038</v>
      </c>
      <c r="JY592">
        <v>447.392</v>
      </c>
      <c r="JZ592">
        <v>28.4535</v>
      </c>
      <c r="KA592">
        <v>28.9766</v>
      </c>
      <c r="KB592">
        <v>29.9999</v>
      </c>
      <c r="KC592">
        <v>28.8552</v>
      </c>
      <c r="KD592">
        <v>28.7874</v>
      </c>
      <c r="KE592">
        <v>60.6565</v>
      </c>
      <c r="KF592">
        <v>21.4235</v>
      </c>
      <c r="KG592">
        <v>69.66540000000001</v>
      </c>
      <c r="KH592">
        <v>28.4605</v>
      </c>
      <c r="KI592">
        <v>1603.19</v>
      </c>
      <c r="KJ592">
        <v>22.9113</v>
      </c>
      <c r="KK592">
        <v>101.024</v>
      </c>
      <c r="KL592">
        <v>100.528</v>
      </c>
    </row>
    <row r="593" spans="1:298">
      <c r="A593">
        <v>577</v>
      </c>
      <c r="B593">
        <v>1758489166.5</v>
      </c>
      <c r="C593">
        <v>20291</v>
      </c>
      <c r="D593" t="s">
        <v>1602</v>
      </c>
      <c r="E593" t="s">
        <v>1603</v>
      </c>
      <c r="F593">
        <v>5</v>
      </c>
      <c r="G593" t="s">
        <v>1604</v>
      </c>
      <c r="H593" t="s">
        <v>437</v>
      </c>
      <c r="I593" t="s">
        <v>438</v>
      </c>
      <c r="J593">
        <v>1758489158.5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427.8661326644014</v>
      </c>
      <c r="AL593">
        <v>415.2553151515152</v>
      </c>
      <c r="AM593">
        <v>0.0004815596070867266</v>
      </c>
      <c r="AN593">
        <v>65.30120161094447</v>
      </c>
      <c r="AO593">
        <f>(AQ593 - AP593 + DZ593*1E3/(8.314*(EB593+273.15)) * AS593/DY593 * AR593) * DY593/(100*DM593) * 1000/(1000 - AQ593)</f>
        <v>0</v>
      </c>
      <c r="AP593">
        <v>18.47780499508084</v>
      </c>
      <c r="AQ593">
        <v>24.19040484848485</v>
      </c>
      <c r="AR593">
        <v>5.021627788060848E-07</v>
      </c>
      <c r="AS593">
        <v>111.2861727200719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3.93</v>
      </c>
      <c r="DN593">
        <v>0.5</v>
      </c>
      <c r="DO593" t="s">
        <v>440</v>
      </c>
      <c r="DP593">
        <v>2</v>
      </c>
      <c r="DQ593" t="b">
        <v>1</v>
      </c>
      <c r="DR593">
        <v>1758489158.5</v>
      </c>
      <c r="DS593">
        <v>405.1859032258065</v>
      </c>
      <c r="DT593">
        <v>419.9222258064517</v>
      </c>
      <c r="DU593">
        <v>24.19127741935484</v>
      </c>
      <c r="DV593">
        <v>18.47514193548387</v>
      </c>
      <c r="DW593">
        <v>405.4152903225806</v>
      </c>
      <c r="DX593">
        <v>24.05</v>
      </c>
      <c r="DY593">
        <v>499.993129032258</v>
      </c>
      <c r="DZ593">
        <v>90.09832580645161</v>
      </c>
      <c r="EA593">
        <v>0.05650278387096774</v>
      </c>
      <c r="EB593">
        <v>30.44940322580645</v>
      </c>
      <c r="EC593">
        <v>30.00063548387097</v>
      </c>
      <c r="ED593">
        <v>999.9000000000003</v>
      </c>
      <c r="EE593">
        <v>0</v>
      </c>
      <c r="EF593">
        <v>0</v>
      </c>
      <c r="EG593">
        <v>9999.995161290324</v>
      </c>
      <c r="EH593">
        <v>0</v>
      </c>
      <c r="EI593">
        <v>9.442869999999996</v>
      </c>
      <c r="EJ593">
        <v>-14.73629032258065</v>
      </c>
      <c r="EK593">
        <v>415.2307419354839</v>
      </c>
      <c r="EL593">
        <v>427.8264193548387</v>
      </c>
      <c r="EM593">
        <v>5.71613258064516</v>
      </c>
      <c r="EN593">
        <v>419.9222258064517</v>
      </c>
      <c r="EO593">
        <v>18.47514193548387</v>
      </c>
      <c r="EP593">
        <v>2.179593225806452</v>
      </c>
      <c r="EQ593">
        <v>1.66458</v>
      </c>
      <c r="ER593">
        <v>18.81311935483871</v>
      </c>
      <c r="ES593">
        <v>14.56999677419355</v>
      </c>
      <c r="ET593">
        <v>1999.994516129032</v>
      </c>
      <c r="EU593">
        <v>0.9800048064516126</v>
      </c>
      <c r="EV593">
        <v>0.01999519354838709</v>
      </c>
      <c r="EW593">
        <v>0</v>
      </c>
      <c r="EX593">
        <v>634.2164193548386</v>
      </c>
      <c r="EY593">
        <v>5.000969999999999</v>
      </c>
      <c r="EZ593">
        <v>12767.05806451613</v>
      </c>
      <c r="FA593">
        <v>16707.55483870968</v>
      </c>
      <c r="FB593">
        <v>41.55399999999998</v>
      </c>
      <c r="FC593">
        <v>41.875</v>
      </c>
      <c r="FD593">
        <v>41.43699999999998</v>
      </c>
      <c r="FE593">
        <v>41.50399999999999</v>
      </c>
      <c r="FF593">
        <v>42.06199999999998</v>
      </c>
      <c r="FG593">
        <v>1955.104516129033</v>
      </c>
      <c r="FH593">
        <v>39.89000000000002</v>
      </c>
      <c r="FI593">
        <v>0</v>
      </c>
      <c r="FJ593">
        <v>1758489167</v>
      </c>
      <c r="FK593">
        <v>0</v>
      </c>
      <c r="FL593">
        <v>634.1836153846155</v>
      </c>
      <c r="FM593">
        <v>-2.178735027368036</v>
      </c>
      <c r="FN593">
        <v>-19.70940170200413</v>
      </c>
      <c r="FO593">
        <v>12766.92692307692</v>
      </c>
      <c r="FP593">
        <v>15</v>
      </c>
      <c r="FQ593">
        <v>0</v>
      </c>
      <c r="FR593" t="s">
        <v>441</v>
      </c>
      <c r="FS593">
        <v>1747247426.5</v>
      </c>
      <c r="FT593">
        <v>1747247420.5</v>
      </c>
      <c r="FU593">
        <v>0</v>
      </c>
      <c r="FV593">
        <v>1.027</v>
      </c>
      <c r="FW593">
        <v>0.031</v>
      </c>
      <c r="FX593">
        <v>0.02</v>
      </c>
      <c r="FY593">
        <v>0.05</v>
      </c>
      <c r="FZ593">
        <v>420</v>
      </c>
      <c r="GA593">
        <v>16</v>
      </c>
      <c r="GB593">
        <v>0.01</v>
      </c>
      <c r="GC593">
        <v>0.1</v>
      </c>
      <c r="GD593">
        <v>-14.7311625</v>
      </c>
      <c r="GE593">
        <v>-0.139291181988716</v>
      </c>
      <c r="GF593">
        <v>0.04419630463907601</v>
      </c>
      <c r="GG593">
        <v>0</v>
      </c>
      <c r="GH593">
        <v>634.2385882352942</v>
      </c>
      <c r="GI593">
        <v>-1.478869359569806</v>
      </c>
      <c r="GJ593">
        <v>0.2496518891255257</v>
      </c>
      <c r="GK593">
        <v>-1</v>
      </c>
      <c r="GL593">
        <v>5.717776499999999</v>
      </c>
      <c r="GM593">
        <v>-0.03709666041278204</v>
      </c>
      <c r="GN593">
        <v>0.003654498973867728</v>
      </c>
      <c r="GO593">
        <v>1</v>
      </c>
      <c r="GP593">
        <v>1</v>
      </c>
      <c r="GQ593">
        <v>2</v>
      </c>
      <c r="GR593" t="s">
        <v>442</v>
      </c>
      <c r="GS593">
        <v>3.1352</v>
      </c>
      <c r="GT593">
        <v>2.71618</v>
      </c>
      <c r="GU593">
        <v>0.0910541</v>
      </c>
      <c r="GV593">
        <v>0.09260069999999999</v>
      </c>
      <c r="GW593">
        <v>0.106407</v>
      </c>
      <c r="GX593">
        <v>0.0869837</v>
      </c>
      <c r="GY593">
        <v>28884.1</v>
      </c>
      <c r="GZ593">
        <v>28877.4</v>
      </c>
      <c r="HA593">
        <v>29543.3</v>
      </c>
      <c r="HB593">
        <v>29411.8</v>
      </c>
      <c r="HC593">
        <v>34883.5</v>
      </c>
      <c r="HD593">
        <v>35578.9</v>
      </c>
      <c r="HE593">
        <v>41578.3</v>
      </c>
      <c r="HF593">
        <v>41792</v>
      </c>
      <c r="HG593">
        <v>1.92248</v>
      </c>
      <c r="HH593">
        <v>1.85735</v>
      </c>
      <c r="HI593">
        <v>0.07411470000000001</v>
      </c>
      <c r="HJ593">
        <v>0</v>
      </c>
      <c r="HK593">
        <v>28.7937</v>
      </c>
      <c r="HL593">
        <v>999.9</v>
      </c>
      <c r="HM593">
        <v>45.2</v>
      </c>
      <c r="HN593">
        <v>31.4</v>
      </c>
      <c r="HO593">
        <v>23.1537</v>
      </c>
      <c r="HP593">
        <v>61.868</v>
      </c>
      <c r="HQ593">
        <v>27.8806</v>
      </c>
      <c r="HR593">
        <v>1</v>
      </c>
      <c r="HS593">
        <v>0.119995</v>
      </c>
      <c r="HT593">
        <v>-0.35857</v>
      </c>
      <c r="HU593">
        <v>20.3387</v>
      </c>
      <c r="HV593">
        <v>5.21924</v>
      </c>
      <c r="HW593">
        <v>12.0135</v>
      </c>
      <c r="HX593">
        <v>4.9897</v>
      </c>
      <c r="HY593">
        <v>3.28815</v>
      </c>
      <c r="HZ593">
        <v>9999</v>
      </c>
      <c r="IA593">
        <v>9999</v>
      </c>
      <c r="IB593">
        <v>9999</v>
      </c>
      <c r="IC593">
        <v>999.9</v>
      </c>
      <c r="ID593">
        <v>1.86754</v>
      </c>
      <c r="IE593">
        <v>1.86675</v>
      </c>
      <c r="IF593">
        <v>1.86601</v>
      </c>
      <c r="IG593">
        <v>1.866</v>
      </c>
      <c r="IH593">
        <v>1.86783</v>
      </c>
      <c r="II593">
        <v>1.87027</v>
      </c>
      <c r="IJ593">
        <v>1.86892</v>
      </c>
      <c r="IK593">
        <v>1.87042</v>
      </c>
      <c r="IL593">
        <v>0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-0.23</v>
      </c>
      <c r="IZ593">
        <v>0.1412</v>
      </c>
      <c r="JA593">
        <v>-0.08705980112953694</v>
      </c>
      <c r="JB593">
        <v>-0.0002224285535733669</v>
      </c>
      <c r="JC593">
        <v>-3.124052291438484E-07</v>
      </c>
      <c r="JD593">
        <v>-1.20421793702977E-11</v>
      </c>
      <c r="JE593">
        <v>-0.06546867123436634</v>
      </c>
      <c r="JF593">
        <v>-0.004605065362839568</v>
      </c>
      <c r="JG593">
        <v>0.0008613744513886047</v>
      </c>
      <c r="JH593">
        <v>-1.299212498533341E-05</v>
      </c>
      <c r="JI593">
        <v>3</v>
      </c>
      <c r="JJ593">
        <v>2327</v>
      </c>
      <c r="JK593">
        <v>1</v>
      </c>
      <c r="JL593">
        <v>27</v>
      </c>
      <c r="JM593">
        <v>187362.3</v>
      </c>
      <c r="JN593">
        <v>187362.4</v>
      </c>
      <c r="JO593">
        <v>1.03271</v>
      </c>
      <c r="JP593">
        <v>2.25586</v>
      </c>
      <c r="JQ593">
        <v>1.39648</v>
      </c>
      <c r="JR593">
        <v>2.35474</v>
      </c>
      <c r="JS593">
        <v>1.49536</v>
      </c>
      <c r="JT593">
        <v>2.70752</v>
      </c>
      <c r="JU593">
        <v>36.6943</v>
      </c>
      <c r="JV593">
        <v>24.0787</v>
      </c>
      <c r="JW593">
        <v>18</v>
      </c>
      <c r="JX593">
        <v>491.843</v>
      </c>
      <c r="JY593">
        <v>440.812</v>
      </c>
      <c r="JZ593">
        <v>28.885</v>
      </c>
      <c r="KA593">
        <v>29.1282</v>
      </c>
      <c r="KB593">
        <v>30.0003</v>
      </c>
      <c r="KC593">
        <v>28.906</v>
      </c>
      <c r="KD593">
        <v>28.8317</v>
      </c>
      <c r="KE593">
        <v>20.6135</v>
      </c>
      <c r="KF593">
        <v>23.5173</v>
      </c>
      <c r="KG593">
        <v>44.5157</v>
      </c>
      <c r="KH593">
        <v>28.8901</v>
      </c>
      <c r="KI593">
        <v>413.249</v>
      </c>
      <c r="KJ593">
        <v>18.5051</v>
      </c>
      <c r="KK593">
        <v>100.978</v>
      </c>
      <c r="KL593">
        <v>100.489</v>
      </c>
    </row>
    <row r="594" spans="1:298">
      <c r="A594">
        <v>578</v>
      </c>
      <c r="B594">
        <v>1758489171.5</v>
      </c>
      <c r="C594">
        <v>20296</v>
      </c>
      <c r="D594" t="s">
        <v>1605</v>
      </c>
      <c r="E594" t="s">
        <v>1606</v>
      </c>
      <c r="F594">
        <v>5</v>
      </c>
      <c r="G594" t="s">
        <v>1604</v>
      </c>
      <c r="H594" t="s">
        <v>437</v>
      </c>
      <c r="I594" t="s">
        <v>438</v>
      </c>
      <c r="J594">
        <v>1758489163.655172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427.7673681048105</v>
      </c>
      <c r="AL594">
        <v>415.1631696969694</v>
      </c>
      <c r="AM594">
        <v>-0.02663257888220286</v>
      </c>
      <c r="AN594">
        <v>65.30120161094447</v>
      </c>
      <c r="AO594">
        <f>(AQ594 - AP594 + DZ594*1E3/(8.314*(EB594+273.15)) * AS594/DY594 * AR594) * DY594/(100*DM594) * 1000/(1000 - AQ594)</f>
        <v>0</v>
      </c>
      <c r="AP594">
        <v>18.47933220344396</v>
      </c>
      <c r="AQ594">
        <v>24.19062848484849</v>
      </c>
      <c r="AR594">
        <v>3.745108236412506E-06</v>
      </c>
      <c r="AS594">
        <v>111.2861727200719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3.93</v>
      </c>
      <c r="DN594">
        <v>0.5</v>
      </c>
      <c r="DO594" t="s">
        <v>440</v>
      </c>
      <c r="DP594">
        <v>2</v>
      </c>
      <c r="DQ594" t="b">
        <v>1</v>
      </c>
      <c r="DR594">
        <v>1758489163.655172</v>
      </c>
      <c r="DS594">
        <v>405.1926896551724</v>
      </c>
      <c r="DT594">
        <v>419.7400689655173</v>
      </c>
      <c r="DU594">
        <v>24.19003103448276</v>
      </c>
      <c r="DV594">
        <v>18.4771</v>
      </c>
      <c r="DW594">
        <v>405.4220689655172</v>
      </c>
      <c r="DX594">
        <v>24.04876896551724</v>
      </c>
      <c r="DY594">
        <v>500.0055172413793</v>
      </c>
      <c r="DZ594">
        <v>90.09839310344825</v>
      </c>
      <c r="EA594">
        <v>0.05619047931034483</v>
      </c>
      <c r="EB594">
        <v>30.44818965517241</v>
      </c>
      <c r="EC594">
        <v>30.00048275862068</v>
      </c>
      <c r="ED594">
        <v>999.9000000000002</v>
      </c>
      <c r="EE594">
        <v>0</v>
      </c>
      <c r="EF594">
        <v>0</v>
      </c>
      <c r="EG594">
        <v>9999.779310344828</v>
      </c>
      <c r="EH594">
        <v>0</v>
      </c>
      <c r="EI594">
        <v>9.442869999999997</v>
      </c>
      <c r="EJ594">
        <v>-14.5473724137931</v>
      </c>
      <c r="EK594">
        <v>415.2371379310345</v>
      </c>
      <c r="EL594">
        <v>427.6416896551723</v>
      </c>
      <c r="EM594">
        <v>5.712919655172413</v>
      </c>
      <c r="EN594">
        <v>419.7400689655173</v>
      </c>
      <c r="EO594">
        <v>18.4771</v>
      </c>
      <c r="EP594">
        <v>2.179482068965517</v>
      </c>
      <c r="EQ594">
        <v>1.664757586206897</v>
      </c>
      <c r="ER594">
        <v>18.81230344827586</v>
      </c>
      <c r="ES594">
        <v>14.57165862068965</v>
      </c>
      <c r="ET594">
        <v>2000.009310344828</v>
      </c>
      <c r="EU594">
        <v>0.9800049999999997</v>
      </c>
      <c r="EV594">
        <v>0.019995</v>
      </c>
      <c r="EW594">
        <v>0</v>
      </c>
      <c r="EX594">
        <v>634.0152413793104</v>
      </c>
      <c r="EY594">
        <v>5.000969999999999</v>
      </c>
      <c r="EZ594">
        <v>12765.53448275862</v>
      </c>
      <c r="FA594">
        <v>16707.67931034483</v>
      </c>
      <c r="FB594">
        <v>41.55772413793102</v>
      </c>
      <c r="FC594">
        <v>41.875</v>
      </c>
      <c r="FD594">
        <v>41.43699999999998</v>
      </c>
      <c r="FE594">
        <v>41.50427586206897</v>
      </c>
      <c r="FF594">
        <v>42.06199999999998</v>
      </c>
      <c r="FG594">
        <v>1955.119310344827</v>
      </c>
      <c r="FH594">
        <v>39.89000000000001</v>
      </c>
      <c r="FI594">
        <v>0</v>
      </c>
      <c r="FJ594">
        <v>1758489171.8</v>
      </c>
      <c r="FK594">
        <v>0</v>
      </c>
      <c r="FL594">
        <v>634.0014615384615</v>
      </c>
      <c r="FM594">
        <v>-1.724923064988095</v>
      </c>
      <c r="FN594">
        <v>-17.64102566607324</v>
      </c>
      <c r="FO594">
        <v>12765.50769230769</v>
      </c>
      <c r="FP594">
        <v>15</v>
      </c>
      <c r="FQ594">
        <v>0</v>
      </c>
      <c r="FR594" t="s">
        <v>441</v>
      </c>
      <c r="FS594">
        <v>1747247426.5</v>
      </c>
      <c r="FT594">
        <v>1747247420.5</v>
      </c>
      <c r="FU594">
        <v>0</v>
      </c>
      <c r="FV594">
        <v>1.027</v>
      </c>
      <c r="FW594">
        <v>0.031</v>
      </c>
      <c r="FX594">
        <v>0.02</v>
      </c>
      <c r="FY594">
        <v>0.05</v>
      </c>
      <c r="FZ594">
        <v>420</v>
      </c>
      <c r="GA594">
        <v>16</v>
      </c>
      <c r="GB594">
        <v>0.01</v>
      </c>
      <c r="GC594">
        <v>0.1</v>
      </c>
      <c r="GD594">
        <v>-14.646595</v>
      </c>
      <c r="GE594">
        <v>1.378297936210112</v>
      </c>
      <c r="GF594">
        <v>0.2907091312205379</v>
      </c>
      <c r="GG594">
        <v>0</v>
      </c>
      <c r="GH594">
        <v>634.1239411764706</v>
      </c>
      <c r="GI594">
        <v>-1.965867069719658</v>
      </c>
      <c r="GJ594">
        <v>0.2777434217123675</v>
      </c>
      <c r="GK594">
        <v>-1</v>
      </c>
      <c r="GL594">
        <v>5.714740000000001</v>
      </c>
      <c r="GM594">
        <v>-0.03786821763603322</v>
      </c>
      <c r="GN594">
        <v>0.003699411439675257</v>
      </c>
      <c r="GO594">
        <v>1</v>
      </c>
      <c r="GP594">
        <v>1</v>
      </c>
      <c r="GQ594">
        <v>2</v>
      </c>
      <c r="GR594" t="s">
        <v>442</v>
      </c>
      <c r="GS594">
        <v>3.13524</v>
      </c>
      <c r="GT594">
        <v>2.71538</v>
      </c>
      <c r="GU594">
        <v>0.0910164</v>
      </c>
      <c r="GV594">
        <v>0.09208570000000001</v>
      </c>
      <c r="GW594">
        <v>0.10641</v>
      </c>
      <c r="GX594">
        <v>0.0869905</v>
      </c>
      <c r="GY594">
        <v>28885</v>
      </c>
      <c r="GZ594">
        <v>28893.5</v>
      </c>
      <c r="HA594">
        <v>29543</v>
      </c>
      <c r="HB594">
        <v>29411.5</v>
      </c>
      <c r="HC594">
        <v>34883</v>
      </c>
      <c r="HD594">
        <v>35578.3</v>
      </c>
      <c r="HE594">
        <v>41577.8</v>
      </c>
      <c r="HF594">
        <v>41791.6</v>
      </c>
      <c r="HG594">
        <v>1.92225</v>
      </c>
      <c r="HH594">
        <v>1.8573</v>
      </c>
      <c r="HI594">
        <v>0.0737049</v>
      </c>
      <c r="HJ594">
        <v>0</v>
      </c>
      <c r="HK594">
        <v>28.7935</v>
      </c>
      <c r="HL594">
        <v>999.9</v>
      </c>
      <c r="HM594">
        <v>45.2</v>
      </c>
      <c r="HN594">
        <v>31.4</v>
      </c>
      <c r="HO594">
        <v>23.1531</v>
      </c>
      <c r="HP594">
        <v>62.028</v>
      </c>
      <c r="HQ594">
        <v>27.7804</v>
      </c>
      <c r="HR594">
        <v>1</v>
      </c>
      <c r="HS594">
        <v>0.120208</v>
      </c>
      <c r="HT594">
        <v>-0.354006</v>
      </c>
      <c r="HU594">
        <v>20.3384</v>
      </c>
      <c r="HV594">
        <v>5.21639</v>
      </c>
      <c r="HW594">
        <v>12.012</v>
      </c>
      <c r="HX594">
        <v>4.9892</v>
      </c>
      <c r="HY594">
        <v>3.2877</v>
      </c>
      <c r="HZ594">
        <v>9999</v>
      </c>
      <c r="IA594">
        <v>9999</v>
      </c>
      <c r="IB594">
        <v>9999</v>
      </c>
      <c r="IC594">
        <v>999.9</v>
      </c>
      <c r="ID594">
        <v>1.86756</v>
      </c>
      <c r="IE594">
        <v>1.86676</v>
      </c>
      <c r="IF594">
        <v>1.86601</v>
      </c>
      <c r="IG594">
        <v>1.866</v>
      </c>
      <c r="IH594">
        <v>1.86784</v>
      </c>
      <c r="II594">
        <v>1.87028</v>
      </c>
      <c r="IJ594">
        <v>1.86893</v>
      </c>
      <c r="IK594">
        <v>1.87042</v>
      </c>
      <c r="IL594">
        <v>0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-0.23</v>
      </c>
      <c r="IZ594">
        <v>0.1413</v>
      </c>
      <c r="JA594">
        <v>-0.08705980112953694</v>
      </c>
      <c r="JB594">
        <v>-0.0002224285535733669</v>
      </c>
      <c r="JC594">
        <v>-3.124052291438484E-07</v>
      </c>
      <c r="JD594">
        <v>-1.20421793702977E-11</v>
      </c>
      <c r="JE594">
        <v>-0.06546867123436634</v>
      </c>
      <c r="JF594">
        <v>-0.004605065362839568</v>
      </c>
      <c r="JG594">
        <v>0.0008613744513886047</v>
      </c>
      <c r="JH594">
        <v>-1.299212498533341E-05</v>
      </c>
      <c r="JI594">
        <v>3</v>
      </c>
      <c r="JJ594">
        <v>2327</v>
      </c>
      <c r="JK594">
        <v>1</v>
      </c>
      <c r="JL594">
        <v>27</v>
      </c>
      <c r="JM594">
        <v>187362.4</v>
      </c>
      <c r="JN594">
        <v>187362.5</v>
      </c>
      <c r="JO594">
        <v>1.00708</v>
      </c>
      <c r="JP594">
        <v>2.26562</v>
      </c>
      <c r="JQ594">
        <v>1.39648</v>
      </c>
      <c r="JR594">
        <v>2.35718</v>
      </c>
      <c r="JS594">
        <v>1.49536</v>
      </c>
      <c r="JT594">
        <v>2.7124</v>
      </c>
      <c r="JU594">
        <v>36.6943</v>
      </c>
      <c r="JV594">
        <v>24.0787</v>
      </c>
      <c r="JW594">
        <v>18</v>
      </c>
      <c r="JX594">
        <v>491.725</v>
      </c>
      <c r="JY594">
        <v>440.804</v>
      </c>
      <c r="JZ594">
        <v>28.8901</v>
      </c>
      <c r="KA594">
        <v>29.131</v>
      </c>
      <c r="KB594">
        <v>30.0001</v>
      </c>
      <c r="KC594">
        <v>28.9091</v>
      </c>
      <c r="KD594">
        <v>28.8348</v>
      </c>
      <c r="KE594">
        <v>20.1114</v>
      </c>
      <c r="KF594">
        <v>23.5173</v>
      </c>
      <c r="KG594">
        <v>44.1456</v>
      </c>
      <c r="KH594">
        <v>28.8915</v>
      </c>
      <c r="KI594">
        <v>399.76</v>
      </c>
      <c r="KJ594">
        <v>18.5051</v>
      </c>
      <c r="KK594">
        <v>100.977</v>
      </c>
      <c r="KL594">
        <v>100.489</v>
      </c>
    </row>
    <row r="595" spans="1:298">
      <c r="A595">
        <v>579</v>
      </c>
      <c r="B595">
        <v>1758489176.5</v>
      </c>
      <c r="C595">
        <v>20301</v>
      </c>
      <c r="D595" t="s">
        <v>1607</v>
      </c>
      <c r="E595" t="s">
        <v>1608</v>
      </c>
      <c r="F595">
        <v>5</v>
      </c>
      <c r="G595" t="s">
        <v>1604</v>
      </c>
      <c r="H595" t="s">
        <v>437</v>
      </c>
      <c r="I595" t="s">
        <v>438</v>
      </c>
      <c r="J595">
        <v>1758489168.732143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420.0048979103502</v>
      </c>
      <c r="AL595">
        <v>411.3741818181818</v>
      </c>
      <c r="AM595">
        <v>-0.9045118653459785</v>
      </c>
      <c r="AN595">
        <v>65.30120161094447</v>
      </c>
      <c r="AO595">
        <f>(AQ595 - AP595 + DZ595*1E3/(8.314*(EB595+273.15)) * AS595/DY595 * AR595) * DY595/(100*DM595) * 1000/(1000 - AQ595)</f>
        <v>0</v>
      </c>
      <c r="AP595">
        <v>18.4752748185321</v>
      </c>
      <c r="AQ595">
        <v>24.18984181818182</v>
      </c>
      <c r="AR595">
        <v>-3.401308006500773E-06</v>
      </c>
      <c r="AS595">
        <v>111.2861727200719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3.93</v>
      </c>
      <c r="DN595">
        <v>0.5</v>
      </c>
      <c r="DO595" t="s">
        <v>440</v>
      </c>
      <c r="DP595">
        <v>2</v>
      </c>
      <c r="DQ595" t="b">
        <v>1</v>
      </c>
      <c r="DR595">
        <v>1758489168.732143</v>
      </c>
      <c r="DS595">
        <v>404.636</v>
      </c>
      <c r="DT595">
        <v>416.7490714285714</v>
      </c>
      <c r="DU595">
        <v>24.19016785714286</v>
      </c>
      <c r="DV595">
        <v>18.47751071428571</v>
      </c>
      <c r="DW595">
        <v>404.8650714285714</v>
      </c>
      <c r="DX595">
        <v>24.04889642857143</v>
      </c>
      <c r="DY595">
        <v>499.979</v>
      </c>
      <c r="DZ595">
        <v>90.09843571428571</v>
      </c>
      <c r="EA595">
        <v>0.05574924285714287</v>
      </c>
      <c r="EB595">
        <v>30.44633214285714</v>
      </c>
      <c r="EC595">
        <v>29.99758571428571</v>
      </c>
      <c r="ED595">
        <v>999.9000000000002</v>
      </c>
      <c r="EE595">
        <v>0</v>
      </c>
      <c r="EF595">
        <v>0</v>
      </c>
      <c r="EG595">
        <v>9997.432142857144</v>
      </c>
      <c r="EH595">
        <v>0</v>
      </c>
      <c r="EI595">
        <v>9.442869999999999</v>
      </c>
      <c r="EJ595">
        <v>-12.11313285714286</v>
      </c>
      <c r="EK595">
        <v>414.6667499999999</v>
      </c>
      <c r="EL595">
        <v>424.5945357142857</v>
      </c>
      <c r="EM595">
        <v>5.712636428571429</v>
      </c>
      <c r="EN595">
        <v>416.7490714285714</v>
      </c>
      <c r="EO595">
        <v>18.47751071428571</v>
      </c>
      <c r="EP595">
        <v>2.179495714285714</v>
      </c>
      <c r="EQ595">
        <v>1.664795</v>
      </c>
      <c r="ER595">
        <v>18.81238571428571</v>
      </c>
      <c r="ES595">
        <v>14.57201071428572</v>
      </c>
      <c r="ET595">
        <v>2000.0025</v>
      </c>
      <c r="EU595">
        <v>0.9800049999999997</v>
      </c>
      <c r="EV595">
        <v>0.019995</v>
      </c>
      <c r="EW595">
        <v>0</v>
      </c>
      <c r="EX595">
        <v>633.9742142857143</v>
      </c>
      <c r="EY595">
        <v>5.00097</v>
      </c>
      <c r="EZ595">
        <v>12764.9</v>
      </c>
      <c r="FA595">
        <v>16707.62142857143</v>
      </c>
      <c r="FB595">
        <v>41.56199999999999</v>
      </c>
      <c r="FC595">
        <v>41.875</v>
      </c>
      <c r="FD595">
        <v>41.43699999999999</v>
      </c>
      <c r="FE595">
        <v>41.51549999999999</v>
      </c>
      <c r="FF595">
        <v>42.06199999999999</v>
      </c>
      <c r="FG595">
        <v>1955.1125</v>
      </c>
      <c r="FH595">
        <v>39.89000000000001</v>
      </c>
      <c r="FI595">
        <v>0</v>
      </c>
      <c r="FJ595">
        <v>1758489177.2</v>
      </c>
      <c r="FK595">
        <v>0</v>
      </c>
      <c r="FL595">
        <v>633.9669200000001</v>
      </c>
      <c r="FM595">
        <v>-0.007846126159317504</v>
      </c>
      <c r="FN595">
        <v>4.784615376050074</v>
      </c>
      <c r="FO595">
        <v>12764.952</v>
      </c>
      <c r="FP595">
        <v>15</v>
      </c>
      <c r="FQ595">
        <v>0</v>
      </c>
      <c r="FR595" t="s">
        <v>441</v>
      </c>
      <c r="FS595">
        <v>1747247426.5</v>
      </c>
      <c r="FT595">
        <v>1747247420.5</v>
      </c>
      <c r="FU595">
        <v>0</v>
      </c>
      <c r="FV595">
        <v>1.027</v>
      </c>
      <c r="FW595">
        <v>0.031</v>
      </c>
      <c r="FX595">
        <v>0.02</v>
      </c>
      <c r="FY595">
        <v>0.05</v>
      </c>
      <c r="FZ595">
        <v>420</v>
      </c>
      <c r="GA595">
        <v>16</v>
      </c>
      <c r="GB595">
        <v>0.01</v>
      </c>
      <c r="GC595">
        <v>0.1</v>
      </c>
      <c r="GD595">
        <v>-12.87512243902439</v>
      </c>
      <c r="GE595">
        <v>25.63882703832752</v>
      </c>
      <c r="GF595">
        <v>3.283232943913503</v>
      </c>
      <c r="GG595">
        <v>0</v>
      </c>
      <c r="GH595">
        <v>634.0070294117647</v>
      </c>
      <c r="GI595">
        <v>-0.6949885295562668</v>
      </c>
      <c r="GJ595">
        <v>0.2711623656533318</v>
      </c>
      <c r="GK595">
        <v>-1</v>
      </c>
      <c r="GL595">
        <v>5.713498780487805</v>
      </c>
      <c r="GM595">
        <v>-0.005947526132401132</v>
      </c>
      <c r="GN595">
        <v>0.003569570716228506</v>
      </c>
      <c r="GO595">
        <v>1</v>
      </c>
      <c r="GP595">
        <v>1</v>
      </c>
      <c r="GQ595">
        <v>2</v>
      </c>
      <c r="GR595" t="s">
        <v>442</v>
      </c>
      <c r="GS595">
        <v>3.13527</v>
      </c>
      <c r="GT595">
        <v>2.71564</v>
      </c>
      <c r="GU595">
        <v>0.0902734</v>
      </c>
      <c r="GV595">
        <v>0.0897958</v>
      </c>
      <c r="GW595">
        <v>0.106401</v>
      </c>
      <c r="GX595">
        <v>0.08691649999999999</v>
      </c>
      <c r="GY595">
        <v>28908.3</v>
      </c>
      <c r="GZ595">
        <v>28966</v>
      </c>
      <c r="HA595">
        <v>29542.7</v>
      </c>
      <c r="HB595">
        <v>29411.2</v>
      </c>
      <c r="HC595">
        <v>34883</v>
      </c>
      <c r="HD595">
        <v>35580.8</v>
      </c>
      <c r="HE595">
        <v>41577.4</v>
      </c>
      <c r="HF595">
        <v>41791.2</v>
      </c>
      <c r="HG595">
        <v>1.9225</v>
      </c>
      <c r="HH595">
        <v>1.85723</v>
      </c>
      <c r="HI595">
        <v>0.0742264</v>
      </c>
      <c r="HJ595">
        <v>0</v>
      </c>
      <c r="HK595">
        <v>28.7912</v>
      </c>
      <c r="HL595">
        <v>999.9</v>
      </c>
      <c r="HM595">
        <v>45.2</v>
      </c>
      <c r="HN595">
        <v>31.4</v>
      </c>
      <c r="HO595">
        <v>23.1547</v>
      </c>
      <c r="HP595">
        <v>62.008</v>
      </c>
      <c r="HQ595">
        <v>27.7604</v>
      </c>
      <c r="HR595">
        <v>1</v>
      </c>
      <c r="HS595">
        <v>0.120437</v>
      </c>
      <c r="HT595">
        <v>-0.343295</v>
      </c>
      <c r="HU595">
        <v>20.3383</v>
      </c>
      <c r="HV595">
        <v>5.21594</v>
      </c>
      <c r="HW595">
        <v>12.0114</v>
      </c>
      <c r="HX595">
        <v>4.9889</v>
      </c>
      <c r="HY595">
        <v>3.28768</v>
      </c>
      <c r="HZ595">
        <v>9999</v>
      </c>
      <c r="IA595">
        <v>9999</v>
      </c>
      <c r="IB595">
        <v>9999</v>
      </c>
      <c r="IC595">
        <v>999.9</v>
      </c>
      <c r="ID595">
        <v>1.86753</v>
      </c>
      <c r="IE595">
        <v>1.86675</v>
      </c>
      <c r="IF595">
        <v>1.86601</v>
      </c>
      <c r="IG595">
        <v>1.866</v>
      </c>
      <c r="IH595">
        <v>1.86785</v>
      </c>
      <c r="II595">
        <v>1.87027</v>
      </c>
      <c r="IJ595">
        <v>1.86894</v>
      </c>
      <c r="IK595">
        <v>1.87042</v>
      </c>
      <c r="IL595">
        <v>0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-0.227</v>
      </c>
      <c r="IZ595">
        <v>0.1412</v>
      </c>
      <c r="JA595">
        <v>-0.08705980112953694</v>
      </c>
      <c r="JB595">
        <v>-0.0002224285535733669</v>
      </c>
      <c r="JC595">
        <v>-3.124052291438484E-07</v>
      </c>
      <c r="JD595">
        <v>-1.20421793702977E-11</v>
      </c>
      <c r="JE595">
        <v>-0.06546867123436634</v>
      </c>
      <c r="JF595">
        <v>-0.004605065362839568</v>
      </c>
      <c r="JG595">
        <v>0.0008613744513886047</v>
      </c>
      <c r="JH595">
        <v>-1.299212498533341E-05</v>
      </c>
      <c r="JI595">
        <v>3</v>
      </c>
      <c r="JJ595">
        <v>2327</v>
      </c>
      <c r="JK595">
        <v>1</v>
      </c>
      <c r="JL595">
        <v>27</v>
      </c>
      <c r="JM595">
        <v>187362.5</v>
      </c>
      <c r="JN595">
        <v>187362.6</v>
      </c>
      <c r="JO595">
        <v>0.977783</v>
      </c>
      <c r="JP595">
        <v>2.27417</v>
      </c>
      <c r="JQ595">
        <v>1.39771</v>
      </c>
      <c r="JR595">
        <v>2.35596</v>
      </c>
      <c r="JS595">
        <v>1.49536</v>
      </c>
      <c r="JT595">
        <v>2.61963</v>
      </c>
      <c r="JU595">
        <v>36.6943</v>
      </c>
      <c r="JV595">
        <v>24.0787</v>
      </c>
      <c r="JW595">
        <v>18</v>
      </c>
      <c r="JX595">
        <v>491.907</v>
      </c>
      <c r="JY595">
        <v>440.78</v>
      </c>
      <c r="JZ595">
        <v>28.891</v>
      </c>
      <c r="KA595">
        <v>29.1339</v>
      </c>
      <c r="KB595">
        <v>30.0003</v>
      </c>
      <c r="KC595">
        <v>28.9119</v>
      </c>
      <c r="KD595">
        <v>28.8377</v>
      </c>
      <c r="KE595">
        <v>19.45</v>
      </c>
      <c r="KF595">
        <v>23.5173</v>
      </c>
      <c r="KG595">
        <v>44.1456</v>
      </c>
      <c r="KH595">
        <v>28.8902</v>
      </c>
      <c r="KI595">
        <v>379.706</v>
      </c>
      <c r="KJ595">
        <v>18.5053</v>
      </c>
      <c r="KK595">
        <v>100.975</v>
      </c>
      <c r="KL595">
        <v>100.487</v>
      </c>
    </row>
    <row r="596" spans="1:298">
      <c r="A596">
        <v>580</v>
      </c>
      <c r="B596">
        <v>1758489181.5</v>
      </c>
      <c r="C596">
        <v>20306</v>
      </c>
      <c r="D596" t="s">
        <v>1609</v>
      </c>
      <c r="E596" t="s">
        <v>1610</v>
      </c>
      <c r="F596">
        <v>5</v>
      </c>
      <c r="G596" t="s">
        <v>1604</v>
      </c>
      <c r="H596" t="s">
        <v>437</v>
      </c>
      <c r="I596" t="s">
        <v>438</v>
      </c>
      <c r="J596">
        <v>1758489174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404.7392138831733</v>
      </c>
      <c r="AL596">
        <v>401.7732484848484</v>
      </c>
      <c r="AM596">
        <v>-2.035685031452814</v>
      </c>
      <c r="AN596">
        <v>65.30120161094447</v>
      </c>
      <c r="AO596">
        <f>(AQ596 - AP596 + DZ596*1E3/(8.314*(EB596+273.15)) * AS596/DY596 * AR596) * DY596/(100*DM596) * 1000/(1000 - AQ596)</f>
        <v>0</v>
      </c>
      <c r="AP596">
        <v>18.43956325525126</v>
      </c>
      <c r="AQ596">
        <v>24.17816303030303</v>
      </c>
      <c r="AR596">
        <v>-1.238265258526812E-05</v>
      </c>
      <c r="AS596">
        <v>111.2861727200719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3.93</v>
      </c>
      <c r="DN596">
        <v>0.5</v>
      </c>
      <c r="DO596" t="s">
        <v>440</v>
      </c>
      <c r="DP596">
        <v>2</v>
      </c>
      <c r="DQ596" t="b">
        <v>1</v>
      </c>
      <c r="DR596">
        <v>1758489174</v>
      </c>
      <c r="DS596">
        <v>401.6196296296297</v>
      </c>
      <c r="DT596">
        <v>408.4913703703704</v>
      </c>
      <c r="DU596">
        <v>24.18774444444444</v>
      </c>
      <c r="DV596">
        <v>18.46605185185185</v>
      </c>
      <c r="DW596">
        <v>401.8473333333334</v>
      </c>
      <c r="DX596">
        <v>24.04651111111111</v>
      </c>
      <c r="DY596">
        <v>499.9893703703704</v>
      </c>
      <c r="DZ596">
        <v>90.09778148148149</v>
      </c>
      <c r="EA596">
        <v>0.05537899629629629</v>
      </c>
      <c r="EB596">
        <v>30.44323333333333</v>
      </c>
      <c r="EC596">
        <v>29.99868518518518</v>
      </c>
      <c r="ED596">
        <v>999.9000000000001</v>
      </c>
      <c r="EE596">
        <v>0</v>
      </c>
      <c r="EF596">
        <v>0</v>
      </c>
      <c r="EG596">
        <v>9999.43888888889</v>
      </c>
      <c r="EH596">
        <v>0</v>
      </c>
      <c r="EI596">
        <v>9.444482962962963</v>
      </c>
      <c r="EJ596">
        <v>-6.871741777777777</v>
      </c>
      <c r="EK596">
        <v>411.5746296296296</v>
      </c>
      <c r="EL596">
        <v>416.1766296296297</v>
      </c>
      <c r="EM596">
        <v>5.721667037037037</v>
      </c>
      <c r="EN596">
        <v>408.4913703703704</v>
      </c>
      <c r="EO596">
        <v>18.46605185185185</v>
      </c>
      <c r="EP596">
        <v>2.179262222222222</v>
      </c>
      <c r="EQ596">
        <v>1.663751481481482</v>
      </c>
      <c r="ER596">
        <v>18.81065555555556</v>
      </c>
      <c r="ES596">
        <v>14.56228888888889</v>
      </c>
      <c r="ET596">
        <v>1999.995555555555</v>
      </c>
      <c r="EU596">
        <v>0.9800049999999998</v>
      </c>
      <c r="EV596">
        <v>0.019995</v>
      </c>
      <c r="EW596">
        <v>0</v>
      </c>
      <c r="EX596">
        <v>634.0331111111111</v>
      </c>
      <c r="EY596">
        <v>5.00097</v>
      </c>
      <c r="EZ596">
        <v>12766.72592592593</v>
      </c>
      <c r="FA596">
        <v>16707.57037037037</v>
      </c>
      <c r="FB596">
        <v>41.56199999999999</v>
      </c>
      <c r="FC596">
        <v>41.875</v>
      </c>
      <c r="FD596">
        <v>41.43699999999999</v>
      </c>
      <c r="FE596">
        <v>41.52296296296295</v>
      </c>
      <c r="FF596">
        <v>42.06199999999999</v>
      </c>
      <c r="FG596">
        <v>1955.105555555555</v>
      </c>
      <c r="FH596">
        <v>39.89000000000001</v>
      </c>
      <c r="FI596">
        <v>0</v>
      </c>
      <c r="FJ596">
        <v>1758489182</v>
      </c>
      <c r="FK596">
        <v>0</v>
      </c>
      <c r="FL596">
        <v>634.06212</v>
      </c>
      <c r="FM596">
        <v>2.793153860998024</v>
      </c>
      <c r="FN596">
        <v>43.45384607967421</v>
      </c>
      <c r="FO596">
        <v>12766.984</v>
      </c>
      <c r="FP596">
        <v>15</v>
      </c>
      <c r="FQ596">
        <v>0</v>
      </c>
      <c r="FR596" t="s">
        <v>441</v>
      </c>
      <c r="FS596">
        <v>1747247426.5</v>
      </c>
      <c r="FT596">
        <v>1747247420.5</v>
      </c>
      <c r="FU596">
        <v>0</v>
      </c>
      <c r="FV596">
        <v>1.027</v>
      </c>
      <c r="FW596">
        <v>0.031</v>
      </c>
      <c r="FX596">
        <v>0.02</v>
      </c>
      <c r="FY596">
        <v>0.05</v>
      </c>
      <c r="FZ596">
        <v>420</v>
      </c>
      <c r="GA596">
        <v>16</v>
      </c>
      <c r="GB596">
        <v>0.01</v>
      </c>
      <c r="GC596">
        <v>0.1</v>
      </c>
      <c r="GD596">
        <v>-10.04528214634146</v>
      </c>
      <c r="GE596">
        <v>53.31901741463413</v>
      </c>
      <c r="GF596">
        <v>5.796959773148969</v>
      </c>
      <c r="GG596">
        <v>0</v>
      </c>
      <c r="GH596">
        <v>634.0224117647059</v>
      </c>
      <c r="GI596">
        <v>0.7116883244611877</v>
      </c>
      <c r="GJ596">
        <v>0.2875833503369111</v>
      </c>
      <c r="GK596">
        <v>-1</v>
      </c>
      <c r="GL596">
        <v>5.71777</v>
      </c>
      <c r="GM596">
        <v>0.07738222996514751</v>
      </c>
      <c r="GN596">
        <v>0.01084953814910019</v>
      </c>
      <c r="GO596">
        <v>1</v>
      </c>
      <c r="GP596">
        <v>1</v>
      </c>
      <c r="GQ596">
        <v>2</v>
      </c>
      <c r="GR596" t="s">
        <v>442</v>
      </c>
      <c r="GS596">
        <v>3.1352</v>
      </c>
      <c r="GT596">
        <v>2.71596</v>
      </c>
      <c r="GU596">
        <v>0.08855739999999999</v>
      </c>
      <c r="GV596">
        <v>0.0870442</v>
      </c>
      <c r="GW596">
        <v>0.106367</v>
      </c>
      <c r="GX596">
        <v>0.08684790000000001</v>
      </c>
      <c r="GY596">
        <v>28963.4</v>
      </c>
      <c r="GZ596">
        <v>29053.4</v>
      </c>
      <c r="HA596">
        <v>29543.3</v>
      </c>
      <c r="HB596">
        <v>29410.9</v>
      </c>
      <c r="HC596">
        <v>34885</v>
      </c>
      <c r="HD596">
        <v>35583.3</v>
      </c>
      <c r="HE596">
        <v>41578.2</v>
      </c>
      <c r="HF596">
        <v>41791</v>
      </c>
      <c r="HG596">
        <v>1.92225</v>
      </c>
      <c r="HH596">
        <v>1.85693</v>
      </c>
      <c r="HI596">
        <v>0.0743195</v>
      </c>
      <c r="HJ596">
        <v>0</v>
      </c>
      <c r="HK596">
        <v>28.7904</v>
      </c>
      <c r="HL596">
        <v>999.9</v>
      </c>
      <c r="HM596">
        <v>45.2</v>
      </c>
      <c r="HN596">
        <v>31.5</v>
      </c>
      <c r="HO596">
        <v>23.2857</v>
      </c>
      <c r="HP596">
        <v>62.048</v>
      </c>
      <c r="HQ596">
        <v>27.9127</v>
      </c>
      <c r="HR596">
        <v>1</v>
      </c>
      <c r="HS596">
        <v>0.120559</v>
      </c>
      <c r="HT596">
        <v>-0.34408</v>
      </c>
      <c r="HU596">
        <v>20.3383</v>
      </c>
      <c r="HV596">
        <v>5.21489</v>
      </c>
      <c r="HW596">
        <v>12.0132</v>
      </c>
      <c r="HX596">
        <v>4.9889</v>
      </c>
      <c r="HY596">
        <v>3.28763</v>
      </c>
      <c r="HZ596">
        <v>9999</v>
      </c>
      <c r="IA596">
        <v>9999</v>
      </c>
      <c r="IB596">
        <v>9999</v>
      </c>
      <c r="IC596">
        <v>999.9</v>
      </c>
      <c r="ID596">
        <v>1.86753</v>
      </c>
      <c r="IE596">
        <v>1.86674</v>
      </c>
      <c r="IF596">
        <v>1.86601</v>
      </c>
      <c r="IG596">
        <v>1.866</v>
      </c>
      <c r="IH596">
        <v>1.86784</v>
      </c>
      <c r="II596">
        <v>1.87027</v>
      </c>
      <c r="IJ596">
        <v>1.86892</v>
      </c>
      <c r="IK596">
        <v>1.87042</v>
      </c>
      <c r="IL596">
        <v>0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-0.223</v>
      </c>
      <c r="IZ596">
        <v>0.1411</v>
      </c>
      <c r="JA596">
        <v>-0.08705980112953694</v>
      </c>
      <c r="JB596">
        <v>-0.0002224285535733669</v>
      </c>
      <c r="JC596">
        <v>-3.124052291438484E-07</v>
      </c>
      <c r="JD596">
        <v>-1.20421793702977E-11</v>
      </c>
      <c r="JE596">
        <v>-0.06546867123436634</v>
      </c>
      <c r="JF596">
        <v>-0.004605065362839568</v>
      </c>
      <c r="JG596">
        <v>0.0008613744513886047</v>
      </c>
      <c r="JH596">
        <v>-1.299212498533341E-05</v>
      </c>
      <c r="JI596">
        <v>3</v>
      </c>
      <c r="JJ596">
        <v>2327</v>
      </c>
      <c r="JK596">
        <v>1</v>
      </c>
      <c r="JL596">
        <v>27</v>
      </c>
      <c r="JM596">
        <v>187362.6</v>
      </c>
      <c r="JN596">
        <v>187362.7</v>
      </c>
      <c r="JO596">
        <v>0.942383</v>
      </c>
      <c r="JP596">
        <v>2.26318</v>
      </c>
      <c r="JQ596">
        <v>1.39771</v>
      </c>
      <c r="JR596">
        <v>2.35596</v>
      </c>
      <c r="JS596">
        <v>1.49536</v>
      </c>
      <c r="JT596">
        <v>2.69775</v>
      </c>
      <c r="JU596">
        <v>36.6943</v>
      </c>
      <c r="JV596">
        <v>24.0875</v>
      </c>
      <c r="JW596">
        <v>18</v>
      </c>
      <c r="JX596">
        <v>491.775</v>
      </c>
      <c r="JY596">
        <v>440.614</v>
      </c>
      <c r="JZ596">
        <v>28.8908</v>
      </c>
      <c r="KA596">
        <v>29.1363</v>
      </c>
      <c r="KB596">
        <v>30.0003</v>
      </c>
      <c r="KC596">
        <v>28.9153</v>
      </c>
      <c r="KD596">
        <v>28.8403</v>
      </c>
      <c r="KE596">
        <v>18.8204</v>
      </c>
      <c r="KF596">
        <v>23.5173</v>
      </c>
      <c r="KG596">
        <v>44.1456</v>
      </c>
      <c r="KH596">
        <v>28.8905</v>
      </c>
      <c r="KI596">
        <v>366.331</v>
      </c>
      <c r="KJ596">
        <v>18.5111</v>
      </c>
      <c r="KK596">
        <v>100.978</v>
      </c>
      <c r="KL596">
        <v>100.487</v>
      </c>
    </row>
    <row r="597" spans="1:298">
      <c r="A597">
        <v>581</v>
      </c>
      <c r="B597">
        <v>1758489186.5</v>
      </c>
      <c r="C597">
        <v>20311</v>
      </c>
      <c r="D597" t="s">
        <v>1611</v>
      </c>
      <c r="E597" t="s">
        <v>1612</v>
      </c>
      <c r="F597">
        <v>5</v>
      </c>
      <c r="G597" t="s">
        <v>1604</v>
      </c>
      <c r="H597" t="s">
        <v>437</v>
      </c>
      <c r="I597" t="s">
        <v>438</v>
      </c>
      <c r="J597">
        <v>1758489178.714286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388.1227535391145</v>
      </c>
      <c r="AL597">
        <v>388.5108969696971</v>
      </c>
      <c r="AM597">
        <v>-2.715945236034418</v>
      </c>
      <c r="AN597">
        <v>65.30120161094447</v>
      </c>
      <c r="AO597">
        <f>(AQ597 - AP597 + DZ597*1E3/(8.314*(EB597+273.15)) * AS597/DY597 * AR597) * DY597/(100*DM597) * 1000/(1000 - AQ597)</f>
        <v>0</v>
      </c>
      <c r="AP597">
        <v>18.43868157627586</v>
      </c>
      <c r="AQ597">
        <v>24.16849212121211</v>
      </c>
      <c r="AR597">
        <v>-9.074592341186173E-06</v>
      </c>
      <c r="AS597">
        <v>111.2861727200719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3.93</v>
      </c>
      <c r="DN597">
        <v>0.5</v>
      </c>
      <c r="DO597" t="s">
        <v>440</v>
      </c>
      <c r="DP597">
        <v>2</v>
      </c>
      <c r="DQ597" t="b">
        <v>1</v>
      </c>
      <c r="DR597">
        <v>1758489178.714286</v>
      </c>
      <c r="DS597">
        <v>395.0878571428572</v>
      </c>
      <c r="DT597">
        <v>395.9262857142857</v>
      </c>
      <c r="DU597">
        <v>24.18238214285714</v>
      </c>
      <c r="DV597">
        <v>18.45364642857143</v>
      </c>
      <c r="DW597">
        <v>395.3125714285714</v>
      </c>
      <c r="DX597">
        <v>24.04122857142857</v>
      </c>
      <c r="DY597">
        <v>499.9710714285715</v>
      </c>
      <c r="DZ597">
        <v>90.09703214285716</v>
      </c>
      <c r="EA597">
        <v>0.05543181428571429</v>
      </c>
      <c r="EB597">
        <v>30.44225357142857</v>
      </c>
      <c r="EC597">
        <v>29.99663571428571</v>
      </c>
      <c r="ED597">
        <v>999.9000000000002</v>
      </c>
      <c r="EE597">
        <v>0</v>
      </c>
      <c r="EF597">
        <v>0</v>
      </c>
      <c r="EG597">
        <v>9999.819285714284</v>
      </c>
      <c r="EH597">
        <v>0</v>
      </c>
      <c r="EI597">
        <v>9.453357142857142</v>
      </c>
      <c r="EJ597">
        <v>-0.8383909999999997</v>
      </c>
      <c r="EK597">
        <v>404.8788928571429</v>
      </c>
      <c r="EL597">
        <v>403.3701071428571</v>
      </c>
      <c r="EM597">
        <v>5.728717857142856</v>
      </c>
      <c r="EN597">
        <v>395.9262857142857</v>
      </c>
      <c r="EO597">
        <v>18.45364642857143</v>
      </c>
      <c r="EP597">
        <v>2.178761071428572</v>
      </c>
      <c r="EQ597">
        <v>1.662619642857143</v>
      </c>
      <c r="ER597">
        <v>18.80698214285714</v>
      </c>
      <c r="ES597">
        <v>14.55175357142857</v>
      </c>
      <c r="ET597">
        <v>1999.992857142857</v>
      </c>
      <c r="EU597">
        <v>0.9800049999999997</v>
      </c>
      <c r="EV597">
        <v>0.019995</v>
      </c>
      <c r="EW597">
        <v>0</v>
      </c>
      <c r="EX597">
        <v>634.2081428571428</v>
      </c>
      <c r="EY597">
        <v>5.00097</v>
      </c>
      <c r="EZ597">
        <v>12770.275</v>
      </c>
      <c r="FA597">
        <v>16707.55</v>
      </c>
      <c r="FB597">
        <v>41.56199999999999</v>
      </c>
      <c r="FC597">
        <v>41.875</v>
      </c>
      <c r="FD597">
        <v>41.44374999999999</v>
      </c>
      <c r="FE597">
        <v>41.53542857142856</v>
      </c>
      <c r="FF597">
        <v>42.06199999999999</v>
      </c>
      <c r="FG597">
        <v>1955.102857142857</v>
      </c>
      <c r="FH597">
        <v>39.89000000000001</v>
      </c>
      <c r="FI597">
        <v>0</v>
      </c>
      <c r="FJ597">
        <v>1758489186.8</v>
      </c>
      <c r="FK597">
        <v>0</v>
      </c>
      <c r="FL597">
        <v>634.23532</v>
      </c>
      <c r="FM597">
        <v>2.008615415514118</v>
      </c>
      <c r="FN597">
        <v>58.56153856600101</v>
      </c>
      <c r="FO597">
        <v>12770.632</v>
      </c>
      <c r="FP597">
        <v>15</v>
      </c>
      <c r="FQ597">
        <v>0</v>
      </c>
      <c r="FR597" t="s">
        <v>441</v>
      </c>
      <c r="FS597">
        <v>1747247426.5</v>
      </c>
      <c r="FT597">
        <v>1747247420.5</v>
      </c>
      <c r="FU597">
        <v>0</v>
      </c>
      <c r="FV597">
        <v>1.027</v>
      </c>
      <c r="FW597">
        <v>0.031</v>
      </c>
      <c r="FX597">
        <v>0.02</v>
      </c>
      <c r="FY597">
        <v>0.05</v>
      </c>
      <c r="FZ597">
        <v>420</v>
      </c>
      <c r="GA597">
        <v>16</v>
      </c>
      <c r="GB597">
        <v>0.01</v>
      </c>
      <c r="GC597">
        <v>0.1</v>
      </c>
      <c r="GD597">
        <v>-4.351270682926829</v>
      </c>
      <c r="GE597">
        <v>76.99930659930313</v>
      </c>
      <c r="GF597">
        <v>7.683087081631951</v>
      </c>
      <c r="GG597">
        <v>0</v>
      </c>
      <c r="GH597">
        <v>634.1199117647059</v>
      </c>
      <c r="GI597">
        <v>1.873964873297113</v>
      </c>
      <c r="GJ597">
        <v>0.3274180065879929</v>
      </c>
      <c r="GK597">
        <v>-1</v>
      </c>
      <c r="GL597">
        <v>5.724029268292683</v>
      </c>
      <c r="GM597">
        <v>0.1063394425087186</v>
      </c>
      <c r="GN597">
        <v>0.01260304887430097</v>
      </c>
      <c r="GO597">
        <v>0</v>
      </c>
      <c r="GP597">
        <v>0</v>
      </c>
      <c r="GQ597">
        <v>2</v>
      </c>
      <c r="GR597" t="s">
        <v>452</v>
      </c>
      <c r="GS597">
        <v>3.13513</v>
      </c>
      <c r="GT597">
        <v>2.71574</v>
      </c>
      <c r="GU597">
        <v>0.08623119999999999</v>
      </c>
      <c r="GV597">
        <v>0.0841402</v>
      </c>
      <c r="GW597">
        <v>0.106335</v>
      </c>
      <c r="GX597">
        <v>0.0868487</v>
      </c>
      <c r="GY597">
        <v>29037.3</v>
      </c>
      <c r="GZ597">
        <v>29145.9</v>
      </c>
      <c r="HA597">
        <v>29543.3</v>
      </c>
      <c r="HB597">
        <v>29411</v>
      </c>
      <c r="HC597">
        <v>34886.2</v>
      </c>
      <c r="HD597">
        <v>35583.4</v>
      </c>
      <c r="HE597">
        <v>41578.2</v>
      </c>
      <c r="HF597">
        <v>41791.2</v>
      </c>
      <c r="HG597">
        <v>1.92215</v>
      </c>
      <c r="HH597">
        <v>1.85685</v>
      </c>
      <c r="HI597">
        <v>0.0741333</v>
      </c>
      <c r="HJ597">
        <v>0</v>
      </c>
      <c r="HK597">
        <v>28.7888</v>
      </c>
      <c r="HL597">
        <v>999.9</v>
      </c>
      <c r="HM597">
        <v>45.1</v>
      </c>
      <c r="HN597">
        <v>31.5</v>
      </c>
      <c r="HO597">
        <v>23.2336</v>
      </c>
      <c r="HP597">
        <v>62.058</v>
      </c>
      <c r="HQ597">
        <v>27.9287</v>
      </c>
      <c r="HR597">
        <v>1</v>
      </c>
      <c r="HS597">
        <v>0.120765</v>
      </c>
      <c r="HT597">
        <v>-0.341977</v>
      </c>
      <c r="HU597">
        <v>20.3382</v>
      </c>
      <c r="HV597">
        <v>5.21489</v>
      </c>
      <c r="HW597">
        <v>12.0131</v>
      </c>
      <c r="HX597">
        <v>4.9888</v>
      </c>
      <c r="HY597">
        <v>3.28758</v>
      </c>
      <c r="HZ597">
        <v>9999</v>
      </c>
      <c r="IA597">
        <v>9999</v>
      </c>
      <c r="IB597">
        <v>9999</v>
      </c>
      <c r="IC597">
        <v>999.9</v>
      </c>
      <c r="ID597">
        <v>1.86753</v>
      </c>
      <c r="IE597">
        <v>1.86675</v>
      </c>
      <c r="IF597">
        <v>1.86601</v>
      </c>
      <c r="IG597">
        <v>1.866</v>
      </c>
      <c r="IH597">
        <v>1.86783</v>
      </c>
      <c r="II597">
        <v>1.87027</v>
      </c>
      <c r="IJ597">
        <v>1.86892</v>
      </c>
      <c r="IK597">
        <v>1.87042</v>
      </c>
      <c r="IL597">
        <v>0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-0.216</v>
      </c>
      <c r="IZ597">
        <v>0.1409</v>
      </c>
      <c r="JA597">
        <v>-0.08705980112953694</v>
      </c>
      <c r="JB597">
        <v>-0.0002224285535733669</v>
      </c>
      <c r="JC597">
        <v>-3.124052291438484E-07</v>
      </c>
      <c r="JD597">
        <v>-1.20421793702977E-11</v>
      </c>
      <c r="JE597">
        <v>-0.06546867123436634</v>
      </c>
      <c r="JF597">
        <v>-0.004605065362839568</v>
      </c>
      <c r="JG597">
        <v>0.0008613744513886047</v>
      </c>
      <c r="JH597">
        <v>-1.299212498533341E-05</v>
      </c>
      <c r="JI597">
        <v>3</v>
      </c>
      <c r="JJ597">
        <v>2327</v>
      </c>
      <c r="JK597">
        <v>1</v>
      </c>
      <c r="JL597">
        <v>27</v>
      </c>
      <c r="JM597">
        <v>187362.7</v>
      </c>
      <c r="JN597">
        <v>187362.8</v>
      </c>
      <c r="JO597">
        <v>0.910645</v>
      </c>
      <c r="JP597">
        <v>2.2583</v>
      </c>
      <c r="JQ597">
        <v>1.39648</v>
      </c>
      <c r="JR597">
        <v>2.35596</v>
      </c>
      <c r="JS597">
        <v>1.49536</v>
      </c>
      <c r="JT597">
        <v>2.71729</v>
      </c>
      <c r="JU597">
        <v>36.6943</v>
      </c>
      <c r="JV597">
        <v>24.0787</v>
      </c>
      <c r="JW597">
        <v>18</v>
      </c>
      <c r="JX597">
        <v>491.737</v>
      </c>
      <c r="JY597">
        <v>440.596</v>
      </c>
      <c r="JZ597">
        <v>28.891</v>
      </c>
      <c r="KA597">
        <v>29.1395</v>
      </c>
      <c r="KB597">
        <v>30.0003</v>
      </c>
      <c r="KC597">
        <v>28.9183</v>
      </c>
      <c r="KD597">
        <v>28.844</v>
      </c>
      <c r="KE597">
        <v>18.1251</v>
      </c>
      <c r="KF597">
        <v>23.2428</v>
      </c>
      <c r="KG597">
        <v>44.1456</v>
      </c>
      <c r="KH597">
        <v>28.8907</v>
      </c>
      <c r="KI597">
        <v>346.276</v>
      </c>
      <c r="KJ597">
        <v>18.5231</v>
      </c>
      <c r="KK597">
        <v>100.977</v>
      </c>
      <c r="KL597">
        <v>100.487</v>
      </c>
    </row>
    <row r="598" spans="1:298">
      <c r="A598">
        <v>582</v>
      </c>
      <c r="B598">
        <v>1758489191.5</v>
      </c>
      <c r="C598">
        <v>20316</v>
      </c>
      <c r="D598" t="s">
        <v>1613</v>
      </c>
      <c r="E598" t="s">
        <v>1614</v>
      </c>
      <c r="F598">
        <v>5</v>
      </c>
      <c r="G598" t="s">
        <v>1604</v>
      </c>
      <c r="H598" t="s">
        <v>437</v>
      </c>
      <c r="I598" t="s">
        <v>438</v>
      </c>
      <c r="J598">
        <v>1758489184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371.3087394711581</v>
      </c>
      <c r="AL598">
        <v>373.4283454545454</v>
      </c>
      <c r="AM598">
        <v>-3.050429384846814</v>
      </c>
      <c r="AN598">
        <v>65.30120161094447</v>
      </c>
      <c r="AO598">
        <f>(AQ598 - AP598 + DZ598*1E3/(8.314*(EB598+273.15)) * AS598/DY598 * AR598) * DY598/(100*DM598) * 1000/(1000 - AQ598)</f>
        <v>0</v>
      </c>
      <c r="AP598">
        <v>18.44520047960471</v>
      </c>
      <c r="AQ598">
        <v>24.16271636363636</v>
      </c>
      <c r="AR598">
        <v>-5.147588619095548E-06</v>
      </c>
      <c r="AS598">
        <v>111.2861727200719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3.93</v>
      </c>
      <c r="DN598">
        <v>0.5</v>
      </c>
      <c r="DO598" t="s">
        <v>440</v>
      </c>
      <c r="DP598">
        <v>2</v>
      </c>
      <c r="DQ598" t="b">
        <v>1</v>
      </c>
      <c r="DR598">
        <v>1758489184</v>
      </c>
      <c r="DS598">
        <v>383.7029259259259</v>
      </c>
      <c r="DT598">
        <v>379.1404444444444</v>
      </c>
      <c r="DU598">
        <v>24.1731962962963</v>
      </c>
      <c r="DV598">
        <v>18.44224814814815</v>
      </c>
      <c r="DW598">
        <v>383.9222962962963</v>
      </c>
      <c r="DX598">
        <v>24.03218148148148</v>
      </c>
      <c r="DY598">
        <v>499.9938518518519</v>
      </c>
      <c r="DZ598">
        <v>90.09661481481481</v>
      </c>
      <c r="EA598">
        <v>0.05550238148148148</v>
      </c>
      <c r="EB598">
        <v>30.44218518518518</v>
      </c>
      <c r="EC598">
        <v>29.99811111111111</v>
      </c>
      <c r="ED598">
        <v>999.9000000000001</v>
      </c>
      <c r="EE598">
        <v>0</v>
      </c>
      <c r="EF598">
        <v>0</v>
      </c>
      <c r="EG598">
        <v>10003.95518518518</v>
      </c>
      <c r="EH598">
        <v>0</v>
      </c>
      <c r="EI598">
        <v>9.459417407407408</v>
      </c>
      <c r="EJ598">
        <v>4.56251711111111</v>
      </c>
      <c r="EK598">
        <v>393.2081111111111</v>
      </c>
      <c r="EL598">
        <v>386.2639629629629</v>
      </c>
      <c r="EM598">
        <v>5.730944444444446</v>
      </c>
      <c r="EN598">
        <v>379.1404444444444</v>
      </c>
      <c r="EO598">
        <v>18.44224814814815</v>
      </c>
      <c r="EP598">
        <v>2.177923333333333</v>
      </c>
      <c r="EQ598">
        <v>1.661584444444445</v>
      </c>
      <c r="ER598">
        <v>18.80083703703704</v>
      </c>
      <c r="ES598">
        <v>14.54210740740741</v>
      </c>
      <c r="ET598">
        <v>1999.992962962963</v>
      </c>
      <c r="EU598">
        <v>0.9800049999999998</v>
      </c>
      <c r="EV598">
        <v>0.019995</v>
      </c>
      <c r="EW598">
        <v>0</v>
      </c>
      <c r="EX598">
        <v>634.3885555555556</v>
      </c>
      <c r="EY598">
        <v>5.00097</v>
      </c>
      <c r="EZ598">
        <v>12773.55925925926</v>
      </c>
      <c r="FA598">
        <v>16707.55185185185</v>
      </c>
      <c r="FB598">
        <v>41.56199999999999</v>
      </c>
      <c r="FC598">
        <v>41.875</v>
      </c>
      <c r="FD598">
        <v>41.458</v>
      </c>
      <c r="FE598">
        <v>41.54592592592592</v>
      </c>
      <c r="FF598">
        <v>42.07133333333333</v>
      </c>
      <c r="FG598">
        <v>1955.102962962963</v>
      </c>
      <c r="FH598">
        <v>39.89000000000001</v>
      </c>
      <c r="FI598">
        <v>0</v>
      </c>
      <c r="FJ598">
        <v>1758489192.2</v>
      </c>
      <c r="FK598">
        <v>0</v>
      </c>
      <c r="FL598">
        <v>634.3838076923076</v>
      </c>
      <c r="FM598">
        <v>1.124273518276239</v>
      </c>
      <c r="FN598">
        <v>17.75042733226553</v>
      </c>
      <c r="FO598">
        <v>12773.47692307692</v>
      </c>
      <c r="FP598">
        <v>15</v>
      </c>
      <c r="FQ598">
        <v>0</v>
      </c>
      <c r="FR598" t="s">
        <v>441</v>
      </c>
      <c r="FS598">
        <v>1747247426.5</v>
      </c>
      <c r="FT598">
        <v>1747247420.5</v>
      </c>
      <c r="FU598">
        <v>0</v>
      </c>
      <c r="FV598">
        <v>1.027</v>
      </c>
      <c r="FW598">
        <v>0.031</v>
      </c>
      <c r="FX598">
        <v>0.02</v>
      </c>
      <c r="FY598">
        <v>0.05</v>
      </c>
      <c r="FZ598">
        <v>420</v>
      </c>
      <c r="GA598">
        <v>16</v>
      </c>
      <c r="GB598">
        <v>0.01</v>
      </c>
      <c r="GC598">
        <v>0.1</v>
      </c>
      <c r="GD598">
        <v>0.8307508000000002</v>
      </c>
      <c r="GE598">
        <v>63.77100754221392</v>
      </c>
      <c r="GF598">
        <v>6.347667105823297</v>
      </c>
      <c r="GG598">
        <v>0</v>
      </c>
      <c r="GH598">
        <v>634.2570882352941</v>
      </c>
      <c r="GI598">
        <v>2.227639432349434</v>
      </c>
      <c r="GJ598">
        <v>0.350031037921849</v>
      </c>
      <c r="GK598">
        <v>-1</v>
      </c>
      <c r="GL598">
        <v>5.7271815</v>
      </c>
      <c r="GM598">
        <v>0.0297109193245646</v>
      </c>
      <c r="GN598">
        <v>0.01062589279778409</v>
      </c>
      <c r="GO598">
        <v>1</v>
      </c>
      <c r="GP598">
        <v>1</v>
      </c>
      <c r="GQ598">
        <v>2</v>
      </c>
      <c r="GR598" t="s">
        <v>442</v>
      </c>
      <c r="GS598">
        <v>3.13528</v>
      </c>
      <c r="GT598">
        <v>2.71558</v>
      </c>
      <c r="GU598">
        <v>0.083567</v>
      </c>
      <c r="GV598">
        <v>0.0811825</v>
      </c>
      <c r="GW598">
        <v>0.106319</v>
      </c>
      <c r="GX598">
        <v>0.0869241</v>
      </c>
      <c r="GY598">
        <v>29121.1</v>
      </c>
      <c r="GZ598">
        <v>29240.1</v>
      </c>
      <c r="HA598">
        <v>29542.4</v>
      </c>
      <c r="HB598">
        <v>29411.1</v>
      </c>
      <c r="HC598">
        <v>34885.9</v>
      </c>
      <c r="HD598">
        <v>35580.4</v>
      </c>
      <c r="HE598">
        <v>41577.1</v>
      </c>
      <c r="HF598">
        <v>41791.2</v>
      </c>
      <c r="HG598">
        <v>1.92235</v>
      </c>
      <c r="HH598">
        <v>1.85672</v>
      </c>
      <c r="HI598">
        <v>0.07443130000000001</v>
      </c>
      <c r="HJ598">
        <v>0</v>
      </c>
      <c r="HK598">
        <v>28.7888</v>
      </c>
      <c r="HL598">
        <v>999.9</v>
      </c>
      <c r="HM598">
        <v>45.1</v>
      </c>
      <c r="HN598">
        <v>31.5</v>
      </c>
      <c r="HO598">
        <v>23.234</v>
      </c>
      <c r="HP598">
        <v>62.008</v>
      </c>
      <c r="HQ598">
        <v>27.8606</v>
      </c>
      <c r="HR598">
        <v>1</v>
      </c>
      <c r="HS598">
        <v>0.120915</v>
      </c>
      <c r="HT598">
        <v>-0.341443</v>
      </c>
      <c r="HU598">
        <v>20.3384</v>
      </c>
      <c r="HV598">
        <v>5.21489</v>
      </c>
      <c r="HW598">
        <v>12.0114</v>
      </c>
      <c r="HX598">
        <v>4.9886</v>
      </c>
      <c r="HY598">
        <v>3.28753</v>
      </c>
      <c r="HZ598">
        <v>9999</v>
      </c>
      <c r="IA598">
        <v>9999</v>
      </c>
      <c r="IB598">
        <v>9999</v>
      </c>
      <c r="IC598">
        <v>999.9</v>
      </c>
      <c r="ID598">
        <v>1.86752</v>
      </c>
      <c r="IE598">
        <v>1.86674</v>
      </c>
      <c r="IF598">
        <v>1.86601</v>
      </c>
      <c r="IG598">
        <v>1.866</v>
      </c>
      <c r="IH598">
        <v>1.86783</v>
      </c>
      <c r="II598">
        <v>1.87027</v>
      </c>
      <c r="IJ598">
        <v>1.86892</v>
      </c>
      <c r="IK598">
        <v>1.8704</v>
      </c>
      <c r="IL598">
        <v>0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-0.21</v>
      </c>
      <c r="IZ598">
        <v>0.1408</v>
      </c>
      <c r="JA598">
        <v>-0.08705980112953694</v>
      </c>
      <c r="JB598">
        <v>-0.0002224285535733669</v>
      </c>
      <c r="JC598">
        <v>-3.124052291438484E-07</v>
      </c>
      <c r="JD598">
        <v>-1.20421793702977E-11</v>
      </c>
      <c r="JE598">
        <v>-0.06546867123436634</v>
      </c>
      <c r="JF598">
        <v>-0.004605065362839568</v>
      </c>
      <c r="JG598">
        <v>0.0008613744513886047</v>
      </c>
      <c r="JH598">
        <v>-1.299212498533341E-05</v>
      </c>
      <c r="JI598">
        <v>3</v>
      </c>
      <c r="JJ598">
        <v>2327</v>
      </c>
      <c r="JK598">
        <v>1</v>
      </c>
      <c r="JL598">
        <v>27</v>
      </c>
      <c r="JM598">
        <v>187362.8</v>
      </c>
      <c r="JN598">
        <v>187362.9</v>
      </c>
      <c r="JO598">
        <v>0.875244</v>
      </c>
      <c r="JP598">
        <v>2.26196</v>
      </c>
      <c r="JQ598">
        <v>1.39771</v>
      </c>
      <c r="JR598">
        <v>2.35229</v>
      </c>
      <c r="JS598">
        <v>1.49536</v>
      </c>
      <c r="JT598">
        <v>2.6123</v>
      </c>
      <c r="JU598">
        <v>36.718</v>
      </c>
      <c r="JV598">
        <v>24.0875</v>
      </c>
      <c r="JW598">
        <v>18</v>
      </c>
      <c r="JX598">
        <v>491.883</v>
      </c>
      <c r="JY598">
        <v>440.542</v>
      </c>
      <c r="JZ598">
        <v>28.891</v>
      </c>
      <c r="KA598">
        <v>29.142</v>
      </c>
      <c r="KB598">
        <v>30.0001</v>
      </c>
      <c r="KC598">
        <v>28.9208</v>
      </c>
      <c r="KD598">
        <v>28.847</v>
      </c>
      <c r="KE598">
        <v>17.4806</v>
      </c>
      <c r="KF598">
        <v>23.2428</v>
      </c>
      <c r="KG598">
        <v>44.1456</v>
      </c>
      <c r="KH598">
        <v>28.8909</v>
      </c>
      <c r="KI598">
        <v>332.902</v>
      </c>
      <c r="KJ598">
        <v>18.5275</v>
      </c>
      <c r="KK598">
        <v>100.975</v>
      </c>
      <c r="KL598">
        <v>100.487</v>
      </c>
    </row>
    <row r="599" spans="1:298">
      <c r="A599">
        <v>583</v>
      </c>
      <c r="B599">
        <v>1758489196.5</v>
      </c>
      <c r="C599">
        <v>20321</v>
      </c>
      <c r="D599" t="s">
        <v>1615</v>
      </c>
      <c r="E599" t="s">
        <v>1616</v>
      </c>
      <c r="F599">
        <v>5</v>
      </c>
      <c r="G599" t="s">
        <v>1604</v>
      </c>
      <c r="H599" t="s">
        <v>437</v>
      </c>
      <c r="I599" t="s">
        <v>438</v>
      </c>
      <c r="J599">
        <v>1758489188.714286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354.4025492306711</v>
      </c>
      <c r="AL599">
        <v>357.5667818181819</v>
      </c>
      <c r="AM599">
        <v>-3.18429256072476</v>
      </c>
      <c r="AN599">
        <v>65.30120161094447</v>
      </c>
      <c r="AO599">
        <f>(AQ599 - AP599 + DZ599*1E3/(8.314*(EB599+273.15)) * AS599/DY599 * AR599) * DY599/(100*DM599) * 1000/(1000 - AQ599)</f>
        <v>0</v>
      </c>
      <c r="AP599">
        <v>18.48047535763943</v>
      </c>
      <c r="AQ599">
        <v>24.17310666666666</v>
      </c>
      <c r="AR599">
        <v>1.435265786506632E-05</v>
      </c>
      <c r="AS599">
        <v>111.2861727200719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3.93</v>
      </c>
      <c r="DN599">
        <v>0.5</v>
      </c>
      <c r="DO599" t="s">
        <v>440</v>
      </c>
      <c r="DP599">
        <v>2</v>
      </c>
      <c r="DQ599" t="b">
        <v>1</v>
      </c>
      <c r="DR599">
        <v>1758489188.714286</v>
      </c>
      <c r="DS599">
        <v>370.8061428571428</v>
      </c>
      <c r="DT599">
        <v>363.6055714285714</v>
      </c>
      <c r="DU599">
        <v>24.16828928571429</v>
      </c>
      <c r="DV599">
        <v>18.45289642857143</v>
      </c>
      <c r="DW599">
        <v>371.0195357142857</v>
      </c>
      <c r="DX599">
        <v>24.02734285714286</v>
      </c>
      <c r="DY599">
        <v>500.0070357142858</v>
      </c>
      <c r="DZ599">
        <v>90.09666428571428</v>
      </c>
      <c r="EA599">
        <v>0.05539226071428571</v>
      </c>
      <c r="EB599">
        <v>30.44270357142857</v>
      </c>
      <c r="EC599">
        <v>29.999475</v>
      </c>
      <c r="ED599">
        <v>999.9000000000002</v>
      </c>
      <c r="EE599">
        <v>0</v>
      </c>
      <c r="EF599">
        <v>0</v>
      </c>
      <c r="EG599">
        <v>10003.97892857143</v>
      </c>
      <c r="EH599">
        <v>0</v>
      </c>
      <c r="EI599">
        <v>9.459729642857143</v>
      </c>
      <c r="EJ599">
        <v>7.200612142857143</v>
      </c>
      <c r="EK599">
        <v>379.9899285714285</v>
      </c>
      <c r="EL599">
        <v>370.441</v>
      </c>
      <c r="EM599">
        <v>5.715388571428572</v>
      </c>
      <c r="EN599">
        <v>363.6055714285714</v>
      </c>
      <c r="EO599">
        <v>18.45289642857143</v>
      </c>
      <c r="EP599">
        <v>2.177481071428571</v>
      </c>
      <c r="EQ599">
        <v>1.662544285714285</v>
      </c>
      <c r="ER599">
        <v>18.7976</v>
      </c>
      <c r="ES599">
        <v>14.55104642857143</v>
      </c>
      <c r="ET599">
        <v>1999.994285714285</v>
      </c>
      <c r="EU599">
        <v>0.9800049999999997</v>
      </c>
      <c r="EV599">
        <v>0.019995</v>
      </c>
      <c r="EW599">
        <v>0</v>
      </c>
      <c r="EX599">
        <v>634.365392857143</v>
      </c>
      <c r="EY599">
        <v>5.00097</v>
      </c>
      <c r="EZ599">
        <v>12773.175</v>
      </c>
      <c r="FA599">
        <v>16707.56071428571</v>
      </c>
      <c r="FB599">
        <v>41.56199999999999</v>
      </c>
      <c r="FC599">
        <v>41.875</v>
      </c>
      <c r="FD599">
        <v>41.46625</v>
      </c>
      <c r="FE599">
        <v>41.55535714285713</v>
      </c>
      <c r="FF599">
        <v>42.07099999999998</v>
      </c>
      <c r="FG599">
        <v>1955.104285714285</v>
      </c>
      <c r="FH599">
        <v>39.89000000000001</v>
      </c>
      <c r="FI599">
        <v>0</v>
      </c>
      <c r="FJ599">
        <v>1758489197</v>
      </c>
      <c r="FK599">
        <v>0</v>
      </c>
      <c r="FL599">
        <v>634.3461923076921</v>
      </c>
      <c r="FM599">
        <v>-0.7125128110432131</v>
      </c>
      <c r="FN599">
        <v>-33.30940167158465</v>
      </c>
      <c r="FO599">
        <v>12772.98076923077</v>
      </c>
      <c r="FP599">
        <v>15</v>
      </c>
      <c r="FQ599">
        <v>0</v>
      </c>
      <c r="FR599" t="s">
        <v>441</v>
      </c>
      <c r="FS599">
        <v>1747247426.5</v>
      </c>
      <c r="FT599">
        <v>1747247420.5</v>
      </c>
      <c r="FU599">
        <v>0</v>
      </c>
      <c r="FV599">
        <v>1.027</v>
      </c>
      <c r="FW599">
        <v>0.031</v>
      </c>
      <c r="FX599">
        <v>0.02</v>
      </c>
      <c r="FY599">
        <v>0.05</v>
      </c>
      <c r="FZ599">
        <v>420</v>
      </c>
      <c r="GA599">
        <v>16</v>
      </c>
      <c r="GB599">
        <v>0.01</v>
      </c>
      <c r="GC599">
        <v>0.1</v>
      </c>
      <c r="GD599">
        <v>5.298210780487805</v>
      </c>
      <c r="GE599">
        <v>35.69578241811845</v>
      </c>
      <c r="GF599">
        <v>3.697055717303825</v>
      </c>
      <c r="GG599">
        <v>0</v>
      </c>
      <c r="GH599">
        <v>634.3287647058823</v>
      </c>
      <c r="GI599">
        <v>0.3644308699410748</v>
      </c>
      <c r="GJ599">
        <v>0.2693087074915932</v>
      </c>
      <c r="GK599">
        <v>-1</v>
      </c>
      <c r="GL599">
        <v>5.721307804878049</v>
      </c>
      <c r="GM599">
        <v>-0.169444808362368</v>
      </c>
      <c r="GN599">
        <v>0.0187679931892616</v>
      </c>
      <c r="GO599">
        <v>0</v>
      </c>
      <c r="GP599">
        <v>0</v>
      </c>
      <c r="GQ599">
        <v>2</v>
      </c>
      <c r="GR599" t="s">
        <v>452</v>
      </c>
      <c r="GS599">
        <v>3.13515</v>
      </c>
      <c r="GT599">
        <v>2.7154</v>
      </c>
      <c r="GU599">
        <v>0.0807303</v>
      </c>
      <c r="GV599">
        <v>0.078151</v>
      </c>
      <c r="GW599">
        <v>0.106356</v>
      </c>
      <c r="GX599">
        <v>0.08698980000000001</v>
      </c>
      <c r="GY599">
        <v>29210.9</v>
      </c>
      <c r="GZ599">
        <v>29336.2</v>
      </c>
      <c r="HA599">
        <v>29542.1</v>
      </c>
      <c r="HB599">
        <v>29410.7</v>
      </c>
      <c r="HC599">
        <v>34884.3</v>
      </c>
      <c r="HD599">
        <v>35577.2</v>
      </c>
      <c r="HE599">
        <v>41577</v>
      </c>
      <c r="HF599">
        <v>41790.6</v>
      </c>
      <c r="HG599">
        <v>1.92185</v>
      </c>
      <c r="HH599">
        <v>1.85662</v>
      </c>
      <c r="HI599">
        <v>0.0747815</v>
      </c>
      <c r="HJ599">
        <v>0</v>
      </c>
      <c r="HK599">
        <v>28.787</v>
      </c>
      <c r="HL599">
        <v>999.9</v>
      </c>
      <c r="HM599">
        <v>45.1</v>
      </c>
      <c r="HN599">
        <v>31.4</v>
      </c>
      <c r="HO599">
        <v>23.1039</v>
      </c>
      <c r="HP599">
        <v>61.898</v>
      </c>
      <c r="HQ599">
        <v>27.8886</v>
      </c>
      <c r="HR599">
        <v>1</v>
      </c>
      <c r="HS599">
        <v>0.12111</v>
      </c>
      <c r="HT599">
        <v>-0.34613</v>
      </c>
      <c r="HU599">
        <v>20.3383</v>
      </c>
      <c r="HV599">
        <v>5.21579</v>
      </c>
      <c r="HW599">
        <v>12.0128</v>
      </c>
      <c r="HX599">
        <v>4.9888</v>
      </c>
      <c r="HY599">
        <v>3.28768</v>
      </c>
      <c r="HZ599">
        <v>9999</v>
      </c>
      <c r="IA599">
        <v>9999</v>
      </c>
      <c r="IB599">
        <v>9999</v>
      </c>
      <c r="IC599">
        <v>999.9</v>
      </c>
      <c r="ID599">
        <v>1.86753</v>
      </c>
      <c r="IE599">
        <v>1.86674</v>
      </c>
      <c r="IF599">
        <v>1.866</v>
      </c>
      <c r="IG599">
        <v>1.866</v>
      </c>
      <c r="IH599">
        <v>1.86783</v>
      </c>
      <c r="II599">
        <v>1.87027</v>
      </c>
      <c r="IJ599">
        <v>1.86893</v>
      </c>
      <c r="IK599">
        <v>1.87041</v>
      </c>
      <c r="IL599">
        <v>0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-0.202</v>
      </c>
      <c r="IZ599">
        <v>0.141</v>
      </c>
      <c r="JA599">
        <v>-0.08705980112953694</v>
      </c>
      <c r="JB599">
        <v>-0.0002224285535733669</v>
      </c>
      <c r="JC599">
        <v>-3.124052291438484E-07</v>
      </c>
      <c r="JD599">
        <v>-1.20421793702977E-11</v>
      </c>
      <c r="JE599">
        <v>-0.06546867123436634</v>
      </c>
      <c r="JF599">
        <v>-0.004605065362839568</v>
      </c>
      <c r="JG599">
        <v>0.0008613744513886047</v>
      </c>
      <c r="JH599">
        <v>-1.299212498533341E-05</v>
      </c>
      <c r="JI599">
        <v>3</v>
      </c>
      <c r="JJ599">
        <v>2327</v>
      </c>
      <c r="JK599">
        <v>1</v>
      </c>
      <c r="JL599">
        <v>27</v>
      </c>
      <c r="JM599">
        <v>187362.8</v>
      </c>
      <c r="JN599">
        <v>187362.9</v>
      </c>
      <c r="JO599">
        <v>0.843506</v>
      </c>
      <c r="JP599">
        <v>2.27417</v>
      </c>
      <c r="JQ599">
        <v>1.39771</v>
      </c>
      <c r="JR599">
        <v>2.35596</v>
      </c>
      <c r="JS599">
        <v>1.49536</v>
      </c>
      <c r="JT599">
        <v>2.65381</v>
      </c>
      <c r="JU599">
        <v>36.718</v>
      </c>
      <c r="JV599">
        <v>24.07</v>
      </c>
      <c r="JW599">
        <v>18</v>
      </c>
      <c r="JX599">
        <v>491.589</v>
      </c>
      <c r="JY599">
        <v>440.502</v>
      </c>
      <c r="JZ599">
        <v>28.8917</v>
      </c>
      <c r="KA599">
        <v>29.1449</v>
      </c>
      <c r="KB599">
        <v>30.0003</v>
      </c>
      <c r="KC599">
        <v>28.9237</v>
      </c>
      <c r="KD599">
        <v>28.8499</v>
      </c>
      <c r="KE599">
        <v>16.7666</v>
      </c>
      <c r="KF599">
        <v>23.2428</v>
      </c>
      <c r="KG599">
        <v>44.1456</v>
      </c>
      <c r="KH599">
        <v>28.8923</v>
      </c>
      <c r="KI599">
        <v>312.769</v>
      </c>
      <c r="KJ599">
        <v>18.5205</v>
      </c>
      <c r="KK599">
        <v>100.974</v>
      </c>
      <c r="KL599">
        <v>100.486</v>
      </c>
    </row>
    <row r="600" spans="1:298">
      <c r="A600">
        <v>584</v>
      </c>
      <c r="B600">
        <v>1758489201.5</v>
      </c>
      <c r="C600">
        <v>20326</v>
      </c>
      <c r="D600" t="s">
        <v>1617</v>
      </c>
      <c r="E600" t="s">
        <v>1618</v>
      </c>
      <c r="F600">
        <v>5</v>
      </c>
      <c r="G600" t="s">
        <v>1604</v>
      </c>
      <c r="H600" t="s">
        <v>437</v>
      </c>
      <c r="I600" t="s">
        <v>438</v>
      </c>
      <c r="J600">
        <v>1758489194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337.6175239753825</v>
      </c>
      <c r="AL600">
        <v>341.4897515151513</v>
      </c>
      <c r="AM600">
        <v>-3.224824571282931</v>
      </c>
      <c r="AN600">
        <v>65.30120161094447</v>
      </c>
      <c r="AO600">
        <f>(AQ600 - AP600 + DZ600*1E3/(8.314*(EB600+273.15)) * AS600/DY600 * AR600) * DY600/(100*DM600) * 1000/(1000 - AQ600)</f>
        <v>0</v>
      </c>
      <c r="AP600">
        <v>18.48524383786237</v>
      </c>
      <c r="AQ600">
        <v>24.18297818181818</v>
      </c>
      <c r="AR600">
        <v>5.27579924930491E-06</v>
      </c>
      <c r="AS600">
        <v>111.2861727200719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3.93</v>
      </c>
      <c r="DN600">
        <v>0.5</v>
      </c>
      <c r="DO600" t="s">
        <v>440</v>
      </c>
      <c r="DP600">
        <v>2</v>
      </c>
      <c r="DQ600" t="b">
        <v>1</v>
      </c>
      <c r="DR600">
        <v>1758489194</v>
      </c>
      <c r="DS600">
        <v>355.0355185185185</v>
      </c>
      <c r="DT600">
        <v>346.1177407407407</v>
      </c>
      <c r="DU600">
        <v>24.171</v>
      </c>
      <c r="DV600">
        <v>18.4686074074074</v>
      </c>
      <c r="DW600">
        <v>355.2417407407408</v>
      </c>
      <c r="DX600">
        <v>24.0300037037037</v>
      </c>
      <c r="DY600">
        <v>500.021962962963</v>
      </c>
      <c r="DZ600">
        <v>90.09625185185186</v>
      </c>
      <c r="EA600">
        <v>0.05525414074074074</v>
      </c>
      <c r="EB600">
        <v>30.44257407407408</v>
      </c>
      <c r="EC600">
        <v>30.00003703703704</v>
      </c>
      <c r="ED600">
        <v>999.9000000000001</v>
      </c>
      <c r="EE600">
        <v>0</v>
      </c>
      <c r="EF600">
        <v>0</v>
      </c>
      <c r="EG600">
        <v>10002.80962962963</v>
      </c>
      <c r="EH600">
        <v>0</v>
      </c>
      <c r="EI600">
        <v>9.45057111111111</v>
      </c>
      <c r="EJ600">
        <v>8.917798518518518</v>
      </c>
      <c r="EK600">
        <v>363.8295185185185</v>
      </c>
      <c r="EL600">
        <v>352.630037037037</v>
      </c>
      <c r="EM600">
        <v>5.70238888888889</v>
      </c>
      <c r="EN600">
        <v>346.1177407407407</v>
      </c>
      <c r="EO600">
        <v>18.4686074074074</v>
      </c>
      <c r="EP600">
        <v>2.177714814814815</v>
      </c>
      <c r="EQ600">
        <v>1.663951481481482</v>
      </c>
      <c r="ER600">
        <v>18.79931481481481</v>
      </c>
      <c r="ES600">
        <v>14.56414444444445</v>
      </c>
      <c r="ET600">
        <v>1999.994444444444</v>
      </c>
      <c r="EU600">
        <v>0.9800049999999998</v>
      </c>
      <c r="EV600">
        <v>0.019995</v>
      </c>
      <c r="EW600">
        <v>0</v>
      </c>
      <c r="EX600">
        <v>634.2309259259259</v>
      </c>
      <c r="EY600">
        <v>5.00097</v>
      </c>
      <c r="EZ600">
        <v>12769.13333333334</v>
      </c>
      <c r="FA600">
        <v>16707.55555555555</v>
      </c>
      <c r="FB600">
        <v>41.56199999999999</v>
      </c>
      <c r="FC600">
        <v>41.87959259259259</v>
      </c>
      <c r="FD600">
        <v>41.47199999999999</v>
      </c>
      <c r="FE600">
        <v>41.55970370370369</v>
      </c>
      <c r="FF600">
        <v>42.07133333333332</v>
      </c>
      <c r="FG600">
        <v>1955.104444444444</v>
      </c>
      <c r="FH600">
        <v>39.89000000000001</v>
      </c>
      <c r="FI600">
        <v>0</v>
      </c>
      <c r="FJ600">
        <v>1758489201.8</v>
      </c>
      <c r="FK600">
        <v>0</v>
      </c>
      <c r="FL600">
        <v>634.2291153846155</v>
      </c>
      <c r="FM600">
        <v>-3.249059831207253</v>
      </c>
      <c r="FN600">
        <v>-64.87863252487561</v>
      </c>
      <c r="FO600">
        <v>12769.21923076923</v>
      </c>
      <c r="FP600">
        <v>15</v>
      </c>
      <c r="FQ600">
        <v>0</v>
      </c>
      <c r="FR600" t="s">
        <v>441</v>
      </c>
      <c r="FS600">
        <v>1747247426.5</v>
      </c>
      <c r="FT600">
        <v>1747247420.5</v>
      </c>
      <c r="FU600">
        <v>0</v>
      </c>
      <c r="FV600">
        <v>1.027</v>
      </c>
      <c r="FW600">
        <v>0.031</v>
      </c>
      <c r="FX600">
        <v>0.02</v>
      </c>
      <c r="FY600">
        <v>0.05</v>
      </c>
      <c r="FZ600">
        <v>420</v>
      </c>
      <c r="GA600">
        <v>16</v>
      </c>
      <c r="GB600">
        <v>0.01</v>
      </c>
      <c r="GC600">
        <v>0.1</v>
      </c>
      <c r="GD600">
        <v>7.399801707317074</v>
      </c>
      <c r="GE600">
        <v>22.13605024390244</v>
      </c>
      <c r="GF600">
        <v>2.277693347830375</v>
      </c>
      <c r="GG600">
        <v>0</v>
      </c>
      <c r="GH600">
        <v>634.3024117647058</v>
      </c>
      <c r="GI600">
        <v>-1.124644761889235</v>
      </c>
      <c r="GJ600">
        <v>0.2833902025836688</v>
      </c>
      <c r="GK600">
        <v>-1</v>
      </c>
      <c r="GL600">
        <v>5.713437317073171</v>
      </c>
      <c r="GM600">
        <v>-0.1772920557491224</v>
      </c>
      <c r="GN600">
        <v>0.01899339230728644</v>
      </c>
      <c r="GO600">
        <v>0</v>
      </c>
      <c r="GP600">
        <v>0</v>
      </c>
      <c r="GQ600">
        <v>2</v>
      </c>
      <c r="GR600" t="s">
        <v>452</v>
      </c>
      <c r="GS600">
        <v>3.13521</v>
      </c>
      <c r="GT600">
        <v>2.71533</v>
      </c>
      <c r="GU600">
        <v>0.077796</v>
      </c>
      <c r="GV600">
        <v>0.07502259999999999</v>
      </c>
      <c r="GW600">
        <v>0.106379</v>
      </c>
      <c r="GX600">
        <v>0.0870055</v>
      </c>
      <c r="GY600">
        <v>29303.9</v>
      </c>
      <c r="GZ600">
        <v>29436</v>
      </c>
      <c r="HA600">
        <v>29541.9</v>
      </c>
      <c r="HB600">
        <v>29411</v>
      </c>
      <c r="HC600">
        <v>34882.7</v>
      </c>
      <c r="HD600">
        <v>35576.9</v>
      </c>
      <c r="HE600">
        <v>41576.3</v>
      </c>
      <c r="HF600">
        <v>41791</v>
      </c>
      <c r="HG600">
        <v>1.92208</v>
      </c>
      <c r="HH600">
        <v>1.85665</v>
      </c>
      <c r="HI600">
        <v>0.0741892</v>
      </c>
      <c r="HJ600">
        <v>0</v>
      </c>
      <c r="HK600">
        <v>28.7855</v>
      </c>
      <c r="HL600">
        <v>999.9</v>
      </c>
      <c r="HM600">
        <v>45.1</v>
      </c>
      <c r="HN600">
        <v>31.5</v>
      </c>
      <c r="HO600">
        <v>23.2352</v>
      </c>
      <c r="HP600">
        <v>61.788</v>
      </c>
      <c r="HQ600">
        <v>27.8806</v>
      </c>
      <c r="HR600">
        <v>1</v>
      </c>
      <c r="HS600">
        <v>0.121263</v>
      </c>
      <c r="HT600">
        <v>-0.339613</v>
      </c>
      <c r="HU600">
        <v>20.3384</v>
      </c>
      <c r="HV600">
        <v>5.21534</v>
      </c>
      <c r="HW600">
        <v>12.0119</v>
      </c>
      <c r="HX600">
        <v>4.98875</v>
      </c>
      <c r="HY600">
        <v>3.28768</v>
      </c>
      <c r="HZ600">
        <v>9999</v>
      </c>
      <c r="IA600">
        <v>9999</v>
      </c>
      <c r="IB600">
        <v>9999</v>
      </c>
      <c r="IC600">
        <v>999.9</v>
      </c>
      <c r="ID600">
        <v>1.86757</v>
      </c>
      <c r="IE600">
        <v>1.86674</v>
      </c>
      <c r="IF600">
        <v>1.86603</v>
      </c>
      <c r="IG600">
        <v>1.866</v>
      </c>
      <c r="IH600">
        <v>1.86783</v>
      </c>
      <c r="II600">
        <v>1.87027</v>
      </c>
      <c r="IJ600">
        <v>1.86896</v>
      </c>
      <c r="IK600">
        <v>1.87042</v>
      </c>
      <c r="IL600">
        <v>0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-0.196</v>
      </c>
      <c r="IZ600">
        <v>0.1412</v>
      </c>
      <c r="JA600">
        <v>-0.08705980112953694</v>
      </c>
      <c r="JB600">
        <v>-0.0002224285535733669</v>
      </c>
      <c r="JC600">
        <v>-3.124052291438484E-07</v>
      </c>
      <c r="JD600">
        <v>-1.20421793702977E-11</v>
      </c>
      <c r="JE600">
        <v>-0.06546867123436634</v>
      </c>
      <c r="JF600">
        <v>-0.004605065362839568</v>
      </c>
      <c r="JG600">
        <v>0.0008613744513886047</v>
      </c>
      <c r="JH600">
        <v>-1.299212498533341E-05</v>
      </c>
      <c r="JI600">
        <v>3</v>
      </c>
      <c r="JJ600">
        <v>2327</v>
      </c>
      <c r="JK600">
        <v>1</v>
      </c>
      <c r="JL600">
        <v>27</v>
      </c>
      <c r="JM600">
        <v>187362.9</v>
      </c>
      <c r="JN600">
        <v>187363</v>
      </c>
      <c r="JO600">
        <v>0.806885</v>
      </c>
      <c r="JP600">
        <v>2.26929</v>
      </c>
      <c r="JQ600">
        <v>1.39771</v>
      </c>
      <c r="JR600">
        <v>2.35352</v>
      </c>
      <c r="JS600">
        <v>1.49536</v>
      </c>
      <c r="JT600">
        <v>2.70508</v>
      </c>
      <c r="JU600">
        <v>36.718</v>
      </c>
      <c r="JV600">
        <v>24.0875</v>
      </c>
      <c r="JW600">
        <v>18</v>
      </c>
      <c r="JX600">
        <v>491.763</v>
      </c>
      <c r="JY600">
        <v>440.542</v>
      </c>
      <c r="JZ600">
        <v>28.8919</v>
      </c>
      <c r="KA600">
        <v>29.1482</v>
      </c>
      <c r="KB600">
        <v>30.0003</v>
      </c>
      <c r="KC600">
        <v>28.9276</v>
      </c>
      <c r="KD600">
        <v>28.8532</v>
      </c>
      <c r="KE600">
        <v>16.1137</v>
      </c>
      <c r="KF600">
        <v>23.2428</v>
      </c>
      <c r="KG600">
        <v>44.1456</v>
      </c>
      <c r="KH600">
        <v>28.8914</v>
      </c>
      <c r="KI600">
        <v>299.411</v>
      </c>
      <c r="KJ600">
        <v>18.5206</v>
      </c>
      <c r="KK600">
        <v>100.973</v>
      </c>
      <c r="KL600">
        <v>100.487</v>
      </c>
    </row>
    <row r="601" spans="1:298">
      <c r="A601">
        <v>585</v>
      </c>
      <c r="B601">
        <v>1758489206.5</v>
      </c>
      <c r="C601">
        <v>20331</v>
      </c>
      <c r="D601" t="s">
        <v>1619</v>
      </c>
      <c r="E601" t="s">
        <v>1620</v>
      </c>
      <c r="F601">
        <v>5</v>
      </c>
      <c r="G601" t="s">
        <v>1604</v>
      </c>
      <c r="H601" t="s">
        <v>437</v>
      </c>
      <c r="I601" t="s">
        <v>438</v>
      </c>
      <c r="J601">
        <v>1758489198.714286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320.5709488512733</v>
      </c>
      <c r="AL601">
        <v>325.1265575757577</v>
      </c>
      <c r="AM601">
        <v>-3.277170738742355</v>
      </c>
      <c r="AN601">
        <v>65.30120161094447</v>
      </c>
      <c r="AO601">
        <f>(AQ601 - AP601 + DZ601*1E3/(8.314*(EB601+273.15)) * AS601/DY601 * AR601) * DY601/(100*DM601) * 1000/(1000 - AQ601)</f>
        <v>0</v>
      </c>
      <c r="AP601">
        <v>18.48774591794941</v>
      </c>
      <c r="AQ601">
        <v>24.18947757575757</v>
      </c>
      <c r="AR601">
        <v>6.67326509559339E-06</v>
      </c>
      <c r="AS601">
        <v>111.2861727200719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3.93</v>
      </c>
      <c r="DN601">
        <v>0.5</v>
      </c>
      <c r="DO601" t="s">
        <v>440</v>
      </c>
      <c r="DP601">
        <v>2</v>
      </c>
      <c r="DQ601" t="b">
        <v>1</v>
      </c>
      <c r="DR601">
        <v>1758489198.714286</v>
      </c>
      <c r="DS601">
        <v>340.3498928571428</v>
      </c>
      <c r="DT601">
        <v>330.4624285714286</v>
      </c>
      <c r="DU601">
        <v>24.17786785714286</v>
      </c>
      <c r="DV601">
        <v>18.48203214285714</v>
      </c>
      <c r="DW601">
        <v>340.5495357142858</v>
      </c>
      <c r="DX601">
        <v>24.036775</v>
      </c>
      <c r="DY601">
        <v>500.0081071428572</v>
      </c>
      <c r="DZ601">
        <v>90.09579285714283</v>
      </c>
      <c r="EA601">
        <v>0.05518599285714286</v>
      </c>
      <c r="EB601">
        <v>30.44156785714286</v>
      </c>
      <c r="EC601">
        <v>29.99915357142857</v>
      </c>
      <c r="ED601">
        <v>999.9000000000002</v>
      </c>
      <c r="EE601">
        <v>0</v>
      </c>
      <c r="EF601">
        <v>0</v>
      </c>
      <c r="EG601">
        <v>9996.904285714287</v>
      </c>
      <c r="EH601">
        <v>0</v>
      </c>
      <c r="EI601">
        <v>9.445880357142856</v>
      </c>
      <c r="EJ601">
        <v>9.887452857142858</v>
      </c>
      <c r="EK601">
        <v>348.7825714285715</v>
      </c>
      <c r="EL601">
        <v>336.6848928571429</v>
      </c>
      <c r="EM601">
        <v>5.69583142857143</v>
      </c>
      <c r="EN601">
        <v>330.4624285714286</v>
      </c>
      <c r="EO601">
        <v>18.48203214285714</v>
      </c>
      <c r="EP601">
        <v>2.178322142857143</v>
      </c>
      <c r="EQ601">
        <v>1.665152142857143</v>
      </c>
      <c r="ER601">
        <v>18.80377142857143</v>
      </c>
      <c r="ES601">
        <v>14.57532857142857</v>
      </c>
      <c r="ET601">
        <v>1999.990714285714</v>
      </c>
      <c r="EU601">
        <v>0.9800049999999997</v>
      </c>
      <c r="EV601">
        <v>0.019995</v>
      </c>
      <c r="EW601">
        <v>0</v>
      </c>
      <c r="EX601">
        <v>634.0156785714287</v>
      </c>
      <c r="EY601">
        <v>5.00097</v>
      </c>
      <c r="EZ601">
        <v>12763.73214285714</v>
      </c>
      <c r="FA601">
        <v>16707.525</v>
      </c>
      <c r="FB601">
        <v>41.56199999999999</v>
      </c>
      <c r="FC601">
        <v>41.88385714285714</v>
      </c>
      <c r="FD601">
        <v>41.47525</v>
      </c>
      <c r="FE601">
        <v>41.5597857142857</v>
      </c>
      <c r="FF601">
        <v>42.07774999999999</v>
      </c>
      <c r="FG601">
        <v>1955.100714285714</v>
      </c>
      <c r="FH601">
        <v>39.89000000000001</v>
      </c>
      <c r="FI601">
        <v>0</v>
      </c>
      <c r="FJ601">
        <v>1758489207.2</v>
      </c>
      <c r="FK601">
        <v>0</v>
      </c>
      <c r="FL601">
        <v>633.9536000000001</v>
      </c>
      <c r="FM601">
        <v>-3.09999999621143</v>
      </c>
      <c r="FN601">
        <v>-73.09230769290036</v>
      </c>
      <c r="FO601">
        <v>12762.768</v>
      </c>
      <c r="FP601">
        <v>15</v>
      </c>
      <c r="FQ601">
        <v>0</v>
      </c>
      <c r="FR601" t="s">
        <v>441</v>
      </c>
      <c r="FS601">
        <v>1747247426.5</v>
      </c>
      <c r="FT601">
        <v>1747247420.5</v>
      </c>
      <c r="FU601">
        <v>0</v>
      </c>
      <c r="FV601">
        <v>1.027</v>
      </c>
      <c r="FW601">
        <v>0.031</v>
      </c>
      <c r="FX601">
        <v>0.02</v>
      </c>
      <c r="FY601">
        <v>0.05</v>
      </c>
      <c r="FZ601">
        <v>420</v>
      </c>
      <c r="GA601">
        <v>16</v>
      </c>
      <c r="GB601">
        <v>0.01</v>
      </c>
      <c r="GC601">
        <v>0.1</v>
      </c>
      <c r="GD601">
        <v>9.261754146341463</v>
      </c>
      <c r="GE601">
        <v>12.75988933797909</v>
      </c>
      <c r="GF601">
        <v>1.275292162091716</v>
      </c>
      <c r="GG601">
        <v>0</v>
      </c>
      <c r="GH601">
        <v>634.122705882353</v>
      </c>
      <c r="GI601">
        <v>-2.935431625834369</v>
      </c>
      <c r="GJ601">
        <v>0.3862316837013957</v>
      </c>
      <c r="GK601">
        <v>-1</v>
      </c>
      <c r="GL601">
        <v>5.702614634146342</v>
      </c>
      <c r="GM601">
        <v>-0.07932898954702253</v>
      </c>
      <c r="GN601">
        <v>0.01270966448052872</v>
      </c>
      <c r="GO601">
        <v>1</v>
      </c>
      <c r="GP601">
        <v>1</v>
      </c>
      <c r="GQ601">
        <v>2</v>
      </c>
      <c r="GR601" t="s">
        <v>442</v>
      </c>
      <c r="GS601">
        <v>3.13514</v>
      </c>
      <c r="GT601">
        <v>2.71549</v>
      </c>
      <c r="GU601">
        <v>0.07474749999999999</v>
      </c>
      <c r="GV601">
        <v>0.0718671</v>
      </c>
      <c r="GW601">
        <v>0.106399</v>
      </c>
      <c r="GX601">
        <v>0.0870099</v>
      </c>
      <c r="GY601">
        <v>29400.4</v>
      </c>
      <c r="GZ601">
        <v>29535.9</v>
      </c>
      <c r="HA601">
        <v>29541.5</v>
      </c>
      <c r="HB601">
        <v>29410.5</v>
      </c>
      <c r="HC601">
        <v>34881.6</v>
      </c>
      <c r="HD601">
        <v>35576.1</v>
      </c>
      <c r="HE601">
        <v>41576</v>
      </c>
      <c r="HF601">
        <v>41790.4</v>
      </c>
      <c r="HG601">
        <v>1.92195</v>
      </c>
      <c r="HH601">
        <v>1.8565</v>
      </c>
      <c r="HI601">
        <v>0.07415190000000001</v>
      </c>
      <c r="HJ601">
        <v>0</v>
      </c>
      <c r="HK601">
        <v>28.7839</v>
      </c>
      <c r="HL601">
        <v>999.9</v>
      </c>
      <c r="HM601">
        <v>45.1</v>
      </c>
      <c r="HN601">
        <v>31.5</v>
      </c>
      <c r="HO601">
        <v>23.2341</v>
      </c>
      <c r="HP601">
        <v>62.038</v>
      </c>
      <c r="HQ601">
        <v>27.8806</v>
      </c>
      <c r="HR601">
        <v>1</v>
      </c>
      <c r="HS601">
        <v>0.121651</v>
      </c>
      <c r="HT601">
        <v>-0.341095</v>
      </c>
      <c r="HU601">
        <v>20.3382</v>
      </c>
      <c r="HV601">
        <v>5.21534</v>
      </c>
      <c r="HW601">
        <v>12.0113</v>
      </c>
      <c r="HX601">
        <v>4.9889</v>
      </c>
      <c r="HY601">
        <v>3.28753</v>
      </c>
      <c r="HZ601">
        <v>9999</v>
      </c>
      <c r="IA601">
        <v>9999</v>
      </c>
      <c r="IB601">
        <v>9999</v>
      </c>
      <c r="IC601">
        <v>999.9</v>
      </c>
      <c r="ID601">
        <v>1.86753</v>
      </c>
      <c r="IE601">
        <v>1.86676</v>
      </c>
      <c r="IF601">
        <v>1.86601</v>
      </c>
      <c r="IG601">
        <v>1.866</v>
      </c>
      <c r="IH601">
        <v>1.86783</v>
      </c>
      <c r="II601">
        <v>1.87027</v>
      </c>
      <c r="IJ601">
        <v>1.86893</v>
      </c>
      <c r="IK601">
        <v>1.87042</v>
      </c>
      <c r="IL601">
        <v>0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-0.188</v>
      </c>
      <c r="IZ601">
        <v>0.1413</v>
      </c>
      <c r="JA601">
        <v>-0.08705980112953694</v>
      </c>
      <c r="JB601">
        <v>-0.0002224285535733669</v>
      </c>
      <c r="JC601">
        <v>-3.124052291438484E-07</v>
      </c>
      <c r="JD601">
        <v>-1.20421793702977E-11</v>
      </c>
      <c r="JE601">
        <v>-0.06546867123436634</v>
      </c>
      <c r="JF601">
        <v>-0.004605065362839568</v>
      </c>
      <c r="JG601">
        <v>0.0008613744513886047</v>
      </c>
      <c r="JH601">
        <v>-1.299212498533341E-05</v>
      </c>
      <c r="JI601">
        <v>3</v>
      </c>
      <c r="JJ601">
        <v>2327</v>
      </c>
      <c r="JK601">
        <v>1</v>
      </c>
      <c r="JL601">
        <v>27</v>
      </c>
      <c r="JM601">
        <v>187363</v>
      </c>
      <c r="JN601">
        <v>187363.1</v>
      </c>
      <c r="JO601">
        <v>0.773926</v>
      </c>
      <c r="JP601">
        <v>2.26074</v>
      </c>
      <c r="JQ601">
        <v>1.39648</v>
      </c>
      <c r="JR601">
        <v>2.35352</v>
      </c>
      <c r="JS601">
        <v>1.49536</v>
      </c>
      <c r="JT601">
        <v>2.68555</v>
      </c>
      <c r="JU601">
        <v>36.718</v>
      </c>
      <c r="JV601">
        <v>24.0875</v>
      </c>
      <c r="JW601">
        <v>18</v>
      </c>
      <c r="JX601">
        <v>491.709</v>
      </c>
      <c r="JY601">
        <v>440.472</v>
      </c>
      <c r="JZ601">
        <v>28.8917</v>
      </c>
      <c r="KA601">
        <v>29.1514</v>
      </c>
      <c r="KB601">
        <v>30.0003</v>
      </c>
      <c r="KC601">
        <v>28.9307</v>
      </c>
      <c r="KD601">
        <v>28.8562</v>
      </c>
      <c r="KE601">
        <v>15.3923</v>
      </c>
      <c r="KF601">
        <v>23.2428</v>
      </c>
      <c r="KG601">
        <v>44.1456</v>
      </c>
      <c r="KH601">
        <v>28.8916</v>
      </c>
      <c r="KI601">
        <v>279.36</v>
      </c>
      <c r="KJ601">
        <v>18.5207</v>
      </c>
      <c r="KK601">
        <v>100.972</v>
      </c>
      <c r="KL601">
        <v>100.485</v>
      </c>
    </row>
    <row r="602" spans="1:298">
      <c r="A602">
        <v>586</v>
      </c>
      <c r="B602">
        <v>1758489211.5</v>
      </c>
      <c r="C602">
        <v>20336</v>
      </c>
      <c r="D602" t="s">
        <v>1621</v>
      </c>
      <c r="E602" t="s">
        <v>1622</v>
      </c>
      <c r="F602">
        <v>5</v>
      </c>
      <c r="G602" t="s">
        <v>1604</v>
      </c>
      <c r="H602" t="s">
        <v>437</v>
      </c>
      <c r="I602" t="s">
        <v>438</v>
      </c>
      <c r="J602">
        <v>1758489204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303.6966360037468</v>
      </c>
      <c r="AL602">
        <v>308.7834484848485</v>
      </c>
      <c r="AM602">
        <v>-3.26306185844584</v>
      </c>
      <c r="AN602">
        <v>65.30120161094447</v>
      </c>
      <c r="AO602">
        <f>(AQ602 - AP602 + DZ602*1E3/(8.314*(EB602+273.15)) * AS602/DY602 * AR602) * DY602/(100*DM602) * 1000/(1000 - AQ602)</f>
        <v>0</v>
      </c>
      <c r="AP602">
        <v>18.49006370983784</v>
      </c>
      <c r="AQ602">
        <v>24.19282424242424</v>
      </c>
      <c r="AR602">
        <v>3.973120790434148E-06</v>
      </c>
      <c r="AS602">
        <v>111.2861727200719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3.93</v>
      </c>
      <c r="DN602">
        <v>0.5</v>
      </c>
      <c r="DO602" t="s">
        <v>440</v>
      </c>
      <c r="DP602">
        <v>2</v>
      </c>
      <c r="DQ602" t="b">
        <v>1</v>
      </c>
      <c r="DR602">
        <v>1758489204</v>
      </c>
      <c r="DS602">
        <v>323.6325185185185</v>
      </c>
      <c r="DT602">
        <v>312.9133703703704</v>
      </c>
      <c r="DU602">
        <v>24.18639259259259</v>
      </c>
      <c r="DV602">
        <v>18.4872962962963</v>
      </c>
      <c r="DW602">
        <v>323.8248518518518</v>
      </c>
      <c r="DX602">
        <v>24.04518518518519</v>
      </c>
      <c r="DY602">
        <v>499.9881481481481</v>
      </c>
      <c r="DZ602">
        <v>90.09547407407408</v>
      </c>
      <c r="EA602">
        <v>0.05527104444444445</v>
      </c>
      <c r="EB602">
        <v>30.44156296296296</v>
      </c>
      <c r="EC602">
        <v>29.99561851851852</v>
      </c>
      <c r="ED602">
        <v>999.9000000000001</v>
      </c>
      <c r="EE602">
        <v>0</v>
      </c>
      <c r="EF602">
        <v>0</v>
      </c>
      <c r="EG602">
        <v>9997.157037037037</v>
      </c>
      <c r="EH602">
        <v>0</v>
      </c>
      <c r="EI602">
        <v>9.446512222222223</v>
      </c>
      <c r="EJ602">
        <v>10.71911037037037</v>
      </c>
      <c r="EK602">
        <v>331.6539259259259</v>
      </c>
      <c r="EL602">
        <v>318.8071851851852</v>
      </c>
      <c r="EM602">
        <v>5.699099629629628</v>
      </c>
      <c r="EN602">
        <v>312.9133703703704</v>
      </c>
      <c r="EO602">
        <v>18.4872962962963</v>
      </c>
      <c r="EP602">
        <v>2.179083333333333</v>
      </c>
      <c r="EQ602">
        <v>1.66562037037037</v>
      </c>
      <c r="ER602">
        <v>18.80935925925926</v>
      </c>
      <c r="ES602">
        <v>14.57968518518519</v>
      </c>
      <c r="ET602">
        <v>1999.981851851852</v>
      </c>
      <c r="EU602">
        <v>0.9800049999999998</v>
      </c>
      <c r="EV602">
        <v>0.019995</v>
      </c>
      <c r="EW602">
        <v>0</v>
      </c>
      <c r="EX602">
        <v>633.7143333333333</v>
      </c>
      <c r="EY602">
        <v>5.00097</v>
      </c>
      <c r="EZ602">
        <v>12757.72962962963</v>
      </c>
      <c r="FA602">
        <v>16707.44444444444</v>
      </c>
      <c r="FB602">
        <v>41.56199999999999</v>
      </c>
      <c r="FC602">
        <v>41.89796296296295</v>
      </c>
      <c r="FD602">
        <v>41.48133333333334</v>
      </c>
      <c r="FE602">
        <v>41.55970370370369</v>
      </c>
      <c r="FF602">
        <v>42.09</v>
      </c>
      <c r="FG602">
        <v>1955.091851851852</v>
      </c>
      <c r="FH602">
        <v>39.89000000000001</v>
      </c>
      <c r="FI602">
        <v>0</v>
      </c>
      <c r="FJ602">
        <v>1758489212</v>
      </c>
      <c r="FK602">
        <v>0</v>
      </c>
      <c r="FL602">
        <v>633.6746400000001</v>
      </c>
      <c r="FM602">
        <v>-3.867307679975555</v>
      </c>
      <c r="FN602">
        <v>-62.52307683343383</v>
      </c>
      <c r="FO602">
        <v>12757.388</v>
      </c>
      <c r="FP602">
        <v>15</v>
      </c>
      <c r="FQ602">
        <v>0</v>
      </c>
      <c r="FR602" t="s">
        <v>441</v>
      </c>
      <c r="FS602">
        <v>1747247426.5</v>
      </c>
      <c r="FT602">
        <v>1747247420.5</v>
      </c>
      <c r="FU602">
        <v>0</v>
      </c>
      <c r="FV602">
        <v>1.027</v>
      </c>
      <c r="FW602">
        <v>0.031</v>
      </c>
      <c r="FX602">
        <v>0.02</v>
      </c>
      <c r="FY602">
        <v>0.05</v>
      </c>
      <c r="FZ602">
        <v>420</v>
      </c>
      <c r="GA602">
        <v>16</v>
      </c>
      <c r="GB602">
        <v>0.01</v>
      </c>
      <c r="GC602">
        <v>0.1</v>
      </c>
      <c r="GD602">
        <v>10.2138643902439</v>
      </c>
      <c r="GE602">
        <v>9.622529268292702</v>
      </c>
      <c r="GF602">
        <v>0.9571068965403583</v>
      </c>
      <c r="GG602">
        <v>0</v>
      </c>
      <c r="GH602">
        <v>633.8450882352942</v>
      </c>
      <c r="GI602">
        <v>-3.50556149340991</v>
      </c>
      <c r="GJ602">
        <v>0.4144965314299698</v>
      </c>
      <c r="GK602">
        <v>-1</v>
      </c>
      <c r="GL602">
        <v>5.697265365853658</v>
      </c>
      <c r="GM602">
        <v>0.03022912891986747</v>
      </c>
      <c r="GN602">
        <v>0.004508011349760073</v>
      </c>
      <c r="GO602">
        <v>1</v>
      </c>
      <c r="GP602">
        <v>1</v>
      </c>
      <c r="GQ602">
        <v>2</v>
      </c>
      <c r="GR602" t="s">
        <v>442</v>
      </c>
      <c r="GS602">
        <v>3.13532</v>
      </c>
      <c r="GT602">
        <v>2.71578</v>
      </c>
      <c r="GU602">
        <v>0.0716475</v>
      </c>
      <c r="GV602">
        <v>0.0686186</v>
      </c>
      <c r="GW602">
        <v>0.106405</v>
      </c>
      <c r="GX602">
        <v>0.0870205</v>
      </c>
      <c r="GY602">
        <v>29498.8</v>
      </c>
      <c r="GZ602">
        <v>29639.4</v>
      </c>
      <c r="HA602">
        <v>29541.4</v>
      </c>
      <c r="HB602">
        <v>29410.5</v>
      </c>
      <c r="HC602">
        <v>34881</v>
      </c>
      <c r="HD602">
        <v>35575.9</v>
      </c>
      <c r="HE602">
        <v>41575.6</v>
      </c>
      <c r="HF602">
        <v>41790.7</v>
      </c>
      <c r="HG602">
        <v>1.92195</v>
      </c>
      <c r="HH602">
        <v>1.85632</v>
      </c>
      <c r="HI602">
        <v>0.0742078</v>
      </c>
      <c r="HJ602">
        <v>0</v>
      </c>
      <c r="HK602">
        <v>28.7839</v>
      </c>
      <c r="HL602">
        <v>999.9</v>
      </c>
      <c r="HM602">
        <v>45.1</v>
      </c>
      <c r="HN602">
        <v>31.5</v>
      </c>
      <c r="HO602">
        <v>23.2341</v>
      </c>
      <c r="HP602">
        <v>61.928</v>
      </c>
      <c r="HQ602">
        <v>27.8405</v>
      </c>
      <c r="HR602">
        <v>1</v>
      </c>
      <c r="HS602">
        <v>0.121837</v>
      </c>
      <c r="HT602">
        <v>-0.35555</v>
      </c>
      <c r="HU602">
        <v>20.3381</v>
      </c>
      <c r="HV602">
        <v>5.21549</v>
      </c>
      <c r="HW602">
        <v>12.0116</v>
      </c>
      <c r="HX602">
        <v>4.98865</v>
      </c>
      <c r="HY602">
        <v>3.28753</v>
      </c>
      <c r="HZ602">
        <v>9999</v>
      </c>
      <c r="IA602">
        <v>9999</v>
      </c>
      <c r="IB602">
        <v>9999</v>
      </c>
      <c r="IC602">
        <v>999.9</v>
      </c>
      <c r="ID602">
        <v>1.86754</v>
      </c>
      <c r="IE602">
        <v>1.86676</v>
      </c>
      <c r="IF602">
        <v>1.86601</v>
      </c>
      <c r="IG602">
        <v>1.866</v>
      </c>
      <c r="IH602">
        <v>1.86783</v>
      </c>
      <c r="II602">
        <v>1.87028</v>
      </c>
      <c r="IJ602">
        <v>1.86893</v>
      </c>
      <c r="IK602">
        <v>1.87042</v>
      </c>
      <c r="IL602">
        <v>0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-0.182</v>
      </c>
      <c r="IZ602">
        <v>0.1413</v>
      </c>
      <c r="JA602">
        <v>-0.08705980112953694</v>
      </c>
      <c r="JB602">
        <v>-0.0002224285535733669</v>
      </c>
      <c r="JC602">
        <v>-3.124052291438484E-07</v>
      </c>
      <c r="JD602">
        <v>-1.20421793702977E-11</v>
      </c>
      <c r="JE602">
        <v>-0.06546867123436634</v>
      </c>
      <c r="JF602">
        <v>-0.004605065362839568</v>
      </c>
      <c r="JG602">
        <v>0.0008613744513886047</v>
      </c>
      <c r="JH602">
        <v>-1.299212498533341E-05</v>
      </c>
      <c r="JI602">
        <v>3</v>
      </c>
      <c r="JJ602">
        <v>2327</v>
      </c>
      <c r="JK602">
        <v>1</v>
      </c>
      <c r="JL602">
        <v>27</v>
      </c>
      <c r="JM602">
        <v>187363.1</v>
      </c>
      <c r="JN602">
        <v>187363.2</v>
      </c>
      <c r="JO602">
        <v>0.737305</v>
      </c>
      <c r="JP602">
        <v>2.27295</v>
      </c>
      <c r="JQ602">
        <v>1.39648</v>
      </c>
      <c r="JR602">
        <v>2.35474</v>
      </c>
      <c r="JS602">
        <v>1.49536</v>
      </c>
      <c r="JT602">
        <v>2.59033</v>
      </c>
      <c r="JU602">
        <v>36.718</v>
      </c>
      <c r="JV602">
        <v>24.0787</v>
      </c>
      <c r="JW602">
        <v>18</v>
      </c>
      <c r="JX602">
        <v>491.734</v>
      </c>
      <c r="JY602">
        <v>440.392</v>
      </c>
      <c r="JZ602">
        <v>28.8943</v>
      </c>
      <c r="KA602">
        <v>29.1545</v>
      </c>
      <c r="KB602">
        <v>30.0003</v>
      </c>
      <c r="KC602">
        <v>28.9338</v>
      </c>
      <c r="KD602">
        <v>28.8598</v>
      </c>
      <c r="KE602">
        <v>14.7282</v>
      </c>
      <c r="KF602">
        <v>23.2428</v>
      </c>
      <c r="KG602">
        <v>44.1456</v>
      </c>
      <c r="KH602">
        <v>28.8961</v>
      </c>
      <c r="KI602">
        <v>265.923</v>
      </c>
      <c r="KJ602">
        <v>18.5207</v>
      </c>
      <c r="KK602">
        <v>100.971</v>
      </c>
      <c r="KL602">
        <v>100.486</v>
      </c>
    </row>
    <row r="603" spans="1:298">
      <c r="A603">
        <v>587</v>
      </c>
      <c r="B603">
        <v>1758489216.5</v>
      </c>
      <c r="C603">
        <v>20341</v>
      </c>
      <c r="D603" t="s">
        <v>1623</v>
      </c>
      <c r="E603" t="s">
        <v>1624</v>
      </c>
      <c r="F603">
        <v>5</v>
      </c>
      <c r="G603" t="s">
        <v>1604</v>
      </c>
      <c r="H603" t="s">
        <v>437</v>
      </c>
      <c r="I603" t="s">
        <v>438</v>
      </c>
      <c r="J603">
        <v>1758489208.714286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286.7826655390567</v>
      </c>
      <c r="AL603">
        <v>292.3886787878787</v>
      </c>
      <c r="AM603">
        <v>-3.273892489777201</v>
      </c>
      <c r="AN603">
        <v>65.30120161094447</v>
      </c>
      <c r="AO603">
        <f>(AQ603 - AP603 + DZ603*1E3/(8.314*(EB603+273.15)) * AS603/DY603 * AR603) * DY603/(100*DM603) * 1000/(1000 - AQ603)</f>
        <v>0</v>
      </c>
      <c r="AP603">
        <v>18.49160714854158</v>
      </c>
      <c r="AQ603">
        <v>24.19315878787878</v>
      </c>
      <c r="AR603">
        <v>1.374885258368223E-06</v>
      </c>
      <c r="AS603">
        <v>111.2861727200719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3.93</v>
      </c>
      <c r="DN603">
        <v>0.5</v>
      </c>
      <c r="DO603" t="s">
        <v>440</v>
      </c>
      <c r="DP603">
        <v>2</v>
      </c>
      <c r="DQ603" t="b">
        <v>1</v>
      </c>
      <c r="DR603">
        <v>1758489208.714286</v>
      </c>
      <c r="DS603">
        <v>308.5962142857143</v>
      </c>
      <c r="DT603">
        <v>297.2381785714286</v>
      </c>
      <c r="DU603">
        <v>24.18989642857143</v>
      </c>
      <c r="DV603">
        <v>18.48958214285714</v>
      </c>
      <c r="DW603">
        <v>308.7821428571428</v>
      </c>
      <c r="DX603">
        <v>24.04864285714286</v>
      </c>
      <c r="DY603">
        <v>499.994</v>
      </c>
      <c r="DZ603">
        <v>90.09506785714288</v>
      </c>
      <c r="EA603">
        <v>0.05536046785714286</v>
      </c>
      <c r="EB603">
        <v>30.44135357142858</v>
      </c>
      <c r="EC603">
        <v>29.99317857142858</v>
      </c>
      <c r="ED603">
        <v>999.9000000000002</v>
      </c>
      <c r="EE603">
        <v>0</v>
      </c>
      <c r="EF603">
        <v>0</v>
      </c>
      <c r="EG603">
        <v>9997.232142857143</v>
      </c>
      <c r="EH603">
        <v>0</v>
      </c>
      <c r="EI603">
        <v>9.446933928571427</v>
      </c>
      <c r="EJ603">
        <v>11.35796071428572</v>
      </c>
      <c r="EK603">
        <v>316.2461428571429</v>
      </c>
      <c r="EL603">
        <v>302.8375357142858</v>
      </c>
      <c r="EM603">
        <v>5.700321785714285</v>
      </c>
      <c r="EN603">
        <v>297.2381785714286</v>
      </c>
      <c r="EO603">
        <v>18.48958214285714</v>
      </c>
      <c r="EP603">
        <v>2.179389642857143</v>
      </c>
      <c r="EQ603">
        <v>1.665818928571429</v>
      </c>
      <c r="ER603">
        <v>18.81161071428571</v>
      </c>
      <c r="ES603">
        <v>14.581525</v>
      </c>
      <c r="ET603">
        <v>1999.981071428571</v>
      </c>
      <c r="EU603">
        <v>0.9800051071428568</v>
      </c>
      <c r="EV603">
        <v>0.01999489285714285</v>
      </c>
      <c r="EW603">
        <v>0</v>
      </c>
      <c r="EX603">
        <v>633.5121785714284</v>
      </c>
      <c r="EY603">
        <v>5.00097</v>
      </c>
      <c r="EZ603">
        <v>12753.51428571428</v>
      </c>
      <c r="FA603">
        <v>16707.44285714285</v>
      </c>
      <c r="FB603">
        <v>41.56199999999999</v>
      </c>
      <c r="FC603">
        <v>41.90821428571428</v>
      </c>
      <c r="FD603">
        <v>41.491</v>
      </c>
      <c r="FE603">
        <v>41.56199999999999</v>
      </c>
      <c r="FF603">
        <v>42.10475</v>
      </c>
      <c r="FG603">
        <v>1955.091071428571</v>
      </c>
      <c r="FH603">
        <v>39.89000000000001</v>
      </c>
      <c r="FI603">
        <v>0</v>
      </c>
      <c r="FJ603">
        <v>1758489216.8</v>
      </c>
      <c r="FK603">
        <v>0</v>
      </c>
      <c r="FL603">
        <v>633.49792</v>
      </c>
      <c r="FM603">
        <v>-2.143307689230736</v>
      </c>
      <c r="FN603">
        <v>-45.03076933237775</v>
      </c>
      <c r="FO603">
        <v>12753.148</v>
      </c>
      <c r="FP603">
        <v>15</v>
      </c>
      <c r="FQ603">
        <v>0</v>
      </c>
      <c r="FR603" t="s">
        <v>441</v>
      </c>
      <c r="FS603">
        <v>1747247426.5</v>
      </c>
      <c r="FT603">
        <v>1747247420.5</v>
      </c>
      <c r="FU603">
        <v>0</v>
      </c>
      <c r="FV603">
        <v>1.027</v>
      </c>
      <c r="FW603">
        <v>0.031</v>
      </c>
      <c r="FX603">
        <v>0.02</v>
      </c>
      <c r="FY603">
        <v>0.05</v>
      </c>
      <c r="FZ603">
        <v>420</v>
      </c>
      <c r="GA603">
        <v>16</v>
      </c>
      <c r="GB603">
        <v>0.01</v>
      </c>
      <c r="GC603">
        <v>0.1</v>
      </c>
      <c r="GD603">
        <v>10.935066</v>
      </c>
      <c r="GE603">
        <v>8.200583864915547</v>
      </c>
      <c r="GF603">
        <v>0.7939195706518388</v>
      </c>
      <c r="GG603">
        <v>0</v>
      </c>
      <c r="GH603">
        <v>633.6414411764705</v>
      </c>
      <c r="GI603">
        <v>-2.832467529400034</v>
      </c>
      <c r="GJ603">
        <v>0.3773046195735675</v>
      </c>
      <c r="GK603">
        <v>-1</v>
      </c>
      <c r="GL603">
        <v>5.69916125</v>
      </c>
      <c r="GM603">
        <v>0.02198082551594537</v>
      </c>
      <c r="GN603">
        <v>0.002517638960911525</v>
      </c>
      <c r="GO603">
        <v>1</v>
      </c>
      <c r="GP603">
        <v>1</v>
      </c>
      <c r="GQ603">
        <v>2</v>
      </c>
      <c r="GR603" t="s">
        <v>442</v>
      </c>
      <c r="GS603">
        <v>3.1352</v>
      </c>
      <c r="GT603">
        <v>2.71577</v>
      </c>
      <c r="GU603">
        <v>0.0684731</v>
      </c>
      <c r="GV603">
        <v>0.06529500000000001</v>
      </c>
      <c r="GW603">
        <v>0.106406</v>
      </c>
      <c r="GX603">
        <v>0.08702210000000001</v>
      </c>
      <c r="GY603">
        <v>29599.8</v>
      </c>
      <c r="GZ603">
        <v>29745</v>
      </c>
      <c r="HA603">
        <v>29541.5</v>
      </c>
      <c r="HB603">
        <v>29410.4</v>
      </c>
      <c r="HC603">
        <v>34881</v>
      </c>
      <c r="HD603">
        <v>35575.7</v>
      </c>
      <c r="HE603">
        <v>41575.7</v>
      </c>
      <c r="HF603">
        <v>41790.6</v>
      </c>
      <c r="HG603">
        <v>1.92178</v>
      </c>
      <c r="HH603">
        <v>1.8564</v>
      </c>
      <c r="HI603">
        <v>0.0744537</v>
      </c>
      <c r="HJ603">
        <v>0</v>
      </c>
      <c r="HK603">
        <v>28.7839</v>
      </c>
      <c r="HL603">
        <v>999.9</v>
      </c>
      <c r="HM603">
        <v>45.1</v>
      </c>
      <c r="HN603">
        <v>31.5</v>
      </c>
      <c r="HO603">
        <v>23.2362</v>
      </c>
      <c r="HP603">
        <v>61.758</v>
      </c>
      <c r="HQ603">
        <v>27.8526</v>
      </c>
      <c r="HR603">
        <v>1</v>
      </c>
      <c r="HS603">
        <v>0.122243</v>
      </c>
      <c r="HT603">
        <v>-0.364041</v>
      </c>
      <c r="HU603">
        <v>20.3379</v>
      </c>
      <c r="HV603">
        <v>5.21564</v>
      </c>
      <c r="HW603">
        <v>12.0119</v>
      </c>
      <c r="HX603">
        <v>4.9887</v>
      </c>
      <c r="HY603">
        <v>3.2875</v>
      </c>
      <c r="HZ603">
        <v>9999</v>
      </c>
      <c r="IA603">
        <v>9999</v>
      </c>
      <c r="IB603">
        <v>9999</v>
      </c>
      <c r="IC603">
        <v>999.9</v>
      </c>
      <c r="ID603">
        <v>1.86755</v>
      </c>
      <c r="IE603">
        <v>1.86676</v>
      </c>
      <c r="IF603">
        <v>1.86602</v>
      </c>
      <c r="IG603">
        <v>1.866</v>
      </c>
      <c r="IH603">
        <v>1.86784</v>
      </c>
      <c r="II603">
        <v>1.87028</v>
      </c>
      <c r="IJ603">
        <v>1.86893</v>
      </c>
      <c r="IK603">
        <v>1.87042</v>
      </c>
      <c r="IL603">
        <v>0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-0.175</v>
      </c>
      <c r="IZ603">
        <v>0.1413</v>
      </c>
      <c r="JA603">
        <v>-0.08705980112953694</v>
      </c>
      <c r="JB603">
        <v>-0.0002224285535733669</v>
      </c>
      <c r="JC603">
        <v>-3.124052291438484E-07</v>
      </c>
      <c r="JD603">
        <v>-1.20421793702977E-11</v>
      </c>
      <c r="JE603">
        <v>-0.06546867123436634</v>
      </c>
      <c r="JF603">
        <v>-0.004605065362839568</v>
      </c>
      <c r="JG603">
        <v>0.0008613744513886047</v>
      </c>
      <c r="JH603">
        <v>-1.299212498533341E-05</v>
      </c>
      <c r="JI603">
        <v>3</v>
      </c>
      <c r="JJ603">
        <v>2327</v>
      </c>
      <c r="JK603">
        <v>1</v>
      </c>
      <c r="JL603">
        <v>27</v>
      </c>
      <c r="JM603">
        <v>187363.2</v>
      </c>
      <c r="JN603">
        <v>187363.3</v>
      </c>
      <c r="JO603">
        <v>0.705566</v>
      </c>
      <c r="JP603">
        <v>2.26562</v>
      </c>
      <c r="JQ603">
        <v>1.39648</v>
      </c>
      <c r="JR603">
        <v>2.35596</v>
      </c>
      <c r="JS603">
        <v>1.49536</v>
      </c>
      <c r="JT603">
        <v>2.71484</v>
      </c>
      <c r="JU603">
        <v>36.718</v>
      </c>
      <c r="JV603">
        <v>24.0787</v>
      </c>
      <c r="JW603">
        <v>18</v>
      </c>
      <c r="JX603">
        <v>491.647</v>
      </c>
      <c r="JY603">
        <v>440.46</v>
      </c>
      <c r="JZ603">
        <v>28.8989</v>
      </c>
      <c r="KA603">
        <v>29.1575</v>
      </c>
      <c r="KB603">
        <v>30.0003</v>
      </c>
      <c r="KC603">
        <v>28.9367</v>
      </c>
      <c r="KD603">
        <v>28.8628</v>
      </c>
      <c r="KE603">
        <v>13.9981</v>
      </c>
      <c r="KF603">
        <v>23.2428</v>
      </c>
      <c r="KG603">
        <v>44.1456</v>
      </c>
      <c r="KH603">
        <v>28.9007</v>
      </c>
      <c r="KI603">
        <v>245.887</v>
      </c>
      <c r="KJ603">
        <v>18.5207</v>
      </c>
      <c r="KK603">
        <v>100.971</v>
      </c>
      <c r="KL603">
        <v>100.486</v>
      </c>
    </row>
    <row r="604" spans="1:298">
      <c r="A604">
        <v>588</v>
      </c>
      <c r="B604">
        <v>1758489221.5</v>
      </c>
      <c r="C604">
        <v>20346</v>
      </c>
      <c r="D604" t="s">
        <v>1625</v>
      </c>
      <c r="E604" t="s">
        <v>1626</v>
      </c>
      <c r="F604">
        <v>5</v>
      </c>
      <c r="G604" t="s">
        <v>1604</v>
      </c>
      <c r="H604" t="s">
        <v>437</v>
      </c>
      <c r="I604" t="s">
        <v>438</v>
      </c>
      <c r="J604">
        <v>1758489214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269.8885579592568</v>
      </c>
      <c r="AL604">
        <v>275.9551939393938</v>
      </c>
      <c r="AM604">
        <v>-3.296178961461139</v>
      </c>
      <c r="AN604">
        <v>65.30120161094447</v>
      </c>
      <c r="AO604">
        <f>(AQ604 - AP604 + DZ604*1E3/(8.314*(EB604+273.15)) * AS604/DY604 * AR604) * DY604/(100*DM604) * 1000/(1000 - AQ604)</f>
        <v>0</v>
      </c>
      <c r="AP604">
        <v>18.49256802987734</v>
      </c>
      <c r="AQ604">
        <v>24.19413454545453</v>
      </c>
      <c r="AR604">
        <v>4.569204153179557E-07</v>
      </c>
      <c r="AS604">
        <v>111.2861727200719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3.93</v>
      </c>
      <c r="DN604">
        <v>0.5</v>
      </c>
      <c r="DO604" t="s">
        <v>440</v>
      </c>
      <c r="DP604">
        <v>2</v>
      </c>
      <c r="DQ604" t="b">
        <v>1</v>
      </c>
      <c r="DR604">
        <v>1758489214</v>
      </c>
      <c r="DS604">
        <v>291.6968518518519</v>
      </c>
      <c r="DT604">
        <v>279.708037037037</v>
      </c>
      <c r="DU604">
        <v>24.19248888888889</v>
      </c>
      <c r="DV604">
        <v>18.4914</v>
      </c>
      <c r="DW604">
        <v>291.8758148148148</v>
      </c>
      <c r="DX604">
        <v>24.05120370370371</v>
      </c>
      <c r="DY604">
        <v>499.9927777777779</v>
      </c>
      <c r="DZ604">
        <v>90.09478148148148</v>
      </c>
      <c r="EA604">
        <v>0.05546382222222222</v>
      </c>
      <c r="EB604">
        <v>30.44002222222222</v>
      </c>
      <c r="EC604">
        <v>29.99439259259259</v>
      </c>
      <c r="ED604">
        <v>999.9000000000001</v>
      </c>
      <c r="EE604">
        <v>0</v>
      </c>
      <c r="EF604">
        <v>0</v>
      </c>
      <c r="EG604">
        <v>9998.887037037037</v>
      </c>
      <c r="EH604">
        <v>0</v>
      </c>
      <c r="EI604">
        <v>9.449582222222222</v>
      </c>
      <c r="EJ604">
        <v>11.98873703703704</v>
      </c>
      <c r="EK604">
        <v>298.9286666666667</v>
      </c>
      <c r="EL604">
        <v>284.9777777777778</v>
      </c>
      <c r="EM604">
        <v>5.701096666666666</v>
      </c>
      <c r="EN604">
        <v>279.708037037037</v>
      </c>
      <c r="EO604">
        <v>18.4914</v>
      </c>
      <c r="EP604">
        <v>2.179617037037037</v>
      </c>
      <c r="EQ604">
        <v>1.665978148148148</v>
      </c>
      <c r="ER604">
        <v>18.81328888888889</v>
      </c>
      <c r="ES604">
        <v>14.5830037037037</v>
      </c>
      <c r="ET604">
        <v>2000.007037037037</v>
      </c>
      <c r="EU604">
        <v>0.9800054444444443</v>
      </c>
      <c r="EV604">
        <v>0.01999455555555555</v>
      </c>
      <c r="EW604">
        <v>0</v>
      </c>
      <c r="EX604">
        <v>633.3178518518517</v>
      </c>
      <c r="EY604">
        <v>5.00097</v>
      </c>
      <c r="EZ604">
        <v>12750.45555555556</v>
      </c>
      <c r="FA604">
        <v>16707.66666666667</v>
      </c>
      <c r="FB604">
        <v>41.56666666666666</v>
      </c>
      <c r="FC604">
        <v>41.92322222222221</v>
      </c>
      <c r="FD604">
        <v>41.49533333333333</v>
      </c>
      <c r="FE604">
        <v>41.56199999999999</v>
      </c>
      <c r="FF604">
        <v>42.10866666666666</v>
      </c>
      <c r="FG604">
        <v>1955.117037037037</v>
      </c>
      <c r="FH604">
        <v>39.89000000000001</v>
      </c>
      <c r="FI604">
        <v>0</v>
      </c>
      <c r="FJ604">
        <v>1758489222.2</v>
      </c>
      <c r="FK604">
        <v>0</v>
      </c>
      <c r="FL604">
        <v>633.3054999999999</v>
      </c>
      <c r="FM604">
        <v>-0.9701538290244758</v>
      </c>
      <c r="FN604">
        <v>-24.2632479182262</v>
      </c>
      <c r="FO604">
        <v>12750.35</v>
      </c>
      <c r="FP604">
        <v>15</v>
      </c>
      <c r="FQ604">
        <v>0</v>
      </c>
      <c r="FR604" t="s">
        <v>441</v>
      </c>
      <c r="FS604">
        <v>1747247426.5</v>
      </c>
      <c r="FT604">
        <v>1747247420.5</v>
      </c>
      <c r="FU604">
        <v>0</v>
      </c>
      <c r="FV604">
        <v>1.027</v>
      </c>
      <c r="FW604">
        <v>0.031</v>
      </c>
      <c r="FX604">
        <v>0.02</v>
      </c>
      <c r="FY604">
        <v>0.05</v>
      </c>
      <c r="FZ604">
        <v>420</v>
      </c>
      <c r="GA604">
        <v>16</v>
      </c>
      <c r="GB604">
        <v>0.01</v>
      </c>
      <c r="GC604">
        <v>0.1</v>
      </c>
      <c r="GD604">
        <v>11.603145</v>
      </c>
      <c r="GE604">
        <v>7.256645403377108</v>
      </c>
      <c r="GF604">
        <v>0.6992199439196511</v>
      </c>
      <c r="GG604">
        <v>0</v>
      </c>
      <c r="GH604">
        <v>633.4579705882353</v>
      </c>
      <c r="GI604">
        <v>-1.523621077406428</v>
      </c>
      <c r="GJ604">
        <v>0.2794134071159093</v>
      </c>
      <c r="GK604">
        <v>-1</v>
      </c>
      <c r="GL604">
        <v>5.700413</v>
      </c>
      <c r="GM604">
        <v>0.009060112570352134</v>
      </c>
      <c r="GN604">
        <v>0.001488544927101619</v>
      </c>
      <c r="GO604">
        <v>1</v>
      </c>
      <c r="GP604">
        <v>1</v>
      </c>
      <c r="GQ604">
        <v>2</v>
      </c>
      <c r="GR604" t="s">
        <v>442</v>
      </c>
      <c r="GS604">
        <v>3.13502</v>
      </c>
      <c r="GT604">
        <v>2.71585</v>
      </c>
      <c r="GU604">
        <v>0.06521390000000001</v>
      </c>
      <c r="GV604">
        <v>0.0619293</v>
      </c>
      <c r="GW604">
        <v>0.106409</v>
      </c>
      <c r="GX604">
        <v>0.0870177</v>
      </c>
      <c r="GY604">
        <v>29703.5</v>
      </c>
      <c r="GZ604">
        <v>29851.5</v>
      </c>
      <c r="HA604">
        <v>29541.6</v>
      </c>
      <c r="HB604">
        <v>29409.9</v>
      </c>
      <c r="HC604">
        <v>34880.9</v>
      </c>
      <c r="HD604">
        <v>35574.8</v>
      </c>
      <c r="HE604">
        <v>41575.8</v>
      </c>
      <c r="HF604">
        <v>41789.4</v>
      </c>
      <c r="HG604">
        <v>1.9213</v>
      </c>
      <c r="HH604">
        <v>1.85625</v>
      </c>
      <c r="HI604">
        <v>0.0750087</v>
      </c>
      <c r="HJ604">
        <v>0</v>
      </c>
      <c r="HK604">
        <v>28.7825</v>
      </c>
      <c r="HL604">
        <v>999.9</v>
      </c>
      <c r="HM604">
        <v>45.1</v>
      </c>
      <c r="HN604">
        <v>31.5</v>
      </c>
      <c r="HO604">
        <v>23.2325</v>
      </c>
      <c r="HP604">
        <v>62.038</v>
      </c>
      <c r="HQ604">
        <v>27.9207</v>
      </c>
      <c r="HR604">
        <v>1</v>
      </c>
      <c r="HS604">
        <v>0.12234</v>
      </c>
      <c r="HT604">
        <v>-0.367786</v>
      </c>
      <c r="HU604">
        <v>20.3381</v>
      </c>
      <c r="HV604">
        <v>5.21609</v>
      </c>
      <c r="HW604">
        <v>12.0125</v>
      </c>
      <c r="HX604">
        <v>4.98905</v>
      </c>
      <c r="HY604">
        <v>3.28758</v>
      </c>
      <c r="HZ604">
        <v>9999</v>
      </c>
      <c r="IA604">
        <v>9999</v>
      </c>
      <c r="IB604">
        <v>9999</v>
      </c>
      <c r="IC604">
        <v>999.9</v>
      </c>
      <c r="ID604">
        <v>1.86753</v>
      </c>
      <c r="IE604">
        <v>1.86676</v>
      </c>
      <c r="IF604">
        <v>1.866</v>
      </c>
      <c r="IG604">
        <v>1.866</v>
      </c>
      <c r="IH604">
        <v>1.86784</v>
      </c>
      <c r="II604">
        <v>1.87027</v>
      </c>
      <c r="IJ604">
        <v>1.86894</v>
      </c>
      <c r="IK604">
        <v>1.87042</v>
      </c>
      <c r="IL604">
        <v>0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-0.17</v>
      </c>
      <c r="IZ604">
        <v>0.1413</v>
      </c>
      <c r="JA604">
        <v>-0.08705980112953694</v>
      </c>
      <c r="JB604">
        <v>-0.0002224285535733669</v>
      </c>
      <c r="JC604">
        <v>-3.124052291438484E-07</v>
      </c>
      <c r="JD604">
        <v>-1.20421793702977E-11</v>
      </c>
      <c r="JE604">
        <v>-0.06546867123436634</v>
      </c>
      <c r="JF604">
        <v>-0.004605065362839568</v>
      </c>
      <c r="JG604">
        <v>0.0008613744513886047</v>
      </c>
      <c r="JH604">
        <v>-1.299212498533341E-05</v>
      </c>
      <c r="JI604">
        <v>3</v>
      </c>
      <c r="JJ604">
        <v>2327</v>
      </c>
      <c r="JK604">
        <v>1</v>
      </c>
      <c r="JL604">
        <v>27</v>
      </c>
      <c r="JM604">
        <v>187363.2</v>
      </c>
      <c r="JN604">
        <v>187363.4</v>
      </c>
      <c r="JO604">
        <v>0.667725</v>
      </c>
      <c r="JP604">
        <v>2.26807</v>
      </c>
      <c r="JQ604">
        <v>1.39648</v>
      </c>
      <c r="JR604">
        <v>2.35596</v>
      </c>
      <c r="JS604">
        <v>1.49536</v>
      </c>
      <c r="JT604">
        <v>2.65381</v>
      </c>
      <c r="JU604">
        <v>36.7417</v>
      </c>
      <c r="JV604">
        <v>24.0787</v>
      </c>
      <c r="JW604">
        <v>18</v>
      </c>
      <c r="JX604">
        <v>491.371</v>
      </c>
      <c r="JY604">
        <v>440.392</v>
      </c>
      <c r="JZ604">
        <v>28.9044</v>
      </c>
      <c r="KA604">
        <v>29.1614</v>
      </c>
      <c r="KB604">
        <v>30.0003</v>
      </c>
      <c r="KC604">
        <v>28.9399</v>
      </c>
      <c r="KD604">
        <v>28.866</v>
      </c>
      <c r="KE604">
        <v>13.3183</v>
      </c>
      <c r="KF604">
        <v>23.2428</v>
      </c>
      <c r="KG604">
        <v>44.1456</v>
      </c>
      <c r="KH604">
        <v>28.9056</v>
      </c>
      <c r="KI604">
        <v>232.53</v>
      </c>
      <c r="KJ604">
        <v>18.5207</v>
      </c>
      <c r="KK604">
        <v>100.972</v>
      </c>
      <c r="KL604">
        <v>100.483</v>
      </c>
    </row>
    <row r="605" spans="1:298">
      <c r="A605">
        <v>589</v>
      </c>
      <c r="B605">
        <v>1758489226</v>
      </c>
      <c r="C605">
        <v>20350.5</v>
      </c>
      <c r="D605" t="s">
        <v>1627</v>
      </c>
      <c r="E605" t="s">
        <v>1628</v>
      </c>
      <c r="F605">
        <v>5</v>
      </c>
      <c r="G605" t="s">
        <v>1604</v>
      </c>
      <c r="H605" t="s">
        <v>437</v>
      </c>
      <c r="I605" t="s">
        <v>438</v>
      </c>
      <c r="J605">
        <v>1758489218.444444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254.7657164198895</v>
      </c>
      <c r="AL605">
        <v>261.2076666666666</v>
      </c>
      <c r="AM605">
        <v>-3.276354902050949</v>
      </c>
      <c r="AN605">
        <v>65.30120161094447</v>
      </c>
      <c r="AO605">
        <f>(AQ605 - AP605 + DZ605*1E3/(8.314*(EB605+273.15)) * AS605/DY605 * AR605) * DY605/(100*DM605) * 1000/(1000 - AQ605)</f>
        <v>0</v>
      </c>
      <c r="AP605">
        <v>18.49111602878276</v>
      </c>
      <c r="AQ605">
        <v>24.19387818181819</v>
      </c>
      <c r="AR605">
        <v>-1.658437210247802E-06</v>
      </c>
      <c r="AS605">
        <v>111.2861727200719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3.93</v>
      </c>
      <c r="DN605">
        <v>0.5</v>
      </c>
      <c r="DO605" t="s">
        <v>440</v>
      </c>
      <c r="DP605">
        <v>2</v>
      </c>
      <c r="DQ605" t="b">
        <v>1</v>
      </c>
      <c r="DR605">
        <v>1758489218.444444</v>
      </c>
      <c r="DS605">
        <v>277.4777777777778</v>
      </c>
      <c r="DT605">
        <v>264.9856666666667</v>
      </c>
      <c r="DU605">
        <v>24.19365555555556</v>
      </c>
      <c r="DV605">
        <v>18.49184074074074</v>
      </c>
      <c r="DW605">
        <v>277.6509259259259</v>
      </c>
      <c r="DX605">
        <v>24.05234444444445</v>
      </c>
      <c r="DY605">
        <v>499.9985925925926</v>
      </c>
      <c r="DZ605">
        <v>90.09460740740741</v>
      </c>
      <c r="EA605">
        <v>0.05549913333333335</v>
      </c>
      <c r="EB605">
        <v>30.43853703703704</v>
      </c>
      <c r="EC605">
        <v>29.99713333333333</v>
      </c>
      <c r="ED605">
        <v>999.9000000000001</v>
      </c>
      <c r="EE605">
        <v>0</v>
      </c>
      <c r="EF605">
        <v>0</v>
      </c>
      <c r="EG605">
        <v>10001.3162962963</v>
      </c>
      <c r="EH605">
        <v>0</v>
      </c>
      <c r="EI605">
        <v>9.446512222222221</v>
      </c>
      <c r="EJ605">
        <v>12.49203703703704</v>
      </c>
      <c r="EK605">
        <v>284.3573703703703</v>
      </c>
      <c r="EL605">
        <v>269.9781111111111</v>
      </c>
      <c r="EM605">
        <v>5.701817777777777</v>
      </c>
      <c r="EN605">
        <v>264.9856666666667</v>
      </c>
      <c r="EO605">
        <v>18.49184074074074</v>
      </c>
      <c r="EP605">
        <v>2.179718148148148</v>
      </c>
      <c r="EQ605">
        <v>1.666014814814815</v>
      </c>
      <c r="ER605">
        <v>18.81402592592593</v>
      </c>
      <c r="ES605">
        <v>14.58333703703704</v>
      </c>
      <c r="ET605">
        <v>2000.027037037037</v>
      </c>
      <c r="EU605">
        <v>0.9800056666666668</v>
      </c>
      <c r="EV605">
        <v>0.01999433333333333</v>
      </c>
      <c r="EW605">
        <v>0</v>
      </c>
      <c r="EX605">
        <v>633.2941481481482</v>
      </c>
      <c r="EY605">
        <v>5.00097</v>
      </c>
      <c r="EZ605">
        <v>12749.17037037037</v>
      </c>
      <c r="FA605">
        <v>16707.84074074074</v>
      </c>
      <c r="FB605">
        <v>41.56666666666666</v>
      </c>
      <c r="FC605">
        <v>41.92551851851851</v>
      </c>
      <c r="FD605">
        <v>41.5</v>
      </c>
      <c r="FE605">
        <v>41.56199999999999</v>
      </c>
      <c r="FF605">
        <v>42.11566666666667</v>
      </c>
      <c r="FG605">
        <v>1955.137037037037</v>
      </c>
      <c r="FH605">
        <v>39.89000000000001</v>
      </c>
      <c r="FI605">
        <v>0</v>
      </c>
      <c r="FJ605">
        <v>1758489226.4</v>
      </c>
      <c r="FK605">
        <v>0</v>
      </c>
      <c r="FL605">
        <v>633.31016</v>
      </c>
      <c r="FM605">
        <v>-0.2929230465303533</v>
      </c>
      <c r="FN605">
        <v>-10.18461539866052</v>
      </c>
      <c r="FO605">
        <v>12749.012</v>
      </c>
      <c r="FP605">
        <v>15</v>
      </c>
      <c r="FQ605">
        <v>0</v>
      </c>
      <c r="FR605" t="s">
        <v>441</v>
      </c>
      <c r="FS605">
        <v>1747247426.5</v>
      </c>
      <c r="FT605">
        <v>1747247420.5</v>
      </c>
      <c r="FU605">
        <v>0</v>
      </c>
      <c r="FV605">
        <v>1.027</v>
      </c>
      <c r="FW605">
        <v>0.031</v>
      </c>
      <c r="FX605">
        <v>0.02</v>
      </c>
      <c r="FY605">
        <v>0.05</v>
      </c>
      <c r="FZ605">
        <v>420</v>
      </c>
      <c r="GA605">
        <v>16</v>
      </c>
      <c r="GB605">
        <v>0.01</v>
      </c>
      <c r="GC605">
        <v>0.1</v>
      </c>
      <c r="GD605">
        <v>12.172735</v>
      </c>
      <c r="GE605">
        <v>6.880770731707304</v>
      </c>
      <c r="GF605">
        <v>0.6642966884419941</v>
      </c>
      <c r="GG605">
        <v>0</v>
      </c>
      <c r="GH605">
        <v>633.3347352941176</v>
      </c>
      <c r="GI605">
        <v>-0.9364858599483059</v>
      </c>
      <c r="GJ605">
        <v>0.2555370709636323</v>
      </c>
      <c r="GK605">
        <v>-1</v>
      </c>
      <c r="GL605">
        <v>5.70166475</v>
      </c>
      <c r="GM605">
        <v>0.0083674671669776</v>
      </c>
      <c r="GN605">
        <v>0.001233440285340098</v>
      </c>
      <c r="GO605">
        <v>1</v>
      </c>
      <c r="GP605">
        <v>1</v>
      </c>
      <c r="GQ605">
        <v>2</v>
      </c>
      <c r="GR605" t="s">
        <v>442</v>
      </c>
      <c r="GS605">
        <v>3.13525</v>
      </c>
      <c r="GT605">
        <v>2.71596</v>
      </c>
      <c r="GU605">
        <v>0.0622295</v>
      </c>
      <c r="GV605">
        <v>0.058805</v>
      </c>
      <c r="GW605">
        <v>0.106407</v>
      </c>
      <c r="GX605">
        <v>0.0870162</v>
      </c>
      <c r="GY605">
        <v>29798.1</v>
      </c>
      <c r="GZ605">
        <v>29950.8</v>
      </c>
      <c r="HA605">
        <v>29541.4</v>
      </c>
      <c r="HB605">
        <v>29409.8</v>
      </c>
      <c r="HC605">
        <v>34880.9</v>
      </c>
      <c r="HD605">
        <v>35574.6</v>
      </c>
      <c r="HE605">
        <v>41575.7</v>
      </c>
      <c r="HF605">
        <v>41789.2</v>
      </c>
      <c r="HG605">
        <v>1.9221</v>
      </c>
      <c r="HH605">
        <v>1.85602</v>
      </c>
      <c r="HI605">
        <v>0.0745803</v>
      </c>
      <c r="HJ605">
        <v>0</v>
      </c>
      <c r="HK605">
        <v>28.7809</v>
      </c>
      <c r="HL605">
        <v>999.9</v>
      </c>
      <c r="HM605">
        <v>45.1</v>
      </c>
      <c r="HN605">
        <v>31.5</v>
      </c>
      <c r="HO605">
        <v>23.2367</v>
      </c>
      <c r="HP605">
        <v>62.018</v>
      </c>
      <c r="HQ605">
        <v>27.7524</v>
      </c>
      <c r="HR605">
        <v>1</v>
      </c>
      <c r="HS605">
        <v>0.12253</v>
      </c>
      <c r="HT605">
        <v>-0.355052</v>
      </c>
      <c r="HU605">
        <v>20.338</v>
      </c>
      <c r="HV605">
        <v>5.21639</v>
      </c>
      <c r="HW605">
        <v>12.0128</v>
      </c>
      <c r="HX605">
        <v>4.98885</v>
      </c>
      <c r="HY605">
        <v>3.28765</v>
      </c>
      <c r="HZ605">
        <v>9999</v>
      </c>
      <c r="IA605">
        <v>9999</v>
      </c>
      <c r="IB605">
        <v>9999</v>
      </c>
      <c r="IC605">
        <v>999.9</v>
      </c>
      <c r="ID605">
        <v>1.86755</v>
      </c>
      <c r="IE605">
        <v>1.86676</v>
      </c>
      <c r="IF605">
        <v>1.86603</v>
      </c>
      <c r="IG605">
        <v>1.866</v>
      </c>
      <c r="IH605">
        <v>1.86784</v>
      </c>
      <c r="II605">
        <v>1.87027</v>
      </c>
      <c r="IJ605">
        <v>1.86893</v>
      </c>
      <c r="IK605">
        <v>1.87041</v>
      </c>
      <c r="IL605">
        <v>0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-0.164</v>
      </c>
      <c r="IZ605">
        <v>0.1413</v>
      </c>
      <c r="JA605">
        <v>-0.08705980112953694</v>
      </c>
      <c r="JB605">
        <v>-0.0002224285535733669</v>
      </c>
      <c r="JC605">
        <v>-3.124052291438484E-07</v>
      </c>
      <c r="JD605">
        <v>-1.20421793702977E-11</v>
      </c>
      <c r="JE605">
        <v>-0.06546867123436634</v>
      </c>
      <c r="JF605">
        <v>-0.004605065362839568</v>
      </c>
      <c r="JG605">
        <v>0.0008613744513886047</v>
      </c>
      <c r="JH605">
        <v>-1.299212498533341E-05</v>
      </c>
      <c r="JI605">
        <v>3</v>
      </c>
      <c r="JJ605">
        <v>2327</v>
      </c>
      <c r="JK605">
        <v>1</v>
      </c>
      <c r="JL605">
        <v>27</v>
      </c>
      <c r="JM605">
        <v>187363.3</v>
      </c>
      <c r="JN605">
        <v>187363.4</v>
      </c>
      <c r="JO605">
        <v>0.637207</v>
      </c>
      <c r="JP605">
        <v>2.27783</v>
      </c>
      <c r="JQ605">
        <v>1.39648</v>
      </c>
      <c r="JR605">
        <v>2.35352</v>
      </c>
      <c r="JS605">
        <v>1.49536</v>
      </c>
      <c r="JT605">
        <v>2.65747</v>
      </c>
      <c r="JU605">
        <v>36.718</v>
      </c>
      <c r="JV605">
        <v>24.0787</v>
      </c>
      <c r="JW605">
        <v>18</v>
      </c>
      <c r="JX605">
        <v>491.901</v>
      </c>
      <c r="JY605">
        <v>440.274</v>
      </c>
      <c r="JZ605">
        <v>28.9073</v>
      </c>
      <c r="KA605">
        <v>29.1642</v>
      </c>
      <c r="KB605">
        <v>30.0004</v>
      </c>
      <c r="KC605">
        <v>28.9427</v>
      </c>
      <c r="KD605">
        <v>28.8687</v>
      </c>
      <c r="KE605">
        <v>12.7024</v>
      </c>
      <c r="KF605">
        <v>23.2428</v>
      </c>
      <c r="KG605">
        <v>44.1456</v>
      </c>
      <c r="KH605">
        <v>28.9062</v>
      </c>
      <c r="KI605">
        <v>219.176</v>
      </c>
      <c r="KJ605">
        <v>18.5207</v>
      </c>
      <c r="KK605">
        <v>100.971</v>
      </c>
      <c r="KL605">
        <v>100.483</v>
      </c>
    </row>
    <row r="606" spans="1:298">
      <c r="A606">
        <v>590</v>
      </c>
      <c r="B606">
        <v>1758489231</v>
      </c>
      <c r="C606">
        <v>20355.5</v>
      </c>
      <c r="D606" t="s">
        <v>1629</v>
      </c>
      <c r="E606" t="s">
        <v>1630</v>
      </c>
      <c r="F606">
        <v>5</v>
      </c>
      <c r="G606" t="s">
        <v>1604</v>
      </c>
      <c r="H606" t="s">
        <v>437</v>
      </c>
      <c r="I606" t="s">
        <v>438</v>
      </c>
      <c r="J606">
        <v>1758489223.462963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237.7925942016209</v>
      </c>
      <c r="AL606">
        <v>244.9116242424242</v>
      </c>
      <c r="AM606">
        <v>-3.261412482454769</v>
      </c>
      <c r="AN606">
        <v>65.30120161094447</v>
      </c>
      <c r="AO606">
        <f>(AQ606 - AP606 + DZ606*1E3/(8.314*(EB606+273.15)) * AS606/DY606 * AR606) * DY606/(100*DM606) * 1000/(1000 - AQ606)</f>
        <v>0</v>
      </c>
      <c r="AP606">
        <v>18.49340646117406</v>
      </c>
      <c r="AQ606">
        <v>24.19879090909091</v>
      </c>
      <c r="AR606">
        <v>5.553012652857466E-06</v>
      </c>
      <c r="AS606">
        <v>111.2861727200719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3.93</v>
      </c>
      <c r="DN606">
        <v>0.5</v>
      </c>
      <c r="DO606" t="s">
        <v>440</v>
      </c>
      <c r="DP606">
        <v>2</v>
      </c>
      <c r="DQ606" t="b">
        <v>1</v>
      </c>
      <c r="DR606">
        <v>1758489223.462963</v>
      </c>
      <c r="DS606">
        <v>261.4364444444444</v>
      </c>
      <c r="DT606">
        <v>248.3496666666666</v>
      </c>
      <c r="DU606">
        <v>24.19498518518519</v>
      </c>
      <c r="DV606">
        <v>18.49220740740741</v>
      </c>
      <c r="DW606">
        <v>261.6032222222223</v>
      </c>
      <c r="DX606">
        <v>24.05365185185185</v>
      </c>
      <c r="DY606">
        <v>499.9991851851851</v>
      </c>
      <c r="DZ606">
        <v>90.09463333333335</v>
      </c>
      <c r="EA606">
        <v>0.05552062962962962</v>
      </c>
      <c r="EB606">
        <v>30.43825925925926</v>
      </c>
      <c r="EC606">
        <v>29.99932592592592</v>
      </c>
      <c r="ED606">
        <v>999.9000000000001</v>
      </c>
      <c r="EE606">
        <v>0</v>
      </c>
      <c r="EF606">
        <v>0</v>
      </c>
      <c r="EG606">
        <v>10003.23666666667</v>
      </c>
      <c r="EH606">
        <v>0</v>
      </c>
      <c r="EI606">
        <v>9.446356296296296</v>
      </c>
      <c r="EJ606">
        <v>13.08671851851852</v>
      </c>
      <c r="EK606">
        <v>267.9186296296296</v>
      </c>
      <c r="EL606">
        <v>253.0287037037037</v>
      </c>
      <c r="EM606">
        <v>5.702771851851852</v>
      </c>
      <c r="EN606">
        <v>248.3496666666666</v>
      </c>
      <c r="EO606">
        <v>18.49220740740741</v>
      </c>
      <c r="EP606">
        <v>2.179838518518519</v>
      </c>
      <c r="EQ606">
        <v>1.666048888888889</v>
      </c>
      <c r="ER606">
        <v>18.8149</v>
      </c>
      <c r="ES606">
        <v>14.58365925925926</v>
      </c>
      <c r="ET606">
        <v>2000.018148148148</v>
      </c>
      <c r="EU606">
        <v>0.9800055555555555</v>
      </c>
      <c r="EV606">
        <v>0.01999444444444444</v>
      </c>
      <c r="EW606">
        <v>0</v>
      </c>
      <c r="EX606">
        <v>633.2844444444445</v>
      </c>
      <c r="EY606">
        <v>5.00097</v>
      </c>
      <c r="EZ606">
        <v>12748.92222222223</v>
      </c>
      <c r="FA606">
        <v>16707.77407407407</v>
      </c>
      <c r="FB606">
        <v>41.56666666666666</v>
      </c>
      <c r="FC606">
        <v>41.9278148148148</v>
      </c>
      <c r="FD606">
        <v>41.5</v>
      </c>
      <c r="FE606">
        <v>41.56199999999999</v>
      </c>
      <c r="FF606">
        <v>42.12033333333333</v>
      </c>
      <c r="FG606">
        <v>1955.128148148148</v>
      </c>
      <c r="FH606">
        <v>39.89000000000001</v>
      </c>
      <c r="FI606">
        <v>0</v>
      </c>
      <c r="FJ606">
        <v>1758489231.2</v>
      </c>
      <c r="FK606">
        <v>0</v>
      </c>
      <c r="FL606">
        <v>633.2938399999999</v>
      </c>
      <c r="FM606">
        <v>0.5989230961694433</v>
      </c>
      <c r="FN606">
        <v>3.569230770498815</v>
      </c>
      <c r="FO606">
        <v>12748.812</v>
      </c>
      <c r="FP606">
        <v>15</v>
      </c>
      <c r="FQ606">
        <v>0</v>
      </c>
      <c r="FR606" t="s">
        <v>441</v>
      </c>
      <c r="FS606">
        <v>1747247426.5</v>
      </c>
      <c r="FT606">
        <v>1747247420.5</v>
      </c>
      <c r="FU606">
        <v>0</v>
      </c>
      <c r="FV606">
        <v>1.027</v>
      </c>
      <c r="FW606">
        <v>0.031</v>
      </c>
      <c r="FX606">
        <v>0.02</v>
      </c>
      <c r="FY606">
        <v>0.05</v>
      </c>
      <c r="FZ606">
        <v>420</v>
      </c>
      <c r="GA606">
        <v>16</v>
      </c>
      <c r="GB606">
        <v>0.01</v>
      </c>
      <c r="GC606">
        <v>0.1</v>
      </c>
      <c r="GD606">
        <v>12.775145</v>
      </c>
      <c r="GE606">
        <v>6.940439774859286</v>
      </c>
      <c r="GF606">
        <v>0.6702172390165744</v>
      </c>
      <c r="GG606">
        <v>0</v>
      </c>
      <c r="GH606">
        <v>633.3062352941176</v>
      </c>
      <c r="GI606">
        <v>0.136990076413438</v>
      </c>
      <c r="GJ606">
        <v>0.2708838538631131</v>
      </c>
      <c r="GK606">
        <v>-1</v>
      </c>
      <c r="GL606">
        <v>5.70223225</v>
      </c>
      <c r="GM606">
        <v>0.01353242026267842</v>
      </c>
      <c r="GN606">
        <v>0.001527333440182546</v>
      </c>
      <c r="GO606">
        <v>1</v>
      </c>
      <c r="GP606">
        <v>1</v>
      </c>
      <c r="GQ606">
        <v>2</v>
      </c>
      <c r="GR606" t="s">
        <v>442</v>
      </c>
      <c r="GS606">
        <v>3.13518</v>
      </c>
      <c r="GT606">
        <v>2.71586</v>
      </c>
      <c r="GU606">
        <v>0.0588547</v>
      </c>
      <c r="GV606">
        <v>0.055255</v>
      </c>
      <c r="GW606">
        <v>0.106422</v>
      </c>
      <c r="GX606">
        <v>0.0870124</v>
      </c>
      <c r="GY606">
        <v>29905.3</v>
      </c>
      <c r="GZ606">
        <v>30064</v>
      </c>
      <c r="HA606">
        <v>29541.5</v>
      </c>
      <c r="HB606">
        <v>29410</v>
      </c>
      <c r="HC606">
        <v>34880.4</v>
      </c>
      <c r="HD606">
        <v>35575.2</v>
      </c>
      <c r="HE606">
        <v>41575.8</v>
      </c>
      <c r="HF606">
        <v>41789.7</v>
      </c>
      <c r="HG606">
        <v>1.92173</v>
      </c>
      <c r="HH606">
        <v>1.85632</v>
      </c>
      <c r="HI606">
        <v>0.0752509</v>
      </c>
      <c r="HJ606">
        <v>0</v>
      </c>
      <c r="HK606">
        <v>28.7784</v>
      </c>
      <c r="HL606">
        <v>999.9</v>
      </c>
      <c r="HM606">
        <v>45.1</v>
      </c>
      <c r="HN606">
        <v>31.5</v>
      </c>
      <c r="HO606">
        <v>23.2372</v>
      </c>
      <c r="HP606">
        <v>61.938</v>
      </c>
      <c r="HQ606">
        <v>27.9287</v>
      </c>
      <c r="HR606">
        <v>1</v>
      </c>
      <c r="HS606">
        <v>0.122881</v>
      </c>
      <c r="HT606">
        <v>-0.320027</v>
      </c>
      <c r="HU606">
        <v>20.338</v>
      </c>
      <c r="HV606">
        <v>5.21684</v>
      </c>
      <c r="HW606">
        <v>12.0128</v>
      </c>
      <c r="HX606">
        <v>4.98865</v>
      </c>
      <c r="HY606">
        <v>3.28768</v>
      </c>
      <c r="HZ606">
        <v>9999</v>
      </c>
      <c r="IA606">
        <v>9999</v>
      </c>
      <c r="IB606">
        <v>9999</v>
      </c>
      <c r="IC606">
        <v>999.9</v>
      </c>
      <c r="ID606">
        <v>1.86754</v>
      </c>
      <c r="IE606">
        <v>1.86676</v>
      </c>
      <c r="IF606">
        <v>1.86601</v>
      </c>
      <c r="IG606">
        <v>1.866</v>
      </c>
      <c r="IH606">
        <v>1.86784</v>
      </c>
      <c r="II606">
        <v>1.87027</v>
      </c>
      <c r="IJ606">
        <v>1.86893</v>
      </c>
      <c r="IK606">
        <v>1.87042</v>
      </c>
      <c r="IL606">
        <v>0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-0.158</v>
      </c>
      <c r="IZ606">
        <v>0.1414</v>
      </c>
      <c r="JA606">
        <v>-0.08705980112953694</v>
      </c>
      <c r="JB606">
        <v>-0.0002224285535733669</v>
      </c>
      <c r="JC606">
        <v>-3.124052291438484E-07</v>
      </c>
      <c r="JD606">
        <v>-1.20421793702977E-11</v>
      </c>
      <c r="JE606">
        <v>-0.06546867123436634</v>
      </c>
      <c r="JF606">
        <v>-0.004605065362839568</v>
      </c>
      <c r="JG606">
        <v>0.0008613744513886047</v>
      </c>
      <c r="JH606">
        <v>-1.299212498533341E-05</v>
      </c>
      <c r="JI606">
        <v>3</v>
      </c>
      <c r="JJ606">
        <v>2327</v>
      </c>
      <c r="JK606">
        <v>1</v>
      </c>
      <c r="JL606">
        <v>27</v>
      </c>
      <c r="JM606">
        <v>187363.4</v>
      </c>
      <c r="JN606">
        <v>187363.5</v>
      </c>
      <c r="JO606">
        <v>0.599365</v>
      </c>
      <c r="JP606">
        <v>2.27051</v>
      </c>
      <c r="JQ606">
        <v>1.39648</v>
      </c>
      <c r="JR606">
        <v>2.35107</v>
      </c>
      <c r="JS606">
        <v>1.49536</v>
      </c>
      <c r="JT606">
        <v>2.65503</v>
      </c>
      <c r="JU606">
        <v>36.718</v>
      </c>
      <c r="JV606">
        <v>24.0787</v>
      </c>
      <c r="JW606">
        <v>18</v>
      </c>
      <c r="JX606">
        <v>491.688</v>
      </c>
      <c r="JY606">
        <v>440.481</v>
      </c>
      <c r="JZ606">
        <v>28.9048</v>
      </c>
      <c r="KA606">
        <v>29.1673</v>
      </c>
      <c r="KB606">
        <v>30.0003</v>
      </c>
      <c r="KC606">
        <v>28.9458</v>
      </c>
      <c r="KD606">
        <v>28.8718</v>
      </c>
      <c r="KE606">
        <v>11.945</v>
      </c>
      <c r="KF606">
        <v>23.2428</v>
      </c>
      <c r="KG606">
        <v>43.7745</v>
      </c>
      <c r="KH606">
        <v>28.8995</v>
      </c>
      <c r="KI606">
        <v>199.137</v>
      </c>
      <c r="KJ606">
        <v>18.5207</v>
      </c>
      <c r="KK606">
        <v>100.972</v>
      </c>
      <c r="KL606">
        <v>100.484</v>
      </c>
    </row>
    <row r="607" spans="1:298">
      <c r="A607">
        <v>591</v>
      </c>
      <c r="B607">
        <v>1758489236</v>
      </c>
      <c r="C607">
        <v>20360.5</v>
      </c>
      <c r="D607" t="s">
        <v>1631</v>
      </c>
      <c r="E607" t="s">
        <v>1632</v>
      </c>
      <c r="F607">
        <v>5</v>
      </c>
      <c r="G607" t="s">
        <v>1604</v>
      </c>
      <c r="H607" t="s">
        <v>437</v>
      </c>
      <c r="I607" t="s">
        <v>438</v>
      </c>
      <c r="J607">
        <v>1758489228.481482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220.9326557312621</v>
      </c>
      <c r="AL607">
        <v>228.5206545454545</v>
      </c>
      <c r="AM607">
        <v>-3.278894145917867</v>
      </c>
      <c r="AN607">
        <v>65.30120161094447</v>
      </c>
      <c r="AO607">
        <f>(AQ607 - AP607 + DZ607*1E3/(8.314*(EB607+273.15)) * AS607/DY607 * AR607) * DY607/(100*DM607) * 1000/(1000 - AQ607)</f>
        <v>0</v>
      </c>
      <c r="AP607">
        <v>18.46935363308189</v>
      </c>
      <c r="AQ607">
        <v>24.19246969696969</v>
      </c>
      <c r="AR607">
        <v>-7.842509335750107E-06</v>
      </c>
      <c r="AS607">
        <v>111.2861727200719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3.93</v>
      </c>
      <c r="DN607">
        <v>0.5</v>
      </c>
      <c r="DO607" t="s">
        <v>440</v>
      </c>
      <c r="DP607">
        <v>2</v>
      </c>
      <c r="DQ607" t="b">
        <v>1</v>
      </c>
      <c r="DR607">
        <v>1758489228.481482</v>
      </c>
      <c r="DS607">
        <v>245.4039259259259</v>
      </c>
      <c r="DT607">
        <v>231.7254074074074</v>
      </c>
      <c r="DU607">
        <v>24.19576666666667</v>
      </c>
      <c r="DV607">
        <v>18.486</v>
      </c>
      <c r="DW607">
        <v>245.5645925925926</v>
      </c>
      <c r="DX607">
        <v>24.05441851851852</v>
      </c>
      <c r="DY607">
        <v>499.9902592592592</v>
      </c>
      <c r="DZ607">
        <v>90.09375555555555</v>
      </c>
      <c r="EA607">
        <v>0.0555535037037037</v>
      </c>
      <c r="EB607">
        <v>30.43925925925926</v>
      </c>
      <c r="EC607">
        <v>30.00085925925926</v>
      </c>
      <c r="ED607">
        <v>999.9000000000001</v>
      </c>
      <c r="EE607">
        <v>0</v>
      </c>
      <c r="EF607">
        <v>0</v>
      </c>
      <c r="EG607">
        <v>10001.8262962963</v>
      </c>
      <c r="EH607">
        <v>0</v>
      </c>
      <c r="EI607">
        <v>9.442869999999999</v>
      </c>
      <c r="EJ607">
        <v>13.67857777777778</v>
      </c>
      <c r="EK607">
        <v>251.4888518518518</v>
      </c>
      <c r="EL607">
        <v>236.0898148148148</v>
      </c>
      <c r="EM607">
        <v>5.709755925925926</v>
      </c>
      <c r="EN607">
        <v>231.7254074074074</v>
      </c>
      <c r="EO607">
        <v>18.486</v>
      </c>
      <c r="EP607">
        <v>2.179887407407407</v>
      </c>
      <c r="EQ607">
        <v>1.665473703703704</v>
      </c>
      <c r="ER607">
        <v>18.81525185185185</v>
      </c>
      <c r="ES607">
        <v>14.57831111111111</v>
      </c>
      <c r="ET607">
        <v>1999.995185185185</v>
      </c>
      <c r="EU607">
        <v>0.9800053333333331</v>
      </c>
      <c r="EV607">
        <v>0.01999466666666666</v>
      </c>
      <c r="EW607">
        <v>0</v>
      </c>
      <c r="EX607">
        <v>633.3681481481481</v>
      </c>
      <c r="EY607">
        <v>5.00097</v>
      </c>
      <c r="EZ607">
        <v>12750.13703703704</v>
      </c>
      <c r="FA607">
        <v>16707.57777777778</v>
      </c>
      <c r="FB607">
        <v>41.56666666666666</v>
      </c>
      <c r="FC607">
        <v>41.9324074074074</v>
      </c>
      <c r="FD607">
        <v>41.5</v>
      </c>
      <c r="FE607">
        <v>41.56199999999999</v>
      </c>
      <c r="FF607">
        <v>42.125</v>
      </c>
      <c r="FG607">
        <v>1955.105185185185</v>
      </c>
      <c r="FH607">
        <v>39.89000000000001</v>
      </c>
      <c r="FI607">
        <v>0</v>
      </c>
      <c r="FJ607">
        <v>1758489236.6</v>
      </c>
      <c r="FK607">
        <v>0</v>
      </c>
      <c r="FL607">
        <v>633.3901538461537</v>
      </c>
      <c r="FM607">
        <v>2.468786328156541</v>
      </c>
      <c r="FN607">
        <v>26.16752135235586</v>
      </c>
      <c r="FO607">
        <v>12750.20769230769</v>
      </c>
      <c r="FP607">
        <v>15</v>
      </c>
      <c r="FQ607">
        <v>0</v>
      </c>
      <c r="FR607" t="s">
        <v>441</v>
      </c>
      <c r="FS607">
        <v>1747247426.5</v>
      </c>
      <c r="FT607">
        <v>1747247420.5</v>
      </c>
      <c r="FU607">
        <v>0</v>
      </c>
      <c r="FV607">
        <v>1.027</v>
      </c>
      <c r="FW607">
        <v>0.031</v>
      </c>
      <c r="FX607">
        <v>0.02</v>
      </c>
      <c r="FY607">
        <v>0.05</v>
      </c>
      <c r="FZ607">
        <v>420</v>
      </c>
      <c r="GA607">
        <v>16</v>
      </c>
      <c r="GB607">
        <v>0.01</v>
      </c>
      <c r="GC607">
        <v>0.1</v>
      </c>
      <c r="GD607">
        <v>13.25066</v>
      </c>
      <c r="GE607">
        <v>7.118481050656669</v>
      </c>
      <c r="GF607">
        <v>0.6874964835546434</v>
      </c>
      <c r="GG607">
        <v>0</v>
      </c>
      <c r="GH607">
        <v>633.3357941176471</v>
      </c>
      <c r="GI607">
        <v>0.7817112325384533</v>
      </c>
      <c r="GJ607">
        <v>0.3034391866015227</v>
      </c>
      <c r="GK607">
        <v>-1</v>
      </c>
      <c r="GL607">
        <v>5.705791</v>
      </c>
      <c r="GM607">
        <v>0.05644727954971877</v>
      </c>
      <c r="GN607">
        <v>0.007108236349475119</v>
      </c>
      <c r="GO607">
        <v>1</v>
      </c>
      <c r="GP607">
        <v>1</v>
      </c>
      <c r="GQ607">
        <v>2</v>
      </c>
      <c r="GR607" t="s">
        <v>442</v>
      </c>
      <c r="GS607">
        <v>3.13527</v>
      </c>
      <c r="GT607">
        <v>2.71569</v>
      </c>
      <c r="GU607">
        <v>0.0553898</v>
      </c>
      <c r="GV607">
        <v>0.0516437</v>
      </c>
      <c r="GW607">
        <v>0.106395</v>
      </c>
      <c r="GX607">
        <v>0.08691500000000001</v>
      </c>
      <c r="GY607">
        <v>30015</v>
      </c>
      <c r="GZ607">
        <v>30178.7</v>
      </c>
      <c r="HA607">
        <v>29541</v>
      </c>
      <c r="HB607">
        <v>29409.8</v>
      </c>
      <c r="HC607">
        <v>34880.9</v>
      </c>
      <c r="HD607">
        <v>35578.7</v>
      </c>
      <c r="HE607">
        <v>41575.2</v>
      </c>
      <c r="HF607">
        <v>41789.4</v>
      </c>
      <c r="HG607">
        <v>1.92192</v>
      </c>
      <c r="HH607">
        <v>1.85578</v>
      </c>
      <c r="HI607">
        <v>0.0749156</v>
      </c>
      <c r="HJ607">
        <v>0</v>
      </c>
      <c r="HK607">
        <v>28.776</v>
      </c>
      <c r="HL607">
        <v>999.9</v>
      </c>
      <c r="HM607">
        <v>45</v>
      </c>
      <c r="HN607">
        <v>31.5</v>
      </c>
      <c r="HO607">
        <v>23.185</v>
      </c>
      <c r="HP607">
        <v>61.918</v>
      </c>
      <c r="HQ607">
        <v>27.8686</v>
      </c>
      <c r="HR607">
        <v>1</v>
      </c>
      <c r="HS607">
        <v>0.123064</v>
      </c>
      <c r="HT607">
        <v>-0.339818</v>
      </c>
      <c r="HU607">
        <v>20.3379</v>
      </c>
      <c r="HV607">
        <v>5.21699</v>
      </c>
      <c r="HW607">
        <v>12.0113</v>
      </c>
      <c r="HX607">
        <v>4.9886</v>
      </c>
      <c r="HY607">
        <v>3.28765</v>
      </c>
      <c r="HZ607">
        <v>9999</v>
      </c>
      <c r="IA607">
        <v>9999</v>
      </c>
      <c r="IB607">
        <v>9999</v>
      </c>
      <c r="IC607">
        <v>999.9</v>
      </c>
      <c r="ID607">
        <v>1.86756</v>
      </c>
      <c r="IE607">
        <v>1.86676</v>
      </c>
      <c r="IF607">
        <v>1.86603</v>
      </c>
      <c r="IG607">
        <v>1.866</v>
      </c>
      <c r="IH607">
        <v>1.86784</v>
      </c>
      <c r="II607">
        <v>1.87027</v>
      </c>
      <c r="IJ607">
        <v>1.86894</v>
      </c>
      <c r="IK607">
        <v>1.87042</v>
      </c>
      <c r="IL607">
        <v>0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-0.152</v>
      </c>
      <c r="IZ607">
        <v>0.1413</v>
      </c>
      <c r="JA607">
        <v>-0.08705980112953694</v>
      </c>
      <c r="JB607">
        <v>-0.0002224285535733669</v>
      </c>
      <c r="JC607">
        <v>-3.124052291438484E-07</v>
      </c>
      <c r="JD607">
        <v>-1.20421793702977E-11</v>
      </c>
      <c r="JE607">
        <v>-0.06546867123436634</v>
      </c>
      <c r="JF607">
        <v>-0.004605065362839568</v>
      </c>
      <c r="JG607">
        <v>0.0008613744513886047</v>
      </c>
      <c r="JH607">
        <v>-1.299212498533341E-05</v>
      </c>
      <c r="JI607">
        <v>3</v>
      </c>
      <c r="JJ607">
        <v>2327</v>
      </c>
      <c r="JK607">
        <v>1</v>
      </c>
      <c r="JL607">
        <v>27</v>
      </c>
      <c r="JM607">
        <v>187363.5</v>
      </c>
      <c r="JN607">
        <v>187363.6</v>
      </c>
      <c r="JO607">
        <v>0.565186</v>
      </c>
      <c r="JP607">
        <v>2.27905</v>
      </c>
      <c r="JQ607">
        <v>1.39648</v>
      </c>
      <c r="JR607">
        <v>2.35474</v>
      </c>
      <c r="JS607">
        <v>1.49536</v>
      </c>
      <c r="JT607">
        <v>2.62207</v>
      </c>
      <c r="JU607">
        <v>36.7417</v>
      </c>
      <c r="JV607">
        <v>24.0875</v>
      </c>
      <c r="JW607">
        <v>18</v>
      </c>
      <c r="JX607">
        <v>491.84</v>
      </c>
      <c r="JY607">
        <v>440.164</v>
      </c>
      <c r="JZ607">
        <v>28.9007</v>
      </c>
      <c r="KA607">
        <v>29.1704</v>
      </c>
      <c r="KB607">
        <v>30.0003</v>
      </c>
      <c r="KC607">
        <v>28.9489</v>
      </c>
      <c r="KD607">
        <v>28.8744</v>
      </c>
      <c r="KE607">
        <v>11.264</v>
      </c>
      <c r="KF607">
        <v>23.2428</v>
      </c>
      <c r="KG607">
        <v>43.7745</v>
      </c>
      <c r="KH607">
        <v>28.9013</v>
      </c>
      <c r="KI607">
        <v>185.779</v>
      </c>
      <c r="KJ607">
        <v>18.5207</v>
      </c>
      <c r="KK607">
        <v>100.97</v>
      </c>
      <c r="KL607">
        <v>100.483</v>
      </c>
    </row>
    <row r="608" spans="1:298">
      <c r="A608">
        <v>592</v>
      </c>
      <c r="B608">
        <v>1758489241</v>
      </c>
      <c r="C608">
        <v>20365.5</v>
      </c>
      <c r="D608" t="s">
        <v>1633</v>
      </c>
      <c r="E608" t="s">
        <v>1634</v>
      </c>
      <c r="F608">
        <v>5</v>
      </c>
      <c r="G608" t="s">
        <v>1604</v>
      </c>
      <c r="H608" t="s">
        <v>437</v>
      </c>
      <c r="I608" t="s">
        <v>438</v>
      </c>
      <c r="J608">
        <v>1758489233.5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204.1330169800817</v>
      </c>
      <c r="AL608">
        <v>212.1856484848485</v>
      </c>
      <c r="AM608">
        <v>-3.267344004789294</v>
      </c>
      <c r="AN608">
        <v>65.30120161094447</v>
      </c>
      <c r="AO608">
        <f>(AQ608 - AP608 + DZ608*1E3/(8.314*(EB608+273.15)) * AS608/DY608 * AR608) * DY608/(100*DM608) * 1000/(1000 - AQ608)</f>
        <v>0</v>
      </c>
      <c r="AP608">
        <v>18.46068113732203</v>
      </c>
      <c r="AQ608">
        <v>24.18246787878788</v>
      </c>
      <c r="AR608">
        <v>-5.754037416396486E-06</v>
      </c>
      <c r="AS608">
        <v>111.2861727200719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3.93</v>
      </c>
      <c r="DN608">
        <v>0.5</v>
      </c>
      <c r="DO608" t="s">
        <v>440</v>
      </c>
      <c r="DP608">
        <v>2</v>
      </c>
      <c r="DQ608" t="b">
        <v>1</v>
      </c>
      <c r="DR608">
        <v>1758489233.5</v>
      </c>
      <c r="DS608">
        <v>229.3891851851852</v>
      </c>
      <c r="DT608">
        <v>215.0956666666667</v>
      </c>
      <c r="DU608">
        <v>24.19237037037037</v>
      </c>
      <c r="DV608">
        <v>18.47595925925926</v>
      </c>
      <c r="DW608">
        <v>229.543962962963</v>
      </c>
      <c r="DX608">
        <v>24.05107407407408</v>
      </c>
      <c r="DY608">
        <v>499.9991111111112</v>
      </c>
      <c r="DZ608">
        <v>90.09290740740741</v>
      </c>
      <c r="EA608">
        <v>0.05554556666666667</v>
      </c>
      <c r="EB608">
        <v>30.44071111111111</v>
      </c>
      <c r="EC608">
        <v>29.9991037037037</v>
      </c>
      <c r="ED608">
        <v>999.9000000000001</v>
      </c>
      <c r="EE608">
        <v>0</v>
      </c>
      <c r="EF608">
        <v>0</v>
      </c>
      <c r="EG608">
        <v>9999.35</v>
      </c>
      <c r="EH608">
        <v>0</v>
      </c>
      <c r="EI608">
        <v>9.446044074074074</v>
      </c>
      <c r="EJ608">
        <v>14.29363333333333</v>
      </c>
      <c r="EK608">
        <v>235.0763703703704</v>
      </c>
      <c r="EL608">
        <v>219.1447407407408</v>
      </c>
      <c r="EM608">
        <v>5.716408148148148</v>
      </c>
      <c r="EN608">
        <v>215.0956666666667</v>
      </c>
      <c r="EO608">
        <v>18.47595925925926</v>
      </c>
      <c r="EP608">
        <v>2.179560740740741</v>
      </c>
      <c r="EQ608">
        <v>1.664553333333333</v>
      </c>
      <c r="ER608">
        <v>18.81285185185185</v>
      </c>
      <c r="ES608">
        <v>14.56975555555556</v>
      </c>
      <c r="ET608">
        <v>1999.991851851852</v>
      </c>
      <c r="EU608">
        <v>0.9800053333333332</v>
      </c>
      <c r="EV608">
        <v>0.01999466666666666</v>
      </c>
      <c r="EW608">
        <v>0</v>
      </c>
      <c r="EX608">
        <v>633.5107407407407</v>
      </c>
      <c r="EY608">
        <v>5.00097</v>
      </c>
      <c r="EZ608">
        <v>12753.13333333333</v>
      </c>
      <c r="FA608">
        <v>16707.55185185185</v>
      </c>
      <c r="FB608">
        <v>41.57366666666667</v>
      </c>
      <c r="FC608">
        <v>41.93699999999999</v>
      </c>
      <c r="FD608">
        <v>41.5</v>
      </c>
      <c r="FE608">
        <v>41.56199999999999</v>
      </c>
      <c r="FF608">
        <v>42.125</v>
      </c>
      <c r="FG608">
        <v>1955.101851851851</v>
      </c>
      <c r="FH608">
        <v>39.89000000000001</v>
      </c>
      <c r="FI608">
        <v>0</v>
      </c>
      <c r="FJ608">
        <v>1758489241.4</v>
      </c>
      <c r="FK608">
        <v>0</v>
      </c>
      <c r="FL608">
        <v>633.5335</v>
      </c>
      <c r="FM608">
        <v>1.64700853521467</v>
      </c>
      <c r="FN608">
        <v>47.23418805413679</v>
      </c>
      <c r="FO608">
        <v>12753.11538461538</v>
      </c>
      <c r="FP608">
        <v>15</v>
      </c>
      <c r="FQ608">
        <v>0</v>
      </c>
      <c r="FR608" t="s">
        <v>441</v>
      </c>
      <c r="FS608">
        <v>1747247426.5</v>
      </c>
      <c r="FT608">
        <v>1747247420.5</v>
      </c>
      <c r="FU608">
        <v>0</v>
      </c>
      <c r="FV608">
        <v>1.027</v>
      </c>
      <c r="FW608">
        <v>0.031</v>
      </c>
      <c r="FX608">
        <v>0.02</v>
      </c>
      <c r="FY608">
        <v>0.05</v>
      </c>
      <c r="FZ608">
        <v>420</v>
      </c>
      <c r="GA608">
        <v>16</v>
      </c>
      <c r="GB608">
        <v>0.01</v>
      </c>
      <c r="GC608">
        <v>0.1</v>
      </c>
      <c r="GD608">
        <v>13.84995365853658</v>
      </c>
      <c r="GE608">
        <v>7.299846689895499</v>
      </c>
      <c r="GF608">
        <v>0.7214862194980853</v>
      </c>
      <c r="GG608">
        <v>0</v>
      </c>
      <c r="GH608">
        <v>633.4402647058823</v>
      </c>
      <c r="GI608">
        <v>1.726340720013054</v>
      </c>
      <c r="GJ608">
        <v>0.3290045868465743</v>
      </c>
      <c r="GK608">
        <v>-1</v>
      </c>
      <c r="GL608">
        <v>5.712244146341463</v>
      </c>
      <c r="GM608">
        <v>0.09091526132403387</v>
      </c>
      <c r="GN608">
        <v>0.01030770939887978</v>
      </c>
      <c r="GO608">
        <v>1</v>
      </c>
      <c r="GP608">
        <v>1</v>
      </c>
      <c r="GQ608">
        <v>2</v>
      </c>
      <c r="GR608" t="s">
        <v>442</v>
      </c>
      <c r="GS608">
        <v>3.13526</v>
      </c>
      <c r="GT608">
        <v>2.71623</v>
      </c>
      <c r="GU608">
        <v>0.051855</v>
      </c>
      <c r="GV608">
        <v>0.0479075</v>
      </c>
      <c r="GW608">
        <v>0.106368</v>
      </c>
      <c r="GX608">
        <v>0.086911</v>
      </c>
      <c r="GY608">
        <v>30126.8</v>
      </c>
      <c r="GZ608">
        <v>30297.6</v>
      </c>
      <c r="HA608">
        <v>29540.6</v>
      </c>
      <c r="HB608">
        <v>29409.8</v>
      </c>
      <c r="HC608">
        <v>34881.4</v>
      </c>
      <c r="HD608">
        <v>35578.9</v>
      </c>
      <c r="HE608">
        <v>41574.7</v>
      </c>
      <c r="HF608">
        <v>41789.5</v>
      </c>
      <c r="HG608">
        <v>1.92175</v>
      </c>
      <c r="HH608">
        <v>1.8559</v>
      </c>
      <c r="HI608">
        <v>0.0755116</v>
      </c>
      <c r="HJ608">
        <v>0</v>
      </c>
      <c r="HK608">
        <v>28.774</v>
      </c>
      <c r="HL608">
        <v>999.9</v>
      </c>
      <c r="HM608">
        <v>45</v>
      </c>
      <c r="HN608">
        <v>31.5</v>
      </c>
      <c r="HO608">
        <v>23.1845</v>
      </c>
      <c r="HP608">
        <v>62.048</v>
      </c>
      <c r="HQ608">
        <v>27.7804</v>
      </c>
      <c r="HR608">
        <v>1</v>
      </c>
      <c r="HS608">
        <v>0.123392</v>
      </c>
      <c r="HT608">
        <v>-0.341277</v>
      </c>
      <c r="HU608">
        <v>20.3384</v>
      </c>
      <c r="HV608">
        <v>5.21639</v>
      </c>
      <c r="HW608">
        <v>12.012</v>
      </c>
      <c r="HX608">
        <v>4.98825</v>
      </c>
      <c r="HY608">
        <v>3.28768</v>
      </c>
      <c r="HZ608">
        <v>9999</v>
      </c>
      <c r="IA608">
        <v>9999</v>
      </c>
      <c r="IB608">
        <v>9999</v>
      </c>
      <c r="IC608">
        <v>999.9</v>
      </c>
      <c r="ID608">
        <v>1.86755</v>
      </c>
      <c r="IE608">
        <v>1.86674</v>
      </c>
      <c r="IF608">
        <v>1.86601</v>
      </c>
      <c r="IG608">
        <v>1.866</v>
      </c>
      <c r="IH608">
        <v>1.86785</v>
      </c>
      <c r="II608">
        <v>1.87027</v>
      </c>
      <c r="IJ608">
        <v>1.86892</v>
      </c>
      <c r="IK608">
        <v>1.87041</v>
      </c>
      <c r="IL608">
        <v>0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-0.146</v>
      </c>
      <c r="IZ608">
        <v>0.1412</v>
      </c>
      <c r="JA608">
        <v>-0.08705980112953694</v>
      </c>
      <c r="JB608">
        <v>-0.0002224285535733669</v>
      </c>
      <c r="JC608">
        <v>-3.124052291438484E-07</v>
      </c>
      <c r="JD608">
        <v>-1.20421793702977E-11</v>
      </c>
      <c r="JE608">
        <v>-0.06546867123436634</v>
      </c>
      <c r="JF608">
        <v>-0.004605065362839568</v>
      </c>
      <c r="JG608">
        <v>0.0008613744513886047</v>
      </c>
      <c r="JH608">
        <v>-1.299212498533341E-05</v>
      </c>
      <c r="JI608">
        <v>3</v>
      </c>
      <c r="JJ608">
        <v>2327</v>
      </c>
      <c r="JK608">
        <v>1</v>
      </c>
      <c r="JL608">
        <v>27</v>
      </c>
      <c r="JM608">
        <v>187363.6</v>
      </c>
      <c r="JN608">
        <v>187363.7</v>
      </c>
      <c r="JO608">
        <v>0.527344</v>
      </c>
      <c r="JP608">
        <v>2.28638</v>
      </c>
      <c r="JQ608">
        <v>1.39771</v>
      </c>
      <c r="JR608">
        <v>2.35474</v>
      </c>
      <c r="JS608">
        <v>1.49536</v>
      </c>
      <c r="JT608">
        <v>2.60376</v>
      </c>
      <c r="JU608">
        <v>36.7417</v>
      </c>
      <c r="JV608">
        <v>24.0787</v>
      </c>
      <c r="JW608">
        <v>18</v>
      </c>
      <c r="JX608">
        <v>491.753</v>
      </c>
      <c r="JY608">
        <v>440.262</v>
      </c>
      <c r="JZ608">
        <v>28.9011</v>
      </c>
      <c r="KA608">
        <v>29.1736</v>
      </c>
      <c r="KB608">
        <v>30.0003</v>
      </c>
      <c r="KC608">
        <v>28.952</v>
      </c>
      <c r="KD608">
        <v>28.8773</v>
      </c>
      <c r="KE608">
        <v>10.4969</v>
      </c>
      <c r="KF608">
        <v>23.2428</v>
      </c>
      <c r="KG608">
        <v>43.7745</v>
      </c>
      <c r="KH608">
        <v>28.9016</v>
      </c>
      <c r="KI608">
        <v>165.741</v>
      </c>
      <c r="KJ608">
        <v>18.5211</v>
      </c>
      <c r="KK608">
        <v>100.969</v>
      </c>
      <c r="KL608">
        <v>100.483</v>
      </c>
    </row>
    <row r="609" spans="1:298">
      <c r="A609">
        <v>593</v>
      </c>
      <c r="B609">
        <v>1758489246</v>
      </c>
      <c r="C609">
        <v>20370.5</v>
      </c>
      <c r="D609" t="s">
        <v>1635</v>
      </c>
      <c r="E609" t="s">
        <v>1636</v>
      </c>
      <c r="F609">
        <v>5</v>
      </c>
      <c r="G609" t="s">
        <v>1604</v>
      </c>
      <c r="H609" t="s">
        <v>437</v>
      </c>
      <c r="I609" t="s">
        <v>438</v>
      </c>
      <c r="J609">
        <v>1758489238.214286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187.127413199273</v>
      </c>
      <c r="AL609">
        <v>195.8748727272727</v>
      </c>
      <c r="AM609">
        <v>-3.263514743531698</v>
      </c>
      <c r="AN609">
        <v>65.30120161094447</v>
      </c>
      <c r="AO609">
        <f>(AQ609 - AP609 + DZ609*1E3/(8.314*(EB609+273.15)) * AS609/DY609 * AR609) * DY609/(100*DM609) * 1000/(1000 - AQ609)</f>
        <v>0</v>
      </c>
      <c r="AP609">
        <v>18.46176969460963</v>
      </c>
      <c r="AQ609">
        <v>24.17972606060605</v>
      </c>
      <c r="AR609">
        <v>-4.268928073386274E-06</v>
      </c>
      <c r="AS609">
        <v>111.2861727200719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3.93</v>
      </c>
      <c r="DN609">
        <v>0.5</v>
      </c>
      <c r="DO609" t="s">
        <v>440</v>
      </c>
      <c r="DP609">
        <v>2</v>
      </c>
      <c r="DQ609" t="b">
        <v>1</v>
      </c>
      <c r="DR609">
        <v>1758489238.214286</v>
      </c>
      <c r="DS609">
        <v>214.3546785714286</v>
      </c>
      <c r="DT609">
        <v>199.4681428571429</v>
      </c>
      <c r="DU609">
        <v>24.18784285714286</v>
      </c>
      <c r="DV609">
        <v>18.46655</v>
      </c>
      <c r="DW609">
        <v>214.5040714285715</v>
      </c>
      <c r="DX609">
        <v>24.04661071428571</v>
      </c>
      <c r="DY609">
        <v>499.9873214285714</v>
      </c>
      <c r="DZ609">
        <v>90.09209285714287</v>
      </c>
      <c r="EA609">
        <v>0.05571123214285714</v>
      </c>
      <c r="EB609">
        <v>30.44158928571429</v>
      </c>
      <c r="EC609">
        <v>30.00154642857143</v>
      </c>
      <c r="ED609">
        <v>999.9000000000002</v>
      </c>
      <c r="EE609">
        <v>0</v>
      </c>
      <c r="EF609">
        <v>0</v>
      </c>
      <c r="EG609">
        <v>10000.01964285714</v>
      </c>
      <c r="EH609">
        <v>0</v>
      </c>
      <c r="EI609">
        <v>9.448589642857144</v>
      </c>
      <c r="EJ609">
        <v>14.88663214285714</v>
      </c>
      <c r="EK609">
        <v>219.6681785714286</v>
      </c>
      <c r="EL609">
        <v>203.2210714285714</v>
      </c>
      <c r="EM609">
        <v>5.721293571428572</v>
      </c>
      <c r="EN609">
        <v>199.4681428571429</v>
      </c>
      <c r="EO609">
        <v>18.46655</v>
      </c>
      <c r="EP609">
        <v>2.1791325</v>
      </c>
      <c r="EQ609">
        <v>1.663689285714286</v>
      </c>
      <c r="ER609">
        <v>18.80972142857143</v>
      </c>
      <c r="ES609">
        <v>14.56172142857143</v>
      </c>
      <c r="ET609">
        <v>2000.018214285714</v>
      </c>
      <c r="EU609">
        <v>0.9800056428571428</v>
      </c>
      <c r="EV609">
        <v>0.01999435714285714</v>
      </c>
      <c r="EW609">
        <v>0</v>
      </c>
      <c r="EX609">
        <v>633.8063571428572</v>
      </c>
      <c r="EY609">
        <v>5.00097</v>
      </c>
      <c r="EZ609">
        <v>12758.15357142857</v>
      </c>
      <c r="FA609">
        <v>16707.76785714286</v>
      </c>
      <c r="FB609">
        <v>41.57999999999999</v>
      </c>
      <c r="FC609">
        <v>41.93699999999999</v>
      </c>
      <c r="FD609">
        <v>41.5</v>
      </c>
      <c r="FE609">
        <v>41.56199999999999</v>
      </c>
      <c r="FF609">
        <v>42.125</v>
      </c>
      <c r="FG609">
        <v>1955.128214285714</v>
      </c>
      <c r="FH609">
        <v>39.89000000000001</v>
      </c>
      <c r="FI609">
        <v>0</v>
      </c>
      <c r="FJ609">
        <v>1758489246.2</v>
      </c>
      <c r="FK609">
        <v>0</v>
      </c>
      <c r="FL609">
        <v>633.8008461538461</v>
      </c>
      <c r="FM609">
        <v>2.874461527765934</v>
      </c>
      <c r="FN609">
        <v>71.10769235500086</v>
      </c>
      <c r="FO609">
        <v>12758.07307692308</v>
      </c>
      <c r="FP609">
        <v>15</v>
      </c>
      <c r="FQ609">
        <v>0</v>
      </c>
      <c r="FR609" t="s">
        <v>441</v>
      </c>
      <c r="FS609">
        <v>1747247426.5</v>
      </c>
      <c r="FT609">
        <v>1747247420.5</v>
      </c>
      <c r="FU609">
        <v>0</v>
      </c>
      <c r="FV609">
        <v>1.027</v>
      </c>
      <c r="FW609">
        <v>0.031</v>
      </c>
      <c r="FX609">
        <v>0.02</v>
      </c>
      <c r="FY609">
        <v>0.05</v>
      </c>
      <c r="FZ609">
        <v>420</v>
      </c>
      <c r="GA609">
        <v>16</v>
      </c>
      <c r="GB609">
        <v>0.01</v>
      </c>
      <c r="GC609">
        <v>0.1</v>
      </c>
      <c r="GD609">
        <v>14.49110731707317</v>
      </c>
      <c r="GE609">
        <v>7.486898257839738</v>
      </c>
      <c r="GF609">
        <v>0.7404571081236579</v>
      </c>
      <c r="GG609">
        <v>0</v>
      </c>
      <c r="GH609">
        <v>633.6531176470588</v>
      </c>
      <c r="GI609">
        <v>2.455309388563821</v>
      </c>
      <c r="GJ609">
        <v>0.3736134180662787</v>
      </c>
      <c r="GK609">
        <v>-1</v>
      </c>
      <c r="GL609">
        <v>5.716492926829269</v>
      </c>
      <c r="GM609">
        <v>0.06938592334496189</v>
      </c>
      <c r="GN609">
        <v>0.009306387851809334</v>
      </c>
      <c r="GO609">
        <v>1</v>
      </c>
      <c r="GP609">
        <v>1</v>
      </c>
      <c r="GQ609">
        <v>2</v>
      </c>
      <c r="GR609" t="s">
        <v>442</v>
      </c>
      <c r="GS609">
        <v>3.13522</v>
      </c>
      <c r="GT609">
        <v>2.71618</v>
      </c>
      <c r="GU609">
        <v>0.0482473</v>
      </c>
      <c r="GV609">
        <v>0.0441113</v>
      </c>
      <c r="GW609">
        <v>0.106356</v>
      </c>
      <c r="GX609">
        <v>0.0869159</v>
      </c>
      <c r="GY609">
        <v>30241.7</v>
      </c>
      <c r="GZ609">
        <v>30418.5</v>
      </c>
      <c r="HA609">
        <v>29540.8</v>
      </c>
      <c r="HB609">
        <v>29409.8</v>
      </c>
      <c r="HC609">
        <v>34881.7</v>
      </c>
      <c r="HD609">
        <v>35578.7</v>
      </c>
      <c r="HE609">
        <v>41574.5</v>
      </c>
      <c r="HF609">
        <v>41789.6</v>
      </c>
      <c r="HG609">
        <v>1.9219</v>
      </c>
      <c r="HH609">
        <v>1.85548</v>
      </c>
      <c r="HI609">
        <v>0.0755861</v>
      </c>
      <c r="HJ609">
        <v>0</v>
      </c>
      <c r="HK609">
        <v>28.774</v>
      </c>
      <c r="HL609">
        <v>999.9</v>
      </c>
      <c r="HM609">
        <v>45</v>
      </c>
      <c r="HN609">
        <v>31.5</v>
      </c>
      <c r="HO609">
        <v>23.1825</v>
      </c>
      <c r="HP609">
        <v>61.968</v>
      </c>
      <c r="HQ609">
        <v>27.7764</v>
      </c>
      <c r="HR609">
        <v>1</v>
      </c>
      <c r="HS609">
        <v>0.123425</v>
      </c>
      <c r="HT609">
        <v>-0.339145</v>
      </c>
      <c r="HU609">
        <v>20.338</v>
      </c>
      <c r="HV609">
        <v>5.21594</v>
      </c>
      <c r="HW609">
        <v>12.0122</v>
      </c>
      <c r="HX609">
        <v>4.988</v>
      </c>
      <c r="HY609">
        <v>3.28748</v>
      </c>
      <c r="HZ609">
        <v>9999</v>
      </c>
      <c r="IA609">
        <v>9999</v>
      </c>
      <c r="IB609">
        <v>9999</v>
      </c>
      <c r="IC609">
        <v>999.9</v>
      </c>
      <c r="ID609">
        <v>1.86755</v>
      </c>
      <c r="IE609">
        <v>1.86676</v>
      </c>
      <c r="IF609">
        <v>1.86601</v>
      </c>
      <c r="IG609">
        <v>1.866</v>
      </c>
      <c r="IH609">
        <v>1.86784</v>
      </c>
      <c r="II609">
        <v>1.87027</v>
      </c>
      <c r="IJ609">
        <v>1.86895</v>
      </c>
      <c r="IK609">
        <v>1.87042</v>
      </c>
      <c r="IL609">
        <v>0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-0.14</v>
      </c>
      <c r="IZ609">
        <v>0.1411</v>
      </c>
      <c r="JA609">
        <v>-0.08705980112953694</v>
      </c>
      <c r="JB609">
        <v>-0.0002224285535733669</v>
      </c>
      <c r="JC609">
        <v>-3.124052291438484E-07</v>
      </c>
      <c r="JD609">
        <v>-1.20421793702977E-11</v>
      </c>
      <c r="JE609">
        <v>-0.06546867123436634</v>
      </c>
      <c r="JF609">
        <v>-0.004605065362839568</v>
      </c>
      <c r="JG609">
        <v>0.0008613744513886047</v>
      </c>
      <c r="JH609">
        <v>-1.299212498533341E-05</v>
      </c>
      <c r="JI609">
        <v>3</v>
      </c>
      <c r="JJ609">
        <v>2327</v>
      </c>
      <c r="JK609">
        <v>1</v>
      </c>
      <c r="JL609">
        <v>27</v>
      </c>
      <c r="JM609">
        <v>187363.7</v>
      </c>
      <c r="JN609">
        <v>187363.8</v>
      </c>
      <c r="JO609">
        <v>0.493164</v>
      </c>
      <c r="JP609">
        <v>2.29858</v>
      </c>
      <c r="JQ609">
        <v>1.39648</v>
      </c>
      <c r="JR609">
        <v>2.35474</v>
      </c>
      <c r="JS609">
        <v>1.49536</v>
      </c>
      <c r="JT609">
        <v>2.53418</v>
      </c>
      <c r="JU609">
        <v>36.7417</v>
      </c>
      <c r="JV609">
        <v>24.0787</v>
      </c>
      <c r="JW609">
        <v>18</v>
      </c>
      <c r="JX609">
        <v>491.873</v>
      </c>
      <c r="JY609">
        <v>440.024</v>
      </c>
      <c r="JZ609">
        <v>28.9013</v>
      </c>
      <c r="KA609">
        <v>29.1767</v>
      </c>
      <c r="KB609">
        <v>30.0002</v>
      </c>
      <c r="KC609">
        <v>28.9551</v>
      </c>
      <c r="KD609">
        <v>28.8804</v>
      </c>
      <c r="KE609">
        <v>9.80749</v>
      </c>
      <c r="KF609">
        <v>23.2428</v>
      </c>
      <c r="KG609">
        <v>43.7745</v>
      </c>
      <c r="KH609">
        <v>28.9013</v>
      </c>
      <c r="KI609">
        <v>152.384</v>
      </c>
      <c r="KJ609">
        <v>18.525</v>
      </c>
      <c r="KK609">
        <v>100.969</v>
      </c>
      <c r="KL609">
        <v>100.483</v>
      </c>
    </row>
    <row r="610" spans="1:298">
      <c r="A610">
        <v>594</v>
      </c>
      <c r="B610">
        <v>1758489251</v>
      </c>
      <c r="C610">
        <v>20375.5</v>
      </c>
      <c r="D610" t="s">
        <v>1637</v>
      </c>
      <c r="E610" t="s">
        <v>1638</v>
      </c>
      <c r="F610">
        <v>5</v>
      </c>
      <c r="G610" t="s">
        <v>1604</v>
      </c>
      <c r="H610" t="s">
        <v>437</v>
      </c>
      <c r="I610" t="s">
        <v>438</v>
      </c>
      <c r="J610">
        <v>1758489243.5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170.3178936263223</v>
      </c>
      <c r="AL610">
        <v>179.5448</v>
      </c>
      <c r="AM610">
        <v>-3.265829153697936</v>
      </c>
      <c r="AN610">
        <v>65.30120161094447</v>
      </c>
      <c r="AO610">
        <f>(AQ610 - AP610 + DZ610*1E3/(8.314*(EB610+273.15)) * AS610/DY610 * AR610) * DY610/(100*DM610) * 1000/(1000 - AQ610)</f>
        <v>0</v>
      </c>
      <c r="AP610">
        <v>18.46249671009588</v>
      </c>
      <c r="AQ610">
        <v>24.1815315151515</v>
      </c>
      <c r="AR610">
        <v>3.115001926962165E-06</v>
      </c>
      <c r="AS610">
        <v>111.2861727200719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3.93</v>
      </c>
      <c r="DN610">
        <v>0.5</v>
      </c>
      <c r="DO610" t="s">
        <v>440</v>
      </c>
      <c r="DP610">
        <v>2</v>
      </c>
      <c r="DQ610" t="b">
        <v>1</v>
      </c>
      <c r="DR610">
        <v>1758489243.5</v>
      </c>
      <c r="DS610">
        <v>197.5022592592593</v>
      </c>
      <c r="DT610">
        <v>181.9554444444444</v>
      </c>
      <c r="DU610">
        <v>24.18206296296296</v>
      </c>
      <c r="DV610">
        <v>18.46170740740741</v>
      </c>
      <c r="DW610">
        <v>197.6456666666666</v>
      </c>
      <c r="DX610">
        <v>24.04091481481482</v>
      </c>
      <c r="DY610">
        <v>500.0051851851852</v>
      </c>
      <c r="DZ610">
        <v>90.0924777777778</v>
      </c>
      <c r="EA610">
        <v>0.05573846296296296</v>
      </c>
      <c r="EB610">
        <v>30.44192592592593</v>
      </c>
      <c r="EC610">
        <v>30.0003</v>
      </c>
      <c r="ED610">
        <v>999.9000000000001</v>
      </c>
      <c r="EE610">
        <v>0</v>
      </c>
      <c r="EF610">
        <v>0</v>
      </c>
      <c r="EG610">
        <v>10003.41851851852</v>
      </c>
      <c r="EH610">
        <v>0</v>
      </c>
      <c r="EI610">
        <v>9.454993703703703</v>
      </c>
      <c r="EJ610">
        <v>15.54680740740741</v>
      </c>
      <c r="EK610">
        <v>202.3966666666666</v>
      </c>
      <c r="EL610">
        <v>185.3778518518519</v>
      </c>
      <c r="EM610">
        <v>5.720363703703703</v>
      </c>
      <c r="EN610">
        <v>181.9554444444444</v>
      </c>
      <c r="EO610">
        <v>18.46170740740741</v>
      </c>
      <c r="EP610">
        <v>2.178621481481481</v>
      </c>
      <c r="EQ610">
        <v>1.66326</v>
      </c>
      <c r="ER610">
        <v>18.80597037037037</v>
      </c>
      <c r="ES610">
        <v>14.55772592592593</v>
      </c>
      <c r="ET610">
        <v>2000.035925925926</v>
      </c>
      <c r="EU610">
        <v>0.9800058888888886</v>
      </c>
      <c r="EV610">
        <v>0.01999411851851851</v>
      </c>
      <c r="EW610">
        <v>0</v>
      </c>
      <c r="EX610">
        <v>634.1872962962965</v>
      </c>
      <c r="EY610">
        <v>5.00097</v>
      </c>
      <c r="EZ610">
        <v>12765.89259259259</v>
      </c>
      <c r="FA610">
        <v>16707.92592592593</v>
      </c>
      <c r="FB610">
        <v>41.59233333333333</v>
      </c>
      <c r="FC610">
        <v>41.93699999999999</v>
      </c>
      <c r="FD610">
        <v>41.5</v>
      </c>
      <c r="FE610">
        <v>41.56199999999999</v>
      </c>
      <c r="FF610">
        <v>42.125</v>
      </c>
      <c r="FG610">
        <v>1955.145925925926</v>
      </c>
      <c r="FH610">
        <v>39.89000000000001</v>
      </c>
      <c r="FI610">
        <v>0</v>
      </c>
      <c r="FJ610">
        <v>1758489251.6</v>
      </c>
      <c r="FK610">
        <v>0</v>
      </c>
      <c r="FL610">
        <v>634.23</v>
      </c>
      <c r="FM610">
        <v>6.092923074175464</v>
      </c>
      <c r="FN610">
        <v>107.1846155459921</v>
      </c>
      <c r="FO610">
        <v>12766.532</v>
      </c>
      <c r="FP610">
        <v>15</v>
      </c>
      <c r="FQ610">
        <v>0</v>
      </c>
      <c r="FR610" t="s">
        <v>441</v>
      </c>
      <c r="FS610">
        <v>1747247426.5</v>
      </c>
      <c r="FT610">
        <v>1747247420.5</v>
      </c>
      <c r="FU610">
        <v>0</v>
      </c>
      <c r="FV610">
        <v>1.027</v>
      </c>
      <c r="FW610">
        <v>0.031</v>
      </c>
      <c r="FX610">
        <v>0.02</v>
      </c>
      <c r="FY610">
        <v>0.05</v>
      </c>
      <c r="FZ610">
        <v>420</v>
      </c>
      <c r="GA610">
        <v>16</v>
      </c>
      <c r="GB610">
        <v>0.01</v>
      </c>
      <c r="GC610">
        <v>0.1</v>
      </c>
      <c r="GD610">
        <v>15.11339268292683</v>
      </c>
      <c r="GE610">
        <v>7.575144250871081</v>
      </c>
      <c r="GF610">
        <v>0.7487811195993203</v>
      </c>
      <c r="GG610">
        <v>0</v>
      </c>
      <c r="GH610">
        <v>633.9922352941176</v>
      </c>
      <c r="GI610">
        <v>4.260504190577771</v>
      </c>
      <c r="GJ610">
        <v>0.5174562248506404</v>
      </c>
      <c r="GK610">
        <v>-1</v>
      </c>
      <c r="GL610">
        <v>5.719897073170732</v>
      </c>
      <c r="GM610">
        <v>0.001205226480826325</v>
      </c>
      <c r="GN610">
        <v>0.005695975577118827</v>
      </c>
      <c r="GO610">
        <v>1</v>
      </c>
      <c r="GP610">
        <v>1</v>
      </c>
      <c r="GQ610">
        <v>2</v>
      </c>
      <c r="GR610" t="s">
        <v>442</v>
      </c>
      <c r="GS610">
        <v>3.13511</v>
      </c>
      <c r="GT610">
        <v>2.7158</v>
      </c>
      <c r="GU610">
        <v>0.0445458</v>
      </c>
      <c r="GV610">
        <v>0.0402145</v>
      </c>
      <c r="GW610">
        <v>0.106362</v>
      </c>
      <c r="GX610">
        <v>0.0869154</v>
      </c>
      <c r="GY610">
        <v>30359.3</v>
      </c>
      <c r="GZ610">
        <v>30542.1</v>
      </c>
      <c r="HA610">
        <v>29540.9</v>
      </c>
      <c r="HB610">
        <v>29409.5</v>
      </c>
      <c r="HC610">
        <v>34881.8</v>
      </c>
      <c r="HD610">
        <v>35578</v>
      </c>
      <c r="HE610">
        <v>41574.9</v>
      </c>
      <c r="HF610">
        <v>41788.8</v>
      </c>
      <c r="HG610">
        <v>1.92167</v>
      </c>
      <c r="HH610">
        <v>1.85565</v>
      </c>
      <c r="HI610">
        <v>0.07461760000000001</v>
      </c>
      <c r="HJ610">
        <v>0</v>
      </c>
      <c r="HK610">
        <v>28.774</v>
      </c>
      <c r="HL610">
        <v>999.9</v>
      </c>
      <c r="HM610">
        <v>45</v>
      </c>
      <c r="HN610">
        <v>31.5</v>
      </c>
      <c r="HO610">
        <v>23.1846</v>
      </c>
      <c r="HP610">
        <v>61.918</v>
      </c>
      <c r="HQ610">
        <v>27.9207</v>
      </c>
      <c r="HR610">
        <v>1</v>
      </c>
      <c r="HS610">
        <v>0.123758</v>
      </c>
      <c r="HT610">
        <v>-0.318796</v>
      </c>
      <c r="HU610">
        <v>20.3383</v>
      </c>
      <c r="HV610">
        <v>5.21624</v>
      </c>
      <c r="HW610">
        <v>12.0135</v>
      </c>
      <c r="HX610">
        <v>4.98795</v>
      </c>
      <c r="HY610">
        <v>3.28755</v>
      </c>
      <c r="HZ610">
        <v>9999</v>
      </c>
      <c r="IA610">
        <v>9999</v>
      </c>
      <c r="IB610">
        <v>9999</v>
      </c>
      <c r="IC610">
        <v>999.9</v>
      </c>
      <c r="ID610">
        <v>1.86754</v>
      </c>
      <c r="IE610">
        <v>1.86676</v>
      </c>
      <c r="IF610">
        <v>1.86602</v>
      </c>
      <c r="IG610">
        <v>1.866</v>
      </c>
      <c r="IH610">
        <v>1.86784</v>
      </c>
      <c r="II610">
        <v>1.87027</v>
      </c>
      <c r="IJ610">
        <v>1.86891</v>
      </c>
      <c r="IK610">
        <v>1.87042</v>
      </c>
      <c r="IL610">
        <v>0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-0.135</v>
      </c>
      <c r="IZ610">
        <v>0.1412</v>
      </c>
      <c r="JA610">
        <v>-0.08705980112953694</v>
      </c>
      <c r="JB610">
        <v>-0.0002224285535733669</v>
      </c>
      <c r="JC610">
        <v>-3.124052291438484E-07</v>
      </c>
      <c r="JD610">
        <v>-1.20421793702977E-11</v>
      </c>
      <c r="JE610">
        <v>-0.06546867123436634</v>
      </c>
      <c r="JF610">
        <v>-0.004605065362839568</v>
      </c>
      <c r="JG610">
        <v>0.0008613744513886047</v>
      </c>
      <c r="JH610">
        <v>-1.299212498533341E-05</v>
      </c>
      <c r="JI610">
        <v>3</v>
      </c>
      <c r="JJ610">
        <v>2327</v>
      </c>
      <c r="JK610">
        <v>1</v>
      </c>
      <c r="JL610">
        <v>27</v>
      </c>
      <c r="JM610">
        <v>187363.7</v>
      </c>
      <c r="JN610">
        <v>187363.8</v>
      </c>
      <c r="JO610">
        <v>0.454102</v>
      </c>
      <c r="JP610">
        <v>2.29248</v>
      </c>
      <c r="JQ610">
        <v>1.39648</v>
      </c>
      <c r="JR610">
        <v>2.34741</v>
      </c>
      <c r="JS610">
        <v>1.49536</v>
      </c>
      <c r="JT610">
        <v>2.63428</v>
      </c>
      <c r="JU610">
        <v>36.7417</v>
      </c>
      <c r="JV610">
        <v>24.0787</v>
      </c>
      <c r="JW610">
        <v>18</v>
      </c>
      <c r="JX610">
        <v>491.756</v>
      </c>
      <c r="JY610">
        <v>440.154</v>
      </c>
      <c r="JZ610">
        <v>28.8991</v>
      </c>
      <c r="KA610">
        <v>29.1798</v>
      </c>
      <c r="KB610">
        <v>30.0004</v>
      </c>
      <c r="KC610">
        <v>28.9581</v>
      </c>
      <c r="KD610">
        <v>28.8835</v>
      </c>
      <c r="KE610">
        <v>9.02962</v>
      </c>
      <c r="KF610">
        <v>23.2428</v>
      </c>
      <c r="KG610">
        <v>43.7745</v>
      </c>
      <c r="KH610">
        <v>28.8961</v>
      </c>
      <c r="KI610">
        <v>132.348</v>
      </c>
      <c r="KJ610">
        <v>18.5234</v>
      </c>
      <c r="KK610">
        <v>100.969</v>
      </c>
      <c r="KL610">
        <v>100.482</v>
      </c>
    </row>
    <row r="611" spans="1:298">
      <c r="A611">
        <v>595</v>
      </c>
      <c r="B611">
        <v>1758489256</v>
      </c>
      <c r="C611">
        <v>20380.5</v>
      </c>
      <c r="D611" t="s">
        <v>1639</v>
      </c>
      <c r="E611" t="s">
        <v>1640</v>
      </c>
      <c r="F611">
        <v>5</v>
      </c>
      <c r="G611" t="s">
        <v>1604</v>
      </c>
      <c r="H611" t="s">
        <v>437</v>
      </c>
      <c r="I611" t="s">
        <v>438</v>
      </c>
      <c r="J611">
        <v>1758489248.214286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153.3990511184668</v>
      </c>
      <c r="AL611">
        <v>163.2062969696969</v>
      </c>
      <c r="AM611">
        <v>-3.264593273220709</v>
      </c>
      <c r="AN611">
        <v>65.30120161094447</v>
      </c>
      <c r="AO611">
        <f>(AQ611 - AP611 + DZ611*1E3/(8.314*(EB611+273.15)) * AS611/DY611 * AR611) * DY611/(100*DM611) * 1000/(1000 - AQ611)</f>
        <v>0</v>
      </c>
      <c r="AP611">
        <v>18.46322438197303</v>
      </c>
      <c r="AQ611">
        <v>24.18472060606061</v>
      </c>
      <c r="AR611">
        <v>3.436388019622191E-06</v>
      </c>
      <c r="AS611">
        <v>111.2861727200719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3.93</v>
      </c>
      <c r="DN611">
        <v>0.5</v>
      </c>
      <c r="DO611" t="s">
        <v>440</v>
      </c>
      <c r="DP611">
        <v>2</v>
      </c>
      <c r="DQ611" t="b">
        <v>1</v>
      </c>
      <c r="DR611">
        <v>1758489248.214286</v>
      </c>
      <c r="DS611">
        <v>182.4815</v>
      </c>
      <c r="DT611">
        <v>166.3092142857143</v>
      </c>
      <c r="DU611">
        <v>24.18158571428571</v>
      </c>
      <c r="DV611">
        <v>18.46241071428571</v>
      </c>
      <c r="DW611">
        <v>182.6198214285715</v>
      </c>
      <c r="DX611">
        <v>24.04044642857142</v>
      </c>
      <c r="DY611">
        <v>499.9958571428571</v>
      </c>
      <c r="DZ611">
        <v>90.09240714285716</v>
      </c>
      <c r="EA611">
        <v>0.05547965714285714</v>
      </c>
      <c r="EB611">
        <v>30.44185</v>
      </c>
      <c r="EC611">
        <v>30.00040714285715</v>
      </c>
      <c r="ED611">
        <v>999.9000000000002</v>
      </c>
      <c r="EE611">
        <v>0</v>
      </c>
      <c r="EF611">
        <v>0</v>
      </c>
      <c r="EG611">
        <v>10005.52642857143</v>
      </c>
      <c r="EH611">
        <v>0</v>
      </c>
      <c r="EI611">
        <v>9.456517857142856</v>
      </c>
      <c r="EJ611">
        <v>16.17226428571429</v>
      </c>
      <c r="EK611">
        <v>187.0035</v>
      </c>
      <c r="EL611">
        <v>169.4374285714286</v>
      </c>
      <c r="EM611">
        <v>5.719184642857143</v>
      </c>
      <c r="EN611">
        <v>166.3092142857143</v>
      </c>
      <c r="EO611">
        <v>18.46241071428571</v>
      </c>
      <c r="EP611">
        <v>2.178576785714286</v>
      </c>
      <c r="EQ611">
        <v>1.663322142857143</v>
      </c>
      <c r="ER611">
        <v>18.80564642857142</v>
      </c>
      <c r="ES611">
        <v>14.55830357142857</v>
      </c>
      <c r="ET611">
        <v>2000.016071428572</v>
      </c>
      <c r="EU611">
        <v>0.9800057499999998</v>
      </c>
      <c r="EV611">
        <v>0.01999425714285714</v>
      </c>
      <c r="EW611">
        <v>0</v>
      </c>
      <c r="EX611">
        <v>634.7104642857145</v>
      </c>
      <c r="EY611">
        <v>5.00097</v>
      </c>
      <c r="EZ611">
        <v>12775.26428571429</v>
      </c>
      <c r="FA611">
        <v>16707.75357142857</v>
      </c>
      <c r="FB611">
        <v>41.60700000000001</v>
      </c>
      <c r="FC611">
        <v>41.93699999999999</v>
      </c>
      <c r="FD611">
        <v>41.5</v>
      </c>
      <c r="FE611">
        <v>41.56199999999999</v>
      </c>
      <c r="FF611">
        <v>42.125</v>
      </c>
      <c r="FG611">
        <v>1955.126071428571</v>
      </c>
      <c r="FH611">
        <v>39.89000000000001</v>
      </c>
      <c r="FI611">
        <v>0</v>
      </c>
      <c r="FJ611">
        <v>1758489256.4</v>
      </c>
      <c r="FK611">
        <v>0</v>
      </c>
      <c r="FL611">
        <v>634.77444</v>
      </c>
      <c r="FM611">
        <v>6.485153830683609</v>
      </c>
      <c r="FN611">
        <v>136.8307690014605</v>
      </c>
      <c r="FO611">
        <v>12776.36</v>
      </c>
      <c r="FP611">
        <v>15</v>
      </c>
      <c r="FQ611">
        <v>0</v>
      </c>
      <c r="FR611" t="s">
        <v>441</v>
      </c>
      <c r="FS611">
        <v>1747247426.5</v>
      </c>
      <c r="FT611">
        <v>1747247420.5</v>
      </c>
      <c r="FU611">
        <v>0</v>
      </c>
      <c r="FV611">
        <v>1.027</v>
      </c>
      <c r="FW611">
        <v>0.031</v>
      </c>
      <c r="FX611">
        <v>0.02</v>
      </c>
      <c r="FY611">
        <v>0.05</v>
      </c>
      <c r="FZ611">
        <v>420</v>
      </c>
      <c r="GA611">
        <v>16</v>
      </c>
      <c r="GB611">
        <v>0.01</v>
      </c>
      <c r="GC611">
        <v>0.1</v>
      </c>
      <c r="GD611">
        <v>15.838315</v>
      </c>
      <c r="GE611">
        <v>7.863460412757947</v>
      </c>
      <c r="GF611">
        <v>0.7574880819359472</v>
      </c>
      <c r="GG611">
        <v>0</v>
      </c>
      <c r="GH611">
        <v>634.421</v>
      </c>
      <c r="GI611">
        <v>6.141390369233555</v>
      </c>
      <c r="GJ611">
        <v>0.6523781382711313</v>
      </c>
      <c r="GK611">
        <v>-1</v>
      </c>
      <c r="GL611">
        <v>5.720360249999999</v>
      </c>
      <c r="GM611">
        <v>-0.02062840525330226</v>
      </c>
      <c r="GN611">
        <v>0.003004328949615831</v>
      </c>
      <c r="GO611">
        <v>1</v>
      </c>
      <c r="GP611">
        <v>1</v>
      </c>
      <c r="GQ611">
        <v>2</v>
      </c>
      <c r="GR611" t="s">
        <v>442</v>
      </c>
      <c r="GS611">
        <v>3.1351</v>
      </c>
      <c r="GT611">
        <v>2.71466</v>
      </c>
      <c r="GU611">
        <v>0.0407651</v>
      </c>
      <c r="GV611">
        <v>0.0362306</v>
      </c>
      <c r="GW611">
        <v>0.106371</v>
      </c>
      <c r="GX611">
        <v>0.086921</v>
      </c>
      <c r="GY611">
        <v>30479.5</v>
      </c>
      <c r="GZ611">
        <v>30668.4</v>
      </c>
      <c r="HA611">
        <v>29541</v>
      </c>
      <c r="HB611">
        <v>29409.1</v>
      </c>
      <c r="HC611">
        <v>34881.3</v>
      </c>
      <c r="HD611">
        <v>35577.2</v>
      </c>
      <c r="HE611">
        <v>41574.9</v>
      </c>
      <c r="HF611">
        <v>41788.2</v>
      </c>
      <c r="HG611">
        <v>1.92155</v>
      </c>
      <c r="HH611">
        <v>1.8553</v>
      </c>
      <c r="HI611">
        <v>0.0752881</v>
      </c>
      <c r="HJ611">
        <v>0</v>
      </c>
      <c r="HK611">
        <v>28.774</v>
      </c>
      <c r="HL611">
        <v>999.9</v>
      </c>
      <c r="HM611">
        <v>45</v>
      </c>
      <c r="HN611">
        <v>31.5</v>
      </c>
      <c r="HO611">
        <v>23.1851</v>
      </c>
      <c r="HP611">
        <v>61.928</v>
      </c>
      <c r="HQ611">
        <v>27.9848</v>
      </c>
      <c r="HR611">
        <v>1</v>
      </c>
      <c r="HS611">
        <v>0.124068</v>
      </c>
      <c r="HT611">
        <v>-0.344227</v>
      </c>
      <c r="HU611">
        <v>20.3378</v>
      </c>
      <c r="HV611">
        <v>5.21564</v>
      </c>
      <c r="HW611">
        <v>12.0135</v>
      </c>
      <c r="HX611">
        <v>4.98545</v>
      </c>
      <c r="HY611">
        <v>3.28753</v>
      </c>
      <c r="HZ611">
        <v>9999</v>
      </c>
      <c r="IA611">
        <v>9999</v>
      </c>
      <c r="IB611">
        <v>9999</v>
      </c>
      <c r="IC611">
        <v>999.9</v>
      </c>
      <c r="ID611">
        <v>1.86755</v>
      </c>
      <c r="IE611">
        <v>1.86675</v>
      </c>
      <c r="IF611">
        <v>1.86601</v>
      </c>
      <c r="IG611">
        <v>1.866</v>
      </c>
      <c r="IH611">
        <v>1.86784</v>
      </c>
      <c r="II611">
        <v>1.87027</v>
      </c>
      <c r="IJ611">
        <v>1.86893</v>
      </c>
      <c r="IK611">
        <v>1.87042</v>
      </c>
      <c r="IL611">
        <v>0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-0.13</v>
      </c>
      <c r="IZ611">
        <v>0.1412</v>
      </c>
      <c r="JA611">
        <v>-0.08705980112953694</v>
      </c>
      <c r="JB611">
        <v>-0.0002224285535733669</v>
      </c>
      <c r="JC611">
        <v>-3.124052291438484E-07</v>
      </c>
      <c r="JD611">
        <v>-1.20421793702977E-11</v>
      </c>
      <c r="JE611">
        <v>-0.06546867123436634</v>
      </c>
      <c r="JF611">
        <v>-0.004605065362839568</v>
      </c>
      <c r="JG611">
        <v>0.0008613744513886047</v>
      </c>
      <c r="JH611">
        <v>-1.299212498533341E-05</v>
      </c>
      <c r="JI611">
        <v>3</v>
      </c>
      <c r="JJ611">
        <v>2327</v>
      </c>
      <c r="JK611">
        <v>1</v>
      </c>
      <c r="JL611">
        <v>27</v>
      </c>
      <c r="JM611">
        <v>187363.8</v>
      </c>
      <c r="JN611">
        <v>187363.9</v>
      </c>
      <c r="JO611">
        <v>0.418701</v>
      </c>
      <c r="JP611">
        <v>2.2876</v>
      </c>
      <c r="JQ611">
        <v>1.39648</v>
      </c>
      <c r="JR611">
        <v>2.35596</v>
      </c>
      <c r="JS611">
        <v>1.49536</v>
      </c>
      <c r="JT611">
        <v>2.66602</v>
      </c>
      <c r="JU611">
        <v>36.7417</v>
      </c>
      <c r="JV611">
        <v>24.0875</v>
      </c>
      <c r="JW611">
        <v>18</v>
      </c>
      <c r="JX611">
        <v>491.7</v>
      </c>
      <c r="JY611">
        <v>439.962</v>
      </c>
      <c r="JZ611">
        <v>28.8973</v>
      </c>
      <c r="KA611">
        <v>29.1829</v>
      </c>
      <c r="KB611">
        <v>30.0002</v>
      </c>
      <c r="KC611">
        <v>28.9612</v>
      </c>
      <c r="KD611">
        <v>28.8865</v>
      </c>
      <c r="KE611">
        <v>8.331950000000001</v>
      </c>
      <c r="KF611">
        <v>23.2428</v>
      </c>
      <c r="KG611">
        <v>43.7745</v>
      </c>
      <c r="KH611">
        <v>28.8996</v>
      </c>
      <c r="KI611">
        <v>118.991</v>
      </c>
      <c r="KJ611">
        <v>18.5257</v>
      </c>
      <c r="KK611">
        <v>100.97</v>
      </c>
      <c r="KL611">
        <v>100.48</v>
      </c>
    </row>
    <row r="612" spans="1:298">
      <c r="A612">
        <v>596</v>
      </c>
      <c r="B612">
        <v>1758489261</v>
      </c>
      <c r="C612">
        <v>20385.5</v>
      </c>
      <c r="D612" t="s">
        <v>1641</v>
      </c>
      <c r="E612" t="s">
        <v>1642</v>
      </c>
      <c r="F612">
        <v>5</v>
      </c>
      <c r="G612" t="s">
        <v>1604</v>
      </c>
      <c r="H612" t="s">
        <v>437</v>
      </c>
      <c r="I612" t="s">
        <v>438</v>
      </c>
      <c r="J612">
        <v>1758489253.5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136.457421847113</v>
      </c>
      <c r="AL612">
        <v>146.8511515151515</v>
      </c>
      <c r="AM612">
        <v>-3.268762445076047</v>
      </c>
      <c r="AN612">
        <v>65.30120161094447</v>
      </c>
      <c r="AO612">
        <f>(AQ612 - AP612 + DZ612*1E3/(8.314*(EB612+273.15)) * AS612/DY612 * AR612) * DY612/(100*DM612) * 1000/(1000 - AQ612)</f>
        <v>0</v>
      </c>
      <c r="AP612">
        <v>18.46858526148041</v>
      </c>
      <c r="AQ612">
        <v>24.18287636363635</v>
      </c>
      <c r="AR612">
        <v>-1.231500994867512E-06</v>
      </c>
      <c r="AS612">
        <v>111.2861727200719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3.93</v>
      </c>
      <c r="DN612">
        <v>0.5</v>
      </c>
      <c r="DO612" t="s">
        <v>440</v>
      </c>
      <c r="DP612">
        <v>2</v>
      </c>
      <c r="DQ612" t="b">
        <v>1</v>
      </c>
      <c r="DR612">
        <v>1758489253.5</v>
      </c>
      <c r="DS612">
        <v>165.6298148148148</v>
      </c>
      <c r="DT612">
        <v>148.7758148148148</v>
      </c>
      <c r="DU612">
        <v>24.18212592592592</v>
      </c>
      <c r="DV612">
        <v>18.46476296296296</v>
      </c>
      <c r="DW612">
        <v>165.7624814814815</v>
      </c>
      <c r="DX612">
        <v>24.04098148148148</v>
      </c>
      <c r="DY612">
        <v>500.0191481481481</v>
      </c>
      <c r="DZ612">
        <v>90.09291481481483</v>
      </c>
      <c r="EA612">
        <v>0.05516571481481481</v>
      </c>
      <c r="EB612">
        <v>30.44164444444444</v>
      </c>
      <c r="EC612">
        <v>29.99798518518519</v>
      </c>
      <c r="ED612">
        <v>999.9000000000001</v>
      </c>
      <c r="EE612">
        <v>0</v>
      </c>
      <c r="EF612">
        <v>0</v>
      </c>
      <c r="EG612">
        <v>10007.39777777778</v>
      </c>
      <c r="EH612">
        <v>0</v>
      </c>
      <c r="EI612">
        <v>9.455254444444444</v>
      </c>
      <c r="EJ612">
        <v>16.8540037037037</v>
      </c>
      <c r="EK612">
        <v>169.7342592592593</v>
      </c>
      <c r="EL612">
        <v>151.5745185185185</v>
      </c>
      <c r="EM612">
        <v>5.717367037037038</v>
      </c>
      <c r="EN612">
        <v>148.7758148148148</v>
      </c>
      <c r="EO612">
        <v>18.46476296296296</v>
      </c>
      <c r="EP612">
        <v>2.178637777777778</v>
      </c>
      <c r="EQ612">
        <v>1.663544444444444</v>
      </c>
      <c r="ER612">
        <v>18.80608518518519</v>
      </c>
      <c r="ES612">
        <v>14.56036666666667</v>
      </c>
      <c r="ET612">
        <v>1999.979629629629</v>
      </c>
      <c r="EU612">
        <v>0.9800054444444443</v>
      </c>
      <c r="EV612">
        <v>0.01999455555555555</v>
      </c>
      <c r="EW612">
        <v>0</v>
      </c>
      <c r="EX612">
        <v>635.4126666666665</v>
      </c>
      <c r="EY612">
        <v>5.00097</v>
      </c>
      <c r="EZ612">
        <v>12788.54074074074</v>
      </c>
      <c r="FA612">
        <v>16707.44444444445</v>
      </c>
      <c r="FB612">
        <v>41.62033333333333</v>
      </c>
      <c r="FC612">
        <v>41.93699999999999</v>
      </c>
      <c r="FD612">
        <v>41.5</v>
      </c>
      <c r="FE612">
        <v>41.56199999999999</v>
      </c>
      <c r="FF612">
        <v>42.125</v>
      </c>
      <c r="FG612">
        <v>1955.08962962963</v>
      </c>
      <c r="FH612">
        <v>39.89000000000001</v>
      </c>
      <c r="FI612">
        <v>0</v>
      </c>
      <c r="FJ612">
        <v>1758489261.2</v>
      </c>
      <c r="FK612">
        <v>0</v>
      </c>
      <c r="FL612">
        <v>635.4059599999999</v>
      </c>
      <c r="FM612">
        <v>7.762538460950847</v>
      </c>
      <c r="FN612">
        <v>170.1461538106758</v>
      </c>
      <c r="FO612">
        <v>12788.672</v>
      </c>
      <c r="FP612">
        <v>15</v>
      </c>
      <c r="FQ612">
        <v>0</v>
      </c>
      <c r="FR612" t="s">
        <v>441</v>
      </c>
      <c r="FS612">
        <v>1747247426.5</v>
      </c>
      <c r="FT612">
        <v>1747247420.5</v>
      </c>
      <c r="FU612">
        <v>0</v>
      </c>
      <c r="FV612">
        <v>1.027</v>
      </c>
      <c r="FW612">
        <v>0.031</v>
      </c>
      <c r="FX612">
        <v>0.02</v>
      </c>
      <c r="FY612">
        <v>0.05</v>
      </c>
      <c r="FZ612">
        <v>420</v>
      </c>
      <c r="GA612">
        <v>16</v>
      </c>
      <c r="GB612">
        <v>0.01</v>
      </c>
      <c r="GC612">
        <v>0.1</v>
      </c>
      <c r="GD612">
        <v>16.508755</v>
      </c>
      <c r="GE612">
        <v>7.75415009380864</v>
      </c>
      <c r="GF612">
        <v>0.7465801343291958</v>
      </c>
      <c r="GG612">
        <v>0</v>
      </c>
      <c r="GH612">
        <v>635.0632352941177</v>
      </c>
      <c r="GI612">
        <v>7.605317035748259</v>
      </c>
      <c r="GJ612">
        <v>0.7851401545480513</v>
      </c>
      <c r="GK612">
        <v>-1</v>
      </c>
      <c r="GL612">
        <v>5.718168749999999</v>
      </c>
      <c r="GM612">
        <v>-0.01692776735460656</v>
      </c>
      <c r="GN612">
        <v>0.003411572355600898</v>
      </c>
      <c r="GO612">
        <v>1</v>
      </c>
      <c r="GP612">
        <v>1</v>
      </c>
      <c r="GQ612">
        <v>2</v>
      </c>
      <c r="GR612" t="s">
        <v>442</v>
      </c>
      <c r="GS612">
        <v>3.13517</v>
      </c>
      <c r="GT612">
        <v>2.71567</v>
      </c>
      <c r="GU612">
        <v>0.0368998</v>
      </c>
      <c r="GV612">
        <v>0.032138</v>
      </c>
      <c r="GW612">
        <v>0.106369</v>
      </c>
      <c r="GX612">
        <v>0.0869933</v>
      </c>
      <c r="GY612">
        <v>30602</v>
      </c>
      <c r="GZ612">
        <v>30798.6</v>
      </c>
      <c r="HA612">
        <v>29540.7</v>
      </c>
      <c r="HB612">
        <v>29409</v>
      </c>
      <c r="HC612">
        <v>34881</v>
      </c>
      <c r="HD612">
        <v>35574.2</v>
      </c>
      <c r="HE612">
        <v>41574.5</v>
      </c>
      <c r="HF612">
        <v>41788.2</v>
      </c>
      <c r="HG612">
        <v>1.9216</v>
      </c>
      <c r="HH612">
        <v>1.85553</v>
      </c>
      <c r="HI612">
        <v>0.07580969999999999</v>
      </c>
      <c r="HJ612">
        <v>0</v>
      </c>
      <c r="HK612">
        <v>28.774</v>
      </c>
      <c r="HL612">
        <v>999.9</v>
      </c>
      <c r="HM612">
        <v>45</v>
      </c>
      <c r="HN612">
        <v>31.5</v>
      </c>
      <c r="HO612">
        <v>23.1855</v>
      </c>
      <c r="HP612">
        <v>61.938</v>
      </c>
      <c r="HQ612">
        <v>27.8325</v>
      </c>
      <c r="HR612">
        <v>1</v>
      </c>
      <c r="HS612">
        <v>0.124118</v>
      </c>
      <c r="HT612">
        <v>-0.342881</v>
      </c>
      <c r="HU612">
        <v>20.3378</v>
      </c>
      <c r="HV612">
        <v>5.21639</v>
      </c>
      <c r="HW612">
        <v>12.0125</v>
      </c>
      <c r="HX612">
        <v>4.98765</v>
      </c>
      <c r="HY612">
        <v>3.2875</v>
      </c>
      <c r="HZ612">
        <v>9999</v>
      </c>
      <c r="IA612">
        <v>9999</v>
      </c>
      <c r="IB612">
        <v>9999</v>
      </c>
      <c r="IC612">
        <v>999.9</v>
      </c>
      <c r="ID612">
        <v>1.86753</v>
      </c>
      <c r="IE612">
        <v>1.86675</v>
      </c>
      <c r="IF612">
        <v>1.86602</v>
      </c>
      <c r="IG612">
        <v>1.866</v>
      </c>
      <c r="IH612">
        <v>1.86783</v>
      </c>
      <c r="II612">
        <v>1.87028</v>
      </c>
      <c r="IJ612">
        <v>1.86892</v>
      </c>
      <c r="IK612">
        <v>1.87042</v>
      </c>
      <c r="IL612">
        <v>0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-0.125</v>
      </c>
      <c r="IZ612">
        <v>0.1412</v>
      </c>
      <c r="JA612">
        <v>-0.08705980112953694</v>
      </c>
      <c r="JB612">
        <v>-0.0002224285535733669</v>
      </c>
      <c r="JC612">
        <v>-3.124052291438484E-07</v>
      </c>
      <c r="JD612">
        <v>-1.20421793702977E-11</v>
      </c>
      <c r="JE612">
        <v>-0.06546867123436634</v>
      </c>
      <c r="JF612">
        <v>-0.004605065362839568</v>
      </c>
      <c r="JG612">
        <v>0.0008613744513886047</v>
      </c>
      <c r="JH612">
        <v>-1.299212498533341E-05</v>
      </c>
      <c r="JI612">
        <v>3</v>
      </c>
      <c r="JJ612">
        <v>2327</v>
      </c>
      <c r="JK612">
        <v>1</v>
      </c>
      <c r="JL612">
        <v>27</v>
      </c>
      <c r="JM612">
        <v>187363.9</v>
      </c>
      <c r="JN612">
        <v>187364</v>
      </c>
      <c r="JO612">
        <v>0.384521</v>
      </c>
      <c r="JP612">
        <v>2.30103</v>
      </c>
      <c r="JQ612">
        <v>1.39648</v>
      </c>
      <c r="JR612">
        <v>2.35474</v>
      </c>
      <c r="JS612">
        <v>1.49536</v>
      </c>
      <c r="JT612">
        <v>2.57446</v>
      </c>
      <c r="JU612">
        <v>36.7417</v>
      </c>
      <c r="JV612">
        <v>24.07</v>
      </c>
      <c r="JW612">
        <v>18</v>
      </c>
      <c r="JX612">
        <v>491.758</v>
      </c>
      <c r="JY612">
        <v>440.123</v>
      </c>
      <c r="JZ612">
        <v>28.8996</v>
      </c>
      <c r="KA612">
        <v>29.1861</v>
      </c>
      <c r="KB612">
        <v>30.0003</v>
      </c>
      <c r="KC612">
        <v>28.9643</v>
      </c>
      <c r="KD612">
        <v>28.8896</v>
      </c>
      <c r="KE612">
        <v>7.57545</v>
      </c>
      <c r="KF612">
        <v>22.9624</v>
      </c>
      <c r="KG612">
        <v>43.7745</v>
      </c>
      <c r="KH612">
        <v>28.9004</v>
      </c>
      <c r="KI612">
        <v>98.95489999999999</v>
      </c>
      <c r="KJ612">
        <v>18.5232</v>
      </c>
      <c r="KK612">
        <v>100.969</v>
      </c>
      <c r="KL612">
        <v>100.48</v>
      </c>
    </row>
    <row r="613" spans="1:298">
      <c r="A613">
        <v>597</v>
      </c>
      <c r="B613">
        <v>1758489266</v>
      </c>
      <c r="C613">
        <v>20390.5</v>
      </c>
      <c r="D613" t="s">
        <v>1643</v>
      </c>
      <c r="E613" t="s">
        <v>1644</v>
      </c>
      <c r="F613">
        <v>5</v>
      </c>
      <c r="G613" t="s">
        <v>1604</v>
      </c>
      <c r="H613" t="s">
        <v>437</v>
      </c>
      <c r="I613" t="s">
        <v>438</v>
      </c>
      <c r="J613">
        <v>1758489258.214286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119.4993702965488</v>
      </c>
      <c r="AL613">
        <v>130.5182303030303</v>
      </c>
      <c r="AM613">
        <v>-3.264613603073523</v>
      </c>
      <c r="AN613">
        <v>65.30120161094447</v>
      </c>
      <c r="AO613">
        <f>(AQ613 - AP613 + DZ613*1E3/(8.314*(EB613+273.15)) * AS613/DY613 * AR613) * DY613/(100*DM613) * 1000/(1000 - AQ613)</f>
        <v>0</v>
      </c>
      <c r="AP613">
        <v>18.52189275578781</v>
      </c>
      <c r="AQ613">
        <v>24.20538606060605</v>
      </c>
      <c r="AR613">
        <v>0.005979278257947064</v>
      </c>
      <c r="AS613">
        <v>111.2861727200719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3.93</v>
      </c>
      <c r="DN613">
        <v>0.5</v>
      </c>
      <c r="DO613" t="s">
        <v>440</v>
      </c>
      <c r="DP613">
        <v>2</v>
      </c>
      <c r="DQ613" t="b">
        <v>1</v>
      </c>
      <c r="DR613">
        <v>1758489258.214286</v>
      </c>
      <c r="DS613">
        <v>150.5880357142857</v>
      </c>
      <c r="DT613">
        <v>133.1327857142857</v>
      </c>
      <c r="DU613">
        <v>24.18627857142857</v>
      </c>
      <c r="DV613">
        <v>18.48124642857143</v>
      </c>
      <c r="DW613">
        <v>150.7158571428571</v>
      </c>
      <c r="DX613">
        <v>24.04507142857142</v>
      </c>
      <c r="DY613">
        <v>500.0112142857142</v>
      </c>
      <c r="DZ613">
        <v>90.09273214285714</v>
      </c>
      <c r="EA613">
        <v>0.05511371785714286</v>
      </c>
      <c r="EB613">
        <v>30.44183214285714</v>
      </c>
      <c r="EC613">
        <v>30.002625</v>
      </c>
      <c r="ED613">
        <v>999.9000000000002</v>
      </c>
      <c r="EE613">
        <v>0</v>
      </c>
      <c r="EF613">
        <v>0</v>
      </c>
      <c r="EG613">
        <v>10007.66928571429</v>
      </c>
      <c r="EH613">
        <v>0</v>
      </c>
      <c r="EI613">
        <v>9.449342857142856</v>
      </c>
      <c r="EJ613">
        <v>17.45530714285714</v>
      </c>
      <c r="EK613">
        <v>154.3204285714286</v>
      </c>
      <c r="EL613">
        <v>135.6392142857143</v>
      </c>
      <c r="EM613">
        <v>5.705031785714286</v>
      </c>
      <c r="EN613">
        <v>133.1327857142857</v>
      </c>
      <c r="EO613">
        <v>18.48124642857143</v>
      </c>
      <c r="EP613">
        <v>2.1790075</v>
      </c>
      <c r="EQ613">
        <v>1.665026071428571</v>
      </c>
      <c r="ER613">
        <v>18.8088</v>
      </c>
      <c r="ES613">
        <v>14.57413928571428</v>
      </c>
      <c r="ET613">
        <v>1999.983928571429</v>
      </c>
      <c r="EU613">
        <v>0.9800055357142856</v>
      </c>
      <c r="EV613">
        <v>0.01999445714285714</v>
      </c>
      <c r="EW613">
        <v>0</v>
      </c>
      <c r="EX613">
        <v>636.1288214285713</v>
      </c>
      <c r="EY613">
        <v>5.00097</v>
      </c>
      <c r="EZ613">
        <v>12803.34642857143</v>
      </c>
      <c r="FA613">
        <v>16707.46785714286</v>
      </c>
      <c r="FB613">
        <v>41.625</v>
      </c>
      <c r="FC613">
        <v>41.93699999999999</v>
      </c>
      <c r="FD613">
        <v>41.5</v>
      </c>
      <c r="FE613">
        <v>41.56199999999999</v>
      </c>
      <c r="FF613">
        <v>42.125</v>
      </c>
      <c r="FG613">
        <v>1955.093928571428</v>
      </c>
      <c r="FH613">
        <v>39.89000000000001</v>
      </c>
      <c r="FI613">
        <v>0</v>
      </c>
      <c r="FJ613">
        <v>1758489266.6</v>
      </c>
      <c r="FK613">
        <v>0</v>
      </c>
      <c r="FL613">
        <v>636.1433461538461</v>
      </c>
      <c r="FM613">
        <v>9.914700854443016</v>
      </c>
      <c r="FN613">
        <v>203.99316235286</v>
      </c>
      <c r="FO613">
        <v>12804.79230769231</v>
      </c>
      <c r="FP613">
        <v>15</v>
      </c>
      <c r="FQ613">
        <v>0</v>
      </c>
      <c r="FR613" t="s">
        <v>441</v>
      </c>
      <c r="FS613">
        <v>1747247426.5</v>
      </c>
      <c r="FT613">
        <v>1747247420.5</v>
      </c>
      <c r="FU613">
        <v>0</v>
      </c>
      <c r="FV613">
        <v>1.027</v>
      </c>
      <c r="FW613">
        <v>0.031</v>
      </c>
      <c r="FX613">
        <v>0.02</v>
      </c>
      <c r="FY613">
        <v>0.05</v>
      </c>
      <c r="FZ613">
        <v>420</v>
      </c>
      <c r="GA613">
        <v>16</v>
      </c>
      <c r="GB613">
        <v>0.01</v>
      </c>
      <c r="GC613">
        <v>0.1</v>
      </c>
      <c r="GD613">
        <v>17.0217675</v>
      </c>
      <c r="GE613">
        <v>7.911504315196951</v>
      </c>
      <c r="GF613">
        <v>0.7622789887526419</v>
      </c>
      <c r="GG613">
        <v>0</v>
      </c>
      <c r="GH613">
        <v>635.6303823529411</v>
      </c>
      <c r="GI613">
        <v>8.03145912294802</v>
      </c>
      <c r="GJ613">
        <v>0.8197772299517799</v>
      </c>
      <c r="GK613">
        <v>-1</v>
      </c>
      <c r="GL613">
        <v>5.710326</v>
      </c>
      <c r="GM613">
        <v>-0.1135080675422123</v>
      </c>
      <c r="GN613">
        <v>0.01517041508990447</v>
      </c>
      <c r="GO613">
        <v>0</v>
      </c>
      <c r="GP613">
        <v>0</v>
      </c>
      <c r="GQ613">
        <v>2</v>
      </c>
      <c r="GR613" t="s">
        <v>452</v>
      </c>
      <c r="GS613">
        <v>3.13528</v>
      </c>
      <c r="GT613">
        <v>2.71573</v>
      </c>
      <c r="GU613">
        <v>0.0329638</v>
      </c>
      <c r="GV613">
        <v>0.028115</v>
      </c>
      <c r="GW613">
        <v>0.106437</v>
      </c>
      <c r="GX613">
        <v>0.08712830000000001</v>
      </c>
      <c r="GY613">
        <v>30727.1</v>
      </c>
      <c r="GZ613">
        <v>30926</v>
      </c>
      <c r="HA613">
        <v>29540.7</v>
      </c>
      <c r="HB613">
        <v>29408.5</v>
      </c>
      <c r="HC613">
        <v>34878.1</v>
      </c>
      <c r="HD613">
        <v>35568.3</v>
      </c>
      <c r="HE613">
        <v>41574.3</v>
      </c>
      <c r="HF613">
        <v>41787.7</v>
      </c>
      <c r="HG613">
        <v>1.92162</v>
      </c>
      <c r="HH613">
        <v>1.85515</v>
      </c>
      <c r="HI613">
        <v>0.0759214</v>
      </c>
      <c r="HJ613">
        <v>0</v>
      </c>
      <c r="HK613">
        <v>28.774</v>
      </c>
      <c r="HL613">
        <v>999.9</v>
      </c>
      <c r="HM613">
        <v>45</v>
      </c>
      <c r="HN613">
        <v>31.5</v>
      </c>
      <c r="HO613">
        <v>23.1837</v>
      </c>
      <c r="HP613">
        <v>62.008</v>
      </c>
      <c r="HQ613">
        <v>27.8806</v>
      </c>
      <c r="HR613">
        <v>1</v>
      </c>
      <c r="HS613">
        <v>0.124403</v>
      </c>
      <c r="HT613">
        <v>-0.337702</v>
      </c>
      <c r="HU613">
        <v>20.3379</v>
      </c>
      <c r="HV613">
        <v>5.21639</v>
      </c>
      <c r="HW613">
        <v>12.0141</v>
      </c>
      <c r="HX613">
        <v>4.9876</v>
      </c>
      <c r="HY613">
        <v>3.28753</v>
      </c>
      <c r="HZ613">
        <v>9999</v>
      </c>
      <c r="IA613">
        <v>9999</v>
      </c>
      <c r="IB613">
        <v>9999</v>
      </c>
      <c r="IC613">
        <v>999.9</v>
      </c>
      <c r="ID613">
        <v>1.86755</v>
      </c>
      <c r="IE613">
        <v>1.86675</v>
      </c>
      <c r="IF613">
        <v>1.86604</v>
      </c>
      <c r="IG613">
        <v>1.866</v>
      </c>
      <c r="IH613">
        <v>1.86786</v>
      </c>
      <c r="II613">
        <v>1.87027</v>
      </c>
      <c r="IJ613">
        <v>1.86893</v>
      </c>
      <c r="IK613">
        <v>1.87042</v>
      </c>
      <c r="IL613">
        <v>0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-0.12</v>
      </c>
      <c r="IZ613">
        <v>0.1415</v>
      </c>
      <c r="JA613">
        <v>-0.08705980112953694</v>
      </c>
      <c r="JB613">
        <v>-0.0002224285535733669</v>
      </c>
      <c r="JC613">
        <v>-3.124052291438484E-07</v>
      </c>
      <c r="JD613">
        <v>-1.20421793702977E-11</v>
      </c>
      <c r="JE613">
        <v>-0.06546867123436634</v>
      </c>
      <c r="JF613">
        <v>-0.004605065362839568</v>
      </c>
      <c r="JG613">
        <v>0.0008613744513886047</v>
      </c>
      <c r="JH613">
        <v>-1.299212498533341E-05</v>
      </c>
      <c r="JI613">
        <v>3</v>
      </c>
      <c r="JJ613">
        <v>2327</v>
      </c>
      <c r="JK613">
        <v>1</v>
      </c>
      <c r="JL613">
        <v>27</v>
      </c>
      <c r="JM613">
        <v>187364</v>
      </c>
      <c r="JN613">
        <v>187364.1</v>
      </c>
      <c r="JO613">
        <v>0.3479</v>
      </c>
      <c r="JP613">
        <v>2.29736</v>
      </c>
      <c r="JQ613">
        <v>1.39648</v>
      </c>
      <c r="JR613">
        <v>2.35596</v>
      </c>
      <c r="JS613">
        <v>1.49536</v>
      </c>
      <c r="JT613">
        <v>2.66113</v>
      </c>
      <c r="JU613">
        <v>36.7417</v>
      </c>
      <c r="JV613">
        <v>24.0875</v>
      </c>
      <c r="JW613">
        <v>18</v>
      </c>
      <c r="JX613">
        <v>491.798</v>
      </c>
      <c r="JY613">
        <v>439.92</v>
      </c>
      <c r="JZ613">
        <v>28.9002</v>
      </c>
      <c r="KA613">
        <v>29.1892</v>
      </c>
      <c r="KB613">
        <v>30.0004</v>
      </c>
      <c r="KC613">
        <v>28.9674</v>
      </c>
      <c r="KD613">
        <v>28.8933</v>
      </c>
      <c r="KE613">
        <v>6.90615</v>
      </c>
      <c r="KF613">
        <v>22.9624</v>
      </c>
      <c r="KG613">
        <v>43.7745</v>
      </c>
      <c r="KH613">
        <v>28.8998</v>
      </c>
      <c r="KI613">
        <v>85.5911</v>
      </c>
      <c r="KJ613">
        <v>18.5232</v>
      </c>
      <c r="KK613">
        <v>100.968</v>
      </c>
      <c r="KL613">
        <v>100.479</v>
      </c>
    </row>
    <row r="614" spans="1:298">
      <c r="A614">
        <v>598</v>
      </c>
      <c r="B614">
        <v>1758489271</v>
      </c>
      <c r="C614">
        <v>20395.5</v>
      </c>
      <c r="D614" t="s">
        <v>1645</v>
      </c>
      <c r="E614" t="s">
        <v>1646</v>
      </c>
      <c r="F614">
        <v>5</v>
      </c>
      <c r="G614" t="s">
        <v>1604</v>
      </c>
      <c r="H614" t="s">
        <v>437</v>
      </c>
      <c r="I614" t="s">
        <v>438</v>
      </c>
      <c r="J614">
        <v>1758489263.5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103.3685532007805</v>
      </c>
      <c r="AL614">
        <v>114.5804121212121</v>
      </c>
      <c r="AM614">
        <v>-3.180210498291837</v>
      </c>
      <c r="AN614">
        <v>65.30120161094447</v>
      </c>
      <c r="AO614">
        <f>(AQ614 - AP614 + DZ614*1E3/(8.314*(EB614+273.15)) * AS614/DY614 * AR614) * DY614/(100*DM614) * 1000/(1000 - AQ614)</f>
        <v>0</v>
      </c>
      <c r="AP614">
        <v>18.5296256124854</v>
      </c>
      <c r="AQ614">
        <v>24.22050909090909</v>
      </c>
      <c r="AR614">
        <v>0.001054848475483148</v>
      </c>
      <c r="AS614">
        <v>111.2861727200719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3.93</v>
      </c>
      <c r="DN614">
        <v>0.5</v>
      </c>
      <c r="DO614" t="s">
        <v>440</v>
      </c>
      <c r="DP614">
        <v>2</v>
      </c>
      <c r="DQ614" t="b">
        <v>1</v>
      </c>
      <c r="DR614">
        <v>1758489263.5</v>
      </c>
      <c r="DS614">
        <v>133.806</v>
      </c>
      <c r="DT614">
        <v>115.8221333333334</v>
      </c>
      <c r="DU614">
        <v>24.19701851851852</v>
      </c>
      <c r="DV614">
        <v>18.5038962962963</v>
      </c>
      <c r="DW614">
        <v>133.9285555555556</v>
      </c>
      <c r="DX614">
        <v>24.05567407407407</v>
      </c>
      <c r="DY614">
        <v>500.0117777777778</v>
      </c>
      <c r="DZ614">
        <v>90.09279259259262</v>
      </c>
      <c r="EA614">
        <v>0.05545117777777778</v>
      </c>
      <c r="EB614">
        <v>30.44234074074074</v>
      </c>
      <c r="EC614">
        <v>30.00501851851852</v>
      </c>
      <c r="ED614">
        <v>999.9000000000001</v>
      </c>
      <c r="EE614">
        <v>0</v>
      </c>
      <c r="EF614">
        <v>0</v>
      </c>
      <c r="EG614">
        <v>10001.66037037037</v>
      </c>
      <c r="EH614">
        <v>0</v>
      </c>
      <c r="EI614">
        <v>9.447552962962963</v>
      </c>
      <c r="EJ614">
        <v>17.98393703703703</v>
      </c>
      <c r="EK614">
        <v>137.1238518518519</v>
      </c>
      <c r="EL614">
        <v>118.0053296296296</v>
      </c>
      <c r="EM614">
        <v>5.693123703703704</v>
      </c>
      <c r="EN614">
        <v>115.8221333333334</v>
      </c>
      <c r="EO614">
        <v>18.5038962962963</v>
      </c>
      <c r="EP614">
        <v>2.179977407407407</v>
      </c>
      <c r="EQ614">
        <v>1.667067407407407</v>
      </c>
      <c r="ER614">
        <v>18.81591851851852</v>
      </c>
      <c r="ES614">
        <v>14.59311111111111</v>
      </c>
      <c r="ET614">
        <v>1999.981851851852</v>
      </c>
      <c r="EU614">
        <v>0.9800055555555555</v>
      </c>
      <c r="EV614">
        <v>0.01999443703703703</v>
      </c>
      <c r="EW614">
        <v>0</v>
      </c>
      <c r="EX614">
        <v>637.1233333333332</v>
      </c>
      <c r="EY614">
        <v>5.00097</v>
      </c>
      <c r="EZ614">
        <v>12822.31111111111</v>
      </c>
      <c r="FA614">
        <v>16707.44814814815</v>
      </c>
      <c r="FB614">
        <v>41.625</v>
      </c>
      <c r="FC614">
        <v>41.93699999999999</v>
      </c>
      <c r="FD614">
        <v>41.5</v>
      </c>
      <c r="FE614">
        <v>41.56433333333333</v>
      </c>
      <c r="FF614">
        <v>42.125</v>
      </c>
      <c r="FG614">
        <v>1955.091851851852</v>
      </c>
      <c r="FH614">
        <v>39.89000000000001</v>
      </c>
      <c r="FI614">
        <v>0</v>
      </c>
      <c r="FJ614">
        <v>1758489271.4</v>
      </c>
      <c r="FK614">
        <v>0</v>
      </c>
      <c r="FL614">
        <v>637.0696538461538</v>
      </c>
      <c r="FM614">
        <v>12.18013675612414</v>
      </c>
      <c r="FN614">
        <v>228.5606838072238</v>
      </c>
      <c r="FO614">
        <v>12821.96923076923</v>
      </c>
      <c r="FP614">
        <v>15</v>
      </c>
      <c r="FQ614">
        <v>0</v>
      </c>
      <c r="FR614" t="s">
        <v>441</v>
      </c>
      <c r="FS614">
        <v>1747247426.5</v>
      </c>
      <c r="FT614">
        <v>1747247420.5</v>
      </c>
      <c r="FU614">
        <v>0</v>
      </c>
      <c r="FV614">
        <v>1.027</v>
      </c>
      <c r="FW614">
        <v>0.031</v>
      </c>
      <c r="FX614">
        <v>0.02</v>
      </c>
      <c r="FY614">
        <v>0.05</v>
      </c>
      <c r="FZ614">
        <v>420</v>
      </c>
      <c r="GA614">
        <v>16</v>
      </c>
      <c r="GB614">
        <v>0.01</v>
      </c>
      <c r="GC614">
        <v>0.1</v>
      </c>
      <c r="GD614">
        <v>17.58719268292683</v>
      </c>
      <c r="GE614">
        <v>6.236182578397218</v>
      </c>
      <c r="GF614">
        <v>0.6314396954348457</v>
      </c>
      <c r="GG614">
        <v>0</v>
      </c>
      <c r="GH614">
        <v>636.4073235294118</v>
      </c>
      <c r="GI614">
        <v>10.63390374993952</v>
      </c>
      <c r="GJ614">
        <v>1.073921448562076</v>
      </c>
      <c r="GK614">
        <v>-1</v>
      </c>
      <c r="GL614">
        <v>5.701369268292684</v>
      </c>
      <c r="GM614">
        <v>-0.1592094773519144</v>
      </c>
      <c r="GN614">
        <v>0.0182578247028292</v>
      </c>
      <c r="GO614">
        <v>0</v>
      </c>
      <c r="GP614">
        <v>0</v>
      </c>
      <c r="GQ614">
        <v>2</v>
      </c>
      <c r="GR614" t="s">
        <v>452</v>
      </c>
      <c r="GS614">
        <v>3.13517</v>
      </c>
      <c r="GT614">
        <v>2.71617</v>
      </c>
      <c r="GU614">
        <v>0.0290501</v>
      </c>
      <c r="GV614">
        <v>0.0240145</v>
      </c>
      <c r="GW614">
        <v>0.106479</v>
      </c>
      <c r="GX614">
        <v>0.0871435</v>
      </c>
      <c r="GY614">
        <v>30850.7</v>
      </c>
      <c r="GZ614">
        <v>31056.3</v>
      </c>
      <c r="HA614">
        <v>29540.1</v>
      </c>
      <c r="HB614">
        <v>29408.4</v>
      </c>
      <c r="HC614">
        <v>34875.6</v>
      </c>
      <c r="HD614">
        <v>35567.4</v>
      </c>
      <c r="HE614">
        <v>41573.4</v>
      </c>
      <c r="HF614">
        <v>41787.3</v>
      </c>
      <c r="HG614">
        <v>1.92138</v>
      </c>
      <c r="HH614">
        <v>1.85543</v>
      </c>
      <c r="HI614">
        <v>0.0750646</v>
      </c>
      <c r="HJ614">
        <v>0</v>
      </c>
      <c r="HK614">
        <v>28.7757</v>
      </c>
      <c r="HL614">
        <v>999.9</v>
      </c>
      <c r="HM614">
        <v>45</v>
      </c>
      <c r="HN614">
        <v>31.5</v>
      </c>
      <c r="HO614">
        <v>23.1828</v>
      </c>
      <c r="HP614">
        <v>61.928</v>
      </c>
      <c r="HQ614">
        <v>27.8726</v>
      </c>
      <c r="HR614">
        <v>1</v>
      </c>
      <c r="HS614">
        <v>0.124728</v>
      </c>
      <c r="HT614">
        <v>-0.289036</v>
      </c>
      <c r="HU614">
        <v>20.3382</v>
      </c>
      <c r="HV614">
        <v>5.21654</v>
      </c>
      <c r="HW614">
        <v>12.0131</v>
      </c>
      <c r="HX614">
        <v>4.9875</v>
      </c>
      <c r="HY614">
        <v>3.2875</v>
      </c>
      <c r="HZ614">
        <v>9999</v>
      </c>
      <c r="IA614">
        <v>9999</v>
      </c>
      <c r="IB614">
        <v>9999</v>
      </c>
      <c r="IC614">
        <v>999.9</v>
      </c>
      <c r="ID614">
        <v>1.86755</v>
      </c>
      <c r="IE614">
        <v>1.86676</v>
      </c>
      <c r="IF614">
        <v>1.86602</v>
      </c>
      <c r="IG614">
        <v>1.866</v>
      </c>
      <c r="IH614">
        <v>1.86784</v>
      </c>
      <c r="II614">
        <v>1.87028</v>
      </c>
      <c r="IJ614">
        <v>1.86891</v>
      </c>
      <c r="IK614">
        <v>1.87042</v>
      </c>
      <c r="IL614">
        <v>0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-0.116</v>
      </c>
      <c r="IZ614">
        <v>0.1417</v>
      </c>
      <c r="JA614">
        <v>-0.08705980112953694</v>
      </c>
      <c r="JB614">
        <v>-0.0002224285535733669</v>
      </c>
      <c r="JC614">
        <v>-3.124052291438484E-07</v>
      </c>
      <c r="JD614">
        <v>-1.20421793702977E-11</v>
      </c>
      <c r="JE614">
        <v>-0.06546867123436634</v>
      </c>
      <c r="JF614">
        <v>-0.004605065362839568</v>
      </c>
      <c r="JG614">
        <v>0.0008613744513886047</v>
      </c>
      <c r="JH614">
        <v>-1.299212498533341E-05</v>
      </c>
      <c r="JI614">
        <v>3</v>
      </c>
      <c r="JJ614">
        <v>2327</v>
      </c>
      <c r="JK614">
        <v>1</v>
      </c>
      <c r="JL614">
        <v>27</v>
      </c>
      <c r="JM614">
        <v>187364.1</v>
      </c>
      <c r="JN614">
        <v>187364.2</v>
      </c>
      <c r="JO614">
        <v>0.313721</v>
      </c>
      <c r="JP614">
        <v>2.30713</v>
      </c>
      <c r="JQ614">
        <v>1.39648</v>
      </c>
      <c r="JR614">
        <v>2.35596</v>
      </c>
      <c r="JS614">
        <v>1.49536</v>
      </c>
      <c r="JT614">
        <v>2.62451</v>
      </c>
      <c r="JU614">
        <v>36.7417</v>
      </c>
      <c r="JV614">
        <v>24.07</v>
      </c>
      <c r="JW614">
        <v>18</v>
      </c>
      <c r="JX614">
        <v>491.664</v>
      </c>
      <c r="JY614">
        <v>440.107</v>
      </c>
      <c r="JZ614">
        <v>28.8953</v>
      </c>
      <c r="KA614">
        <v>29.1924</v>
      </c>
      <c r="KB614">
        <v>30.0003</v>
      </c>
      <c r="KC614">
        <v>28.9705</v>
      </c>
      <c r="KD614">
        <v>28.8957</v>
      </c>
      <c r="KE614">
        <v>6.15473</v>
      </c>
      <c r="KF614">
        <v>22.9624</v>
      </c>
      <c r="KG614">
        <v>43.7745</v>
      </c>
      <c r="KH614">
        <v>28.8881</v>
      </c>
      <c r="KI614">
        <v>65.55370000000001</v>
      </c>
      <c r="KJ614">
        <v>18.5232</v>
      </c>
      <c r="KK614">
        <v>100.966</v>
      </c>
      <c r="KL614">
        <v>100.478</v>
      </c>
    </row>
    <row r="615" spans="1:298">
      <c r="A615">
        <v>599</v>
      </c>
      <c r="B615">
        <v>1758489276</v>
      </c>
      <c r="C615">
        <v>20400.5</v>
      </c>
      <c r="D615" t="s">
        <v>1647</v>
      </c>
      <c r="E615" t="s">
        <v>1648</v>
      </c>
      <c r="F615">
        <v>5</v>
      </c>
      <c r="G615" t="s">
        <v>1604</v>
      </c>
      <c r="H615" t="s">
        <v>437</v>
      </c>
      <c r="I615" t="s">
        <v>438</v>
      </c>
      <c r="J615">
        <v>1758489268.214286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86.78205532333277</v>
      </c>
      <c r="AL615">
        <v>98.69853939393936</v>
      </c>
      <c r="AM615">
        <v>-3.176024083059338</v>
      </c>
      <c r="AN615">
        <v>65.30120161094447</v>
      </c>
      <c r="AO615">
        <f>(AQ615 - AP615 + DZ615*1E3/(8.314*(EB615+273.15)) * AS615/DY615 * AR615) * DY615/(100*DM615) * 1000/(1000 - AQ615)</f>
        <v>0</v>
      </c>
      <c r="AP615">
        <v>18.53370076452401</v>
      </c>
      <c r="AQ615">
        <v>24.22999151515151</v>
      </c>
      <c r="AR615">
        <v>0.0003624126957960517</v>
      </c>
      <c r="AS615">
        <v>111.2861727200719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3.93</v>
      </c>
      <c r="DN615">
        <v>0.5</v>
      </c>
      <c r="DO615" t="s">
        <v>440</v>
      </c>
      <c r="DP615">
        <v>2</v>
      </c>
      <c r="DQ615" t="b">
        <v>1</v>
      </c>
      <c r="DR615">
        <v>1758489268.214286</v>
      </c>
      <c r="DS615">
        <v>118.9812321428571</v>
      </c>
      <c r="DT615">
        <v>100.4986285714286</v>
      </c>
      <c r="DU615">
        <v>24.21026785714286</v>
      </c>
      <c r="DV615">
        <v>18.52386428571429</v>
      </c>
      <c r="DW615">
        <v>119.0992892857143</v>
      </c>
      <c r="DX615">
        <v>24.06873571428571</v>
      </c>
      <c r="DY615">
        <v>499.9916785714286</v>
      </c>
      <c r="DZ615">
        <v>90.09281428571428</v>
      </c>
      <c r="EA615">
        <v>0.05568710000000001</v>
      </c>
      <c r="EB615">
        <v>30.44143571428571</v>
      </c>
      <c r="EC615">
        <v>30.00500714285714</v>
      </c>
      <c r="ED615">
        <v>999.9000000000002</v>
      </c>
      <c r="EE615">
        <v>0</v>
      </c>
      <c r="EF615">
        <v>0</v>
      </c>
      <c r="EG615">
        <v>9994.303571428571</v>
      </c>
      <c r="EH615">
        <v>0</v>
      </c>
      <c r="EI615">
        <v>9.45250392857143</v>
      </c>
      <c r="EJ615">
        <v>18.48267857142857</v>
      </c>
      <c r="EK615">
        <v>121.9331071428571</v>
      </c>
      <c r="EL615">
        <v>102.3951857142857</v>
      </c>
      <c r="EM615">
        <v>5.686403214285714</v>
      </c>
      <c r="EN615">
        <v>100.4986285714286</v>
      </c>
      <c r="EO615">
        <v>18.52386428571429</v>
      </c>
      <c r="EP615">
        <v>2.181171428571429</v>
      </c>
      <c r="EQ615">
        <v>1.668866428571429</v>
      </c>
      <c r="ER615">
        <v>18.82468571428571</v>
      </c>
      <c r="ES615">
        <v>14.60983571428571</v>
      </c>
      <c r="ET615">
        <v>1999.998928571429</v>
      </c>
      <c r="EU615">
        <v>0.98000575</v>
      </c>
      <c r="EV615">
        <v>0.01999424999999999</v>
      </c>
      <c r="EW615">
        <v>0</v>
      </c>
      <c r="EX615">
        <v>638.0560714285713</v>
      </c>
      <c r="EY615">
        <v>5.00097</v>
      </c>
      <c r="EZ615">
        <v>12841.48214285714</v>
      </c>
      <c r="FA615">
        <v>16707.59285714286</v>
      </c>
      <c r="FB615">
        <v>41.625</v>
      </c>
      <c r="FC615">
        <v>41.93699999999999</v>
      </c>
      <c r="FD615">
        <v>41.5</v>
      </c>
      <c r="FE615">
        <v>41.56874999999999</v>
      </c>
      <c r="FF615">
        <v>42.125</v>
      </c>
      <c r="FG615">
        <v>1955.108928571428</v>
      </c>
      <c r="FH615">
        <v>39.89000000000001</v>
      </c>
      <c r="FI615">
        <v>0</v>
      </c>
      <c r="FJ615">
        <v>1758489276.2</v>
      </c>
      <c r="FK615">
        <v>0</v>
      </c>
      <c r="FL615">
        <v>638.0406538461539</v>
      </c>
      <c r="FM615">
        <v>13.70670085981925</v>
      </c>
      <c r="FN615">
        <v>252.0341882348362</v>
      </c>
      <c r="FO615">
        <v>12841.37692307692</v>
      </c>
      <c r="FP615">
        <v>15</v>
      </c>
      <c r="FQ615">
        <v>0</v>
      </c>
      <c r="FR615" t="s">
        <v>441</v>
      </c>
      <c r="FS615">
        <v>1747247426.5</v>
      </c>
      <c r="FT615">
        <v>1747247420.5</v>
      </c>
      <c r="FU615">
        <v>0</v>
      </c>
      <c r="FV615">
        <v>1.027</v>
      </c>
      <c r="FW615">
        <v>0.031</v>
      </c>
      <c r="FX615">
        <v>0.02</v>
      </c>
      <c r="FY615">
        <v>0.05</v>
      </c>
      <c r="FZ615">
        <v>420</v>
      </c>
      <c r="GA615">
        <v>16</v>
      </c>
      <c r="GB615">
        <v>0.01</v>
      </c>
      <c r="GC615">
        <v>0.1</v>
      </c>
      <c r="GD615">
        <v>18.2343025</v>
      </c>
      <c r="GE615">
        <v>5.96830806754217</v>
      </c>
      <c r="GF615">
        <v>0.5923438745726589</v>
      </c>
      <c r="GG615">
        <v>0</v>
      </c>
      <c r="GH615">
        <v>637.5750882352939</v>
      </c>
      <c r="GI615">
        <v>12.47292590193991</v>
      </c>
      <c r="GJ615">
        <v>1.252810496153887</v>
      </c>
      <c r="GK615">
        <v>-1</v>
      </c>
      <c r="GL615">
        <v>5.6934365</v>
      </c>
      <c r="GM615">
        <v>-0.07626866791745832</v>
      </c>
      <c r="GN615">
        <v>0.01430464287390639</v>
      </c>
      <c r="GO615">
        <v>1</v>
      </c>
      <c r="GP615">
        <v>1</v>
      </c>
      <c r="GQ615">
        <v>2</v>
      </c>
      <c r="GR615" t="s">
        <v>442</v>
      </c>
      <c r="GS615">
        <v>3.13513</v>
      </c>
      <c r="GT615">
        <v>2.71591</v>
      </c>
      <c r="GU615">
        <v>0.0250791</v>
      </c>
      <c r="GV615">
        <v>0.0197743</v>
      </c>
      <c r="GW615">
        <v>0.106508</v>
      </c>
      <c r="GX615">
        <v>0.0871541</v>
      </c>
      <c r="GY615">
        <v>30976.7</v>
      </c>
      <c r="GZ615">
        <v>31191.2</v>
      </c>
      <c r="HA615">
        <v>29539.9</v>
      </c>
      <c r="HB615">
        <v>29408.4</v>
      </c>
      <c r="HC615">
        <v>34874.2</v>
      </c>
      <c r="HD615">
        <v>35567.1</v>
      </c>
      <c r="HE615">
        <v>41573.1</v>
      </c>
      <c r="HF615">
        <v>41787.6</v>
      </c>
      <c r="HG615">
        <v>1.92122</v>
      </c>
      <c r="HH615">
        <v>1.8551</v>
      </c>
      <c r="HI615">
        <v>0.07521360000000001</v>
      </c>
      <c r="HJ615">
        <v>0</v>
      </c>
      <c r="HK615">
        <v>28.7765</v>
      </c>
      <c r="HL615">
        <v>999.9</v>
      </c>
      <c r="HM615">
        <v>45</v>
      </c>
      <c r="HN615">
        <v>31.5</v>
      </c>
      <c r="HO615">
        <v>23.183</v>
      </c>
      <c r="HP615">
        <v>61.878</v>
      </c>
      <c r="HQ615">
        <v>27.9968</v>
      </c>
      <c r="HR615">
        <v>1</v>
      </c>
      <c r="HS615">
        <v>0.124837</v>
      </c>
      <c r="HT615">
        <v>-0.310463</v>
      </c>
      <c r="HU615">
        <v>20.3381</v>
      </c>
      <c r="HV615">
        <v>5.21699</v>
      </c>
      <c r="HW615">
        <v>12.0119</v>
      </c>
      <c r="HX615">
        <v>4.98795</v>
      </c>
      <c r="HY615">
        <v>3.2875</v>
      </c>
      <c r="HZ615">
        <v>9999</v>
      </c>
      <c r="IA615">
        <v>9999</v>
      </c>
      <c r="IB615">
        <v>9999</v>
      </c>
      <c r="IC615">
        <v>999.9</v>
      </c>
      <c r="ID615">
        <v>1.86753</v>
      </c>
      <c r="IE615">
        <v>1.86674</v>
      </c>
      <c r="IF615">
        <v>1.866</v>
      </c>
      <c r="IG615">
        <v>1.866</v>
      </c>
      <c r="IH615">
        <v>1.86784</v>
      </c>
      <c r="II615">
        <v>1.87027</v>
      </c>
      <c r="IJ615">
        <v>1.86891</v>
      </c>
      <c r="IK615">
        <v>1.87042</v>
      </c>
      <c r="IL615">
        <v>0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-0.111</v>
      </c>
      <c r="IZ615">
        <v>0.1418</v>
      </c>
      <c r="JA615">
        <v>-0.08705980112953694</v>
      </c>
      <c r="JB615">
        <v>-0.0002224285535733669</v>
      </c>
      <c r="JC615">
        <v>-3.124052291438484E-07</v>
      </c>
      <c r="JD615">
        <v>-1.20421793702977E-11</v>
      </c>
      <c r="JE615">
        <v>-0.06546867123436634</v>
      </c>
      <c r="JF615">
        <v>-0.004605065362839568</v>
      </c>
      <c r="JG615">
        <v>0.0008613744513886047</v>
      </c>
      <c r="JH615">
        <v>-1.299212498533341E-05</v>
      </c>
      <c r="JI615">
        <v>3</v>
      </c>
      <c r="JJ615">
        <v>2327</v>
      </c>
      <c r="JK615">
        <v>1</v>
      </c>
      <c r="JL615">
        <v>27</v>
      </c>
      <c r="JM615">
        <v>187364.2</v>
      </c>
      <c r="JN615">
        <v>187364.3</v>
      </c>
      <c r="JO615">
        <v>0.274658</v>
      </c>
      <c r="JP615">
        <v>2.30835</v>
      </c>
      <c r="JQ615">
        <v>1.39648</v>
      </c>
      <c r="JR615">
        <v>2.35596</v>
      </c>
      <c r="JS615">
        <v>1.49536</v>
      </c>
      <c r="JT615">
        <v>2.69775</v>
      </c>
      <c r="JU615">
        <v>36.7654</v>
      </c>
      <c r="JV615">
        <v>24.0875</v>
      </c>
      <c r="JW615">
        <v>18</v>
      </c>
      <c r="JX615">
        <v>491.593</v>
      </c>
      <c r="JY615">
        <v>439.93</v>
      </c>
      <c r="JZ615">
        <v>28.8871</v>
      </c>
      <c r="KA615">
        <v>29.1955</v>
      </c>
      <c r="KB615">
        <v>30.0003</v>
      </c>
      <c r="KC615">
        <v>28.9735</v>
      </c>
      <c r="KD615">
        <v>28.8988</v>
      </c>
      <c r="KE615">
        <v>5.45197</v>
      </c>
      <c r="KF615">
        <v>22.9624</v>
      </c>
      <c r="KG615">
        <v>43.7745</v>
      </c>
      <c r="KH615">
        <v>28.8871</v>
      </c>
      <c r="KI615">
        <v>52.1971</v>
      </c>
      <c r="KJ615">
        <v>18.5232</v>
      </c>
      <c r="KK615">
        <v>100.966</v>
      </c>
      <c r="KL615">
        <v>100.478</v>
      </c>
    </row>
    <row r="616" spans="1:298">
      <c r="A616">
        <v>600</v>
      </c>
      <c r="B616">
        <v>1758489281</v>
      </c>
      <c r="C616">
        <v>20405.5</v>
      </c>
      <c r="D616" t="s">
        <v>1649</v>
      </c>
      <c r="E616" t="s">
        <v>1650</v>
      </c>
      <c r="F616">
        <v>5</v>
      </c>
      <c r="G616" t="s">
        <v>1604</v>
      </c>
      <c r="H616" t="s">
        <v>437</v>
      </c>
      <c r="I616" t="s">
        <v>438</v>
      </c>
      <c r="J616">
        <v>1758489273.5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69.87103589654141</v>
      </c>
      <c r="AL616">
        <v>82.48142121212122</v>
      </c>
      <c r="AM616">
        <v>-3.248349202826962</v>
      </c>
      <c r="AN616">
        <v>65.30120161094447</v>
      </c>
      <c r="AO616">
        <f>(AQ616 - AP616 + DZ616*1E3/(8.314*(EB616+273.15)) * AS616/DY616 * AR616) * DY616/(100*DM616) * 1000/(1000 - AQ616)</f>
        <v>0</v>
      </c>
      <c r="AP616">
        <v>18.53519352307931</v>
      </c>
      <c r="AQ616">
        <v>24.23558242424242</v>
      </c>
      <c r="AR616">
        <v>0.0001614157652547567</v>
      </c>
      <c r="AS616">
        <v>111.2861727200719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3.93</v>
      </c>
      <c r="DN616">
        <v>0.5</v>
      </c>
      <c r="DO616" t="s">
        <v>440</v>
      </c>
      <c r="DP616">
        <v>2</v>
      </c>
      <c r="DQ616" t="b">
        <v>1</v>
      </c>
      <c r="DR616">
        <v>1758489273.5</v>
      </c>
      <c r="DS616">
        <v>102.4531740740741</v>
      </c>
      <c r="DT616">
        <v>83.2873074074074</v>
      </c>
      <c r="DU616">
        <v>24.22468518518518</v>
      </c>
      <c r="DV616">
        <v>18.53249629629629</v>
      </c>
      <c r="DW616">
        <v>102.5664518518519</v>
      </c>
      <c r="DX616">
        <v>24.08295925925925</v>
      </c>
      <c r="DY616">
        <v>499.9940740740741</v>
      </c>
      <c r="DZ616">
        <v>90.09322592592592</v>
      </c>
      <c r="EA616">
        <v>0.05575380370370371</v>
      </c>
      <c r="EB616">
        <v>30.44117407407408</v>
      </c>
      <c r="EC616">
        <v>30.00114814814815</v>
      </c>
      <c r="ED616">
        <v>999.9000000000001</v>
      </c>
      <c r="EE616">
        <v>0</v>
      </c>
      <c r="EF616">
        <v>0</v>
      </c>
      <c r="EG616">
        <v>9994.117777777778</v>
      </c>
      <c r="EH616">
        <v>0</v>
      </c>
      <c r="EI616">
        <v>9.45796</v>
      </c>
      <c r="EJ616">
        <v>19.16595555555555</v>
      </c>
      <c r="EK616">
        <v>104.9966111111111</v>
      </c>
      <c r="EL616">
        <v>84.85989629629631</v>
      </c>
      <c r="EM616">
        <v>5.692197037037038</v>
      </c>
      <c r="EN616">
        <v>83.2873074074074</v>
      </c>
      <c r="EO616">
        <v>18.53249629629629</v>
      </c>
      <c r="EP616">
        <v>2.18248037037037</v>
      </c>
      <c r="EQ616">
        <v>1.669651481481482</v>
      </c>
      <c r="ER616">
        <v>18.8343</v>
      </c>
      <c r="ES616">
        <v>14.61712592592593</v>
      </c>
      <c r="ET616">
        <v>1999.976296296297</v>
      </c>
      <c r="EU616">
        <v>0.9800055555555555</v>
      </c>
      <c r="EV616">
        <v>0.01999444444444444</v>
      </c>
      <c r="EW616">
        <v>0</v>
      </c>
      <c r="EX616">
        <v>639.3402592592594</v>
      </c>
      <c r="EY616">
        <v>5.00097</v>
      </c>
      <c r="EZ616">
        <v>12864.7962962963</v>
      </c>
      <c r="FA616">
        <v>16707.41481481482</v>
      </c>
      <c r="FB616">
        <v>41.625</v>
      </c>
      <c r="FC616">
        <v>41.93699999999999</v>
      </c>
      <c r="FD616">
        <v>41.50229629629629</v>
      </c>
      <c r="FE616">
        <v>41.569</v>
      </c>
      <c r="FF616">
        <v>42.125</v>
      </c>
      <c r="FG616">
        <v>1955.086296296296</v>
      </c>
      <c r="FH616">
        <v>39.89000000000001</v>
      </c>
      <c r="FI616">
        <v>0</v>
      </c>
      <c r="FJ616">
        <v>1758489281.6</v>
      </c>
      <c r="FK616">
        <v>0</v>
      </c>
      <c r="FL616">
        <v>639.4496</v>
      </c>
      <c r="FM616">
        <v>15.15061539689915</v>
      </c>
      <c r="FN616">
        <v>283.93076969332</v>
      </c>
      <c r="FO616">
        <v>12866.728</v>
      </c>
      <c r="FP616">
        <v>15</v>
      </c>
      <c r="FQ616">
        <v>0</v>
      </c>
      <c r="FR616" t="s">
        <v>441</v>
      </c>
      <c r="FS616">
        <v>1747247426.5</v>
      </c>
      <c r="FT616">
        <v>1747247420.5</v>
      </c>
      <c r="FU616">
        <v>0</v>
      </c>
      <c r="FV616">
        <v>1.027</v>
      </c>
      <c r="FW616">
        <v>0.031</v>
      </c>
      <c r="FX616">
        <v>0.02</v>
      </c>
      <c r="FY616">
        <v>0.05</v>
      </c>
      <c r="FZ616">
        <v>420</v>
      </c>
      <c r="GA616">
        <v>16</v>
      </c>
      <c r="GB616">
        <v>0.01</v>
      </c>
      <c r="GC616">
        <v>0.1</v>
      </c>
      <c r="GD616">
        <v>18.8654325</v>
      </c>
      <c r="GE616">
        <v>7.955219887429596</v>
      </c>
      <c r="GF616">
        <v>0.7951552396820069</v>
      </c>
      <c r="GG616">
        <v>0</v>
      </c>
      <c r="GH616">
        <v>638.6571764705883</v>
      </c>
      <c r="GI616">
        <v>14.71074101854558</v>
      </c>
      <c r="GJ616">
        <v>1.467861278719485</v>
      </c>
      <c r="GK616">
        <v>-1</v>
      </c>
      <c r="GL616">
        <v>5.689043</v>
      </c>
      <c r="GM616">
        <v>0.06662836772980918</v>
      </c>
      <c r="GN616">
        <v>0.007934014494567094</v>
      </c>
      <c r="GO616">
        <v>1</v>
      </c>
      <c r="GP616">
        <v>1</v>
      </c>
      <c r="GQ616">
        <v>2</v>
      </c>
      <c r="GR616" t="s">
        <v>442</v>
      </c>
      <c r="GS616">
        <v>3.13523</v>
      </c>
      <c r="GT616">
        <v>2.7157</v>
      </c>
      <c r="GU616">
        <v>0.0209651</v>
      </c>
      <c r="GV616">
        <v>0.0153715</v>
      </c>
      <c r="GW616">
        <v>0.106531</v>
      </c>
      <c r="GX616">
        <v>0.0871576</v>
      </c>
      <c r="GY616">
        <v>31107.5</v>
      </c>
      <c r="GZ616">
        <v>31331.1</v>
      </c>
      <c r="HA616">
        <v>29540.1</v>
      </c>
      <c r="HB616">
        <v>29408.2</v>
      </c>
      <c r="HC616">
        <v>34873.6</v>
      </c>
      <c r="HD616">
        <v>35566.5</v>
      </c>
      <c r="HE616">
        <v>41573.6</v>
      </c>
      <c r="HF616">
        <v>41787.2</v>
      </c>
      <c r="HG616">
        <v>1.9216</v>
      </c>
      <c r="HH616">
        <v>1.8547</v>
      </c>
      <c r="HI616">
        <v>0.0751391</v>
      </c>
      <c r="HJ616">
        <v>0</v>
      </c>
      <c r="HK616">
        <v>28.7741</v>
      </c>
      <c r="HL616">
        <v>999.9</v>
      </c>
      <c r="HM616">
        <v>45</v>
      </c>
      <c r="HN616">
        <v>31.5</v>
      </c>
      <c r="HO616">
        <v>23.1821</v>
      </c>
      <c r="HP616">
        <v>61.738</v>
      </c>
      <c r="HQ616">
        <v>27.9167</v>
      </c>
      <c r="HR616">
        <v>1</v>
      </c>
      <c r="HS616">
        <v>0.125089</v>
      </c>
      <c r="HT616">
        <v>-0.320395</v>
      </c>
      <c r="HU616">
        <v>20.3382</v>
      </c>
      <c r="HV616">
        <v>5.21759</v>
      </c>
      <c r="HW616">
        <v>12.0116</v>
      </c>
      <c r="HX616">
        <v>4.98785</v>
      </c>
      <c r="HY616">
        <v>3.2877</v>
      </c>
      <c r="HZ616">
        <v>9999</v>
      </c>
      <c r="IA616">
        <v>9999</v>
      </c>
      <c r="IB616">
        <v>9999</v>
      </c>
      <c r="IC616">
        <v>999.9</v>
      </c>
      <c r="ID616">
        <v>1.86753</v>
      </c>
      <c r="IE616">
        <v>1.86675</v>
      </c>
      <c r="IF616">
        <v>1.866</v>
      </c>
      <c r="IG616">
        <v>1.866</v>
      </c>
      <c r="IH616">
        <v>1.86785</v>
      </c>
      <c r="II616">
        <v>1.87027</v>
      </c>
      <c r="IJ616">
        <v>1.86893</v>
      </c>
      <c r="IK616">
        <v>1.87041</v>
      </c>
      <c r="IL616">
        <v>0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-0.107</v>
      </c>
      <c r="IZ616">
        <v>0.1419</v>
      </c>
      <c r="JA616">
        <v>-0.08705980112953694</v>
      </c>
      <c r="JB616">
        <v>-0.0002224285535733669</v>
      </c>
      <c r="JC616">
        <v>-3.124052291438484E-07</v>
      </c>
      <c r="JD616">
        <v>-1.20421793702977E-11</v>
      </c>
      <c r="JE616">
        <v>-0.06546867123436634</v>
      </c>
      <c r="JF616">
        <v>-0.004605065362839568</v>
      </c>
      <c r="JG616">
        <v>0.0008613744513886047</v>
      </c>
      <c r="JH616">
        <v>-1.299212498533341E-05</v>
      </c>
      <c r="JI616">
        <v>3</v>
      </c>
      <c r="JJ616">
        <v>2327</v>
      </c>
      <c r="JK616">
        <v>1</v>
      </c>
      <c r="JL616">
        <v>27</v>
      </c>
      <c r="JM616">
        <v>187364.2</v>
      </c>
      <c r="JN616">
        <v>187364.3</v>
      </c>
      <c r="JO616">
        <v>0.240479</v>
      </c>
      <c r="JP616">
        <v>2.32788</v>
      </c>
      <c r="JQ616">
        <v>1.39648</v>
      </c>
      <c r="JR616">
        <v>2.35596</v>
      </c>
      <c r="JS616">
        <v>1.49536</v>
      </c>
      <c r="JT616">
        <v>2.66235</v>
      </c>
      <c r="JU616">
        <v>36.7654</v>
      </c>
      <c r="JV616">
        <v>24.07</v>
      </c>
      <c r="JW616">
        <v>18</v>
      </c>
      <c r="JX616">
        <v>491.857</v>
      </c>
      <c r="JY616">
        <v>439.708</v>
      </c>
      <c r="JZ616">
        <v>28.8857</v>
      </c>
      <c r="KA616">
        <v>29.1986</v>
      </c>
      <c r="KB616">
        <v>30.0003</v>
      </c>
      <c r="KC616">
        <v>28.9766</v>
      </c>
      <c r="KD616">
        <v>28.9018</v>
      </c>
      <c r="KE616">
        <v>4.69982</v>
      </c>
      <c r="KF616">
        <v>22.9624</v>
      </c>
      <c r="KG616">
        <v>43.7745</v>
      </c>
      <c r="KH616">
        <v>28.8869</v>
      </c>
      <c r="KI616">
        <v>32.1607</v>
      </c>
      <c r="KJ616">
        <v>18.5212</v>
      </c>
      <c r="KK616">
        <v>100.966</v>
      </c>
      <c r="KL616">
        <v>100.478</v>
      </c>
    </row>
    <row r="617" spans="1:298">
      <c r="A617">
        <v>601</v>
      </c>
      <c r="B617">
        <v>1758489378</v>
      </c>
      <c r="C617">
        <v>20502.5</v>
      </c>
      <c r="D617" t="s">
        <v>1651</v>
      </c>
      <c r="E617" t="s">
        <v>1652</v>
      </c>
      <c r="F617">
        <v>5</v>
      </c>
      <c r="G617" t="s">
        <v>1604</v>
      </c>
      <c r="H617" t="s">
        <v>437</v>
      </c>
      <c r="I617" t="s">
        <v>438</v>
      </c>
      <c r="J617">
        <v>1758489370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427.8523284473529</v>
      </c>
      <c r="AL617">
        <v>415.9556484848484</v>
      </c>
      <c r="AM617">
        <v>-0.0005237181342983163</v>
      </c>
      <c r="AN617">
        <v>65.30120161094447</v>
      </c>
      <c r="AO617">
        <f>(AQ617 - AP617 + DZ617*1E3/(8.314*(EB617+273.15)) * AS617/DY617 * AR617) * DY617/(100*DM617) * 1000/(1000 - AQ617)</f>
        <v>0</v>
      </c>
      <c r="AP617">
        <v>18.47745975603769</v>
      </c>
      <c r="AQ617">
        <v>24.22237757575757</v>
      </c>
      <c r="AR617">
        <v>2.608399100977163E-06</v>
      </c>
      <c r="AS617">
        <v>111.2861727200719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3.93</v>
      </c>
      <c r="DN617">
        <v>0.5</v>
      </c>
      <c r="DO617" t="s">
        <v>440</v>
      </c>
      <c r="DP617">
        <v>2</v>
      </c>
      <c r="DQ617" t="b">
        <v>1</v>
      </c>
      <c r="DR617">
        <v>1758489370</v>
      </c>
      <c r="DS617">
        <v>405.8658387096773</v>
      </c>
      <c r="DT617">
        <v>419.965129032258</v>
      </c>
      <c r="DU617">
        <v>24.23348709677419</v>
      </c>
      <c r="DV617">
        <v>18.48922903225807</v>
      </c>
      <c r="DW617">
        <v>406.0955161290323</v>
      </c>
      <c r="DX617">
        <v>24.09162258064516</v>
      </c>
      <c r="DY617">
        <v>500.0002903225806</v>
      </c>
      <c r="DZ617">
        <v>90.09089032258063</v>
      </c>
      <c r="EA617">
        <v>0.0569402870967742</v>
      </c>
      <c r="EB617">
        <v>30.44750967741935</v>
      </c>
      <c r="EC617">
        <v>30.00240645161291</v>
      </c>
      <c r="ED617">
        <v>999.9000000000003</v>
      </c>
      <c r="EE617">
        <v>0</v>
      </c>
      <c r="EF617">
        <v>0</v>
      </c>
      <c r="EG617">
        <v>10002.26129032258</v>
      </c>
      <c r="EH617">
        <v>0</v>
      </c>
      <c r="EI617">
        <v>9.443776451612903</v>
      </c>
      <c r="EJ617">
        <v>-14.09923870967742</v>
      </c>
      <c r="EK617">
        <v>415.9455806451613</v>
      </c>
      <c r="EL617">
        <v>427.8761290322581</v>
      </c>
      <c r="EM617">
        <v>5.744267419354839</v>
      </c>
      <c r="EN617">
        <v>419.965129032258</v>
      </c>
      <c r="EO617">
        <v>18.48922903225807</v>
      </c>
      <c r="EP617">
        <v>2.183217419354838</v>
      </c>
      <c r="EQ617">
        <v>1.66571</v>
      </c>
      <c r="ER617">
        <v>18.83968064516129</v>
      </c>
      <c r="ES617">
        <v>14.5805064516129</v>
      </c>
      <c r="ET617">
        <v>1999.993548387097</v>
      </c>
      <c r="EU617">
        <v>0.9800063548387096</v>
      </c>
      <c r="EV617">
        <v>0.01999364838709677</v>
      </c>
      <c r="EW617">
        <v>0</v>
      </c>
      <c r="EX617">
        <v>623.9577419354838</v>
      </c>
      <c r="EY617">
        <v>5.000969999999999</v>
      </c>
      <c r="EZ617">
        <v>12570.44193548387</v>
      </c>
      <c r="FA617">
        <v>16707.57741935484</v>
      </c>
      <c r="FB617">
        <v>41.633</v>
      </c>
      <c r="FC617">
        <v>42</v>
      </c>
      <c r="FD617">
        <v>41.56199999999998</v>
      </c>
      <c r="FE617">
        <v>41.625</v>
      </c>
      <c r="FF617">
        <v>42.18699999999998</v>
      </c>
      <c r="FG617">
        <v>1955.103548387097</v>
      </c>
      <c r="FH617">
        <v>39.89000000000002</v>
      </c>
      <c r="FI617">
        <v>0</v>
      </c>
      <c r="FJ617">
        <v>1758489378.8</v>
      </c>
      <c r="FK617">
        <v>0</v>
      </c>
      <c r="FL617">
        <v>624.0716</v>
      </c>
      <c r="FM617">
        <v>4.860307698037698</v>
      </c>
      <c r="FN617">
        <v>88.046154045566</v>
      </c>
      <c r="FO617">
        <v>12572.204</v>
      </c>
      <c r="FP617">
        <v>15</v>
      </c>
      <c r="FQ617">
        <v>0</v>
      </c>
      <c r="FR617" t="s">
        <v>441</v>
      </c>
      <c r="FS617">
        <v>1747247426.5</v>
      </c>
      <c r="FT617">
        <v>1747247420.5</v>
      </c>
      <c r="FU617">
        <v>0</v>
      </c>
      <c r="FV617">
        <v>1.027</v>
      </c>
      <c r="FW617">
        <v>0.031</v>
      </c>
      <c r="FX617">
        <v>0.02</v>
      </c>
      <c r="FY617">
        <v>0.05</v>
      </c>
      <c r="FZ617">
        <v>420</v>
      </c>
      <c r="GA617">
        <v>16</v>
      </c>
      <c r="GB617">
        <v>0.01</v>
      </c>
      <c r="GC617">
        <v>0.1</v>
      </c>
      <c r="GD617">
        <v>-14.09482195121951</v>
      </c>
      <c r="GE617">
        <v>0.01254564459935211</v>
      </c>
      <c r="GF617">
        <v>0.05468108208197926</v>
      </c>
      <c r="GG617">
        <v>1</v>
      </c>
      <c r="GH617">
        <v>623.7247058823531</v>
      </c>
      <c r="GI617">
        <v>5.381970972557677</v>
      </c>
      <c r="GJ617">
        <v>0.5846682080418005</v>
      </c>
      <c r="GK617">
        <v>-1</v>
      </c>
      <c r="GL617">
        <v>5.735996585365854</v>
      </c>
      <c r="GM617">
        <v>0.140116097560979</v>
      </c>
      <c r="GN617">
        <v>0.01736159998945757</v>
      </c>
      <c r="GO617">
        <v>0</v>
      </c>
      <c r="GP617">
        <v>1</v>
      </c>
      <c r="GQ617">
        <v>2</v>
      </c>
      <c r="GR617" t="s">
        <v>442</v>
      </c>
      <c r="GS617">
        <v>3.13516</v>
      </c>
      <c r="GT617">
        <v>2.71656</v>
      </c>
      <c r="GU617">
        <v>0.09113250000000001</v>
      </c>
      <c r="GV617">
        <v>0.0925619</v>
      </c>
      <c r="GW617">
        <v>0.106466</v>
      </c>
      <c r="GX617">
        <v>0.08695369999999999</v>
      </c>
      <c r="GY617">
        <v>28875.1</v>
      </c>
      <c r="GZ617">
        <v>28873.4</v>
      </c>
      <c r="HA617">
        <v>29537.5</v>
      </c>
      <c r="HB617">
        <v>29406.9</v>
      </c>
      <c r="HC617">
        <v>34874.6</v>
      </c>
      <c r="HD617">
        <v>35574.2</v>
      </c>
      <c r="HE617">
        <v>41570</v>
      </c>
      <c r="HF617">
        <v>41785.1</v>
      </c>
      <c r="HG617">
        <v>1.92118</v>
      </c>
      <c r="HH617">
        <v>1.85515</v>
      </c>
      <c r="HI617">
        <v>0.07358190000000001</v>
      </c>
      <c r="HJ617">
        <v>0</v>
      </c>
      <c r="HK617">
        <v>28.811</v>
      </c>
      <c r="HL617">
        <v>999.9</v>
      </c>
      <c r="HM617">
        <v>44.7</v>
      </c>
      <c r="HN617">
        <v>31.5</v>
      </c>
      <c r="HO617">
        <v>23.0295</v>
      </c>
      <c r="HP617">
        <v>62.0281</v>
      </c>
      <c r="HQ617">
        <v>27.7885</v>
      </c>
      <c r="HR617">
        <v>1</v>
      </c>
      <c r="HS617">
        <v>0.128958</v>
      </c>
      <c r="HT617">
        <v>-0.365561</v>
      </c>
      <c r="HU617">
        <v>20.3385</v>
      </c>
      <c r="HV617">
        <v>5.22148</v>
      </c>
      <c r="HW617">
        <v>12.0137</v>
      </c>
      <c r="HX617">
        <v>4.9902</v>
      </c>
      <c r="HY617">
        <v>3.28838</v>
      </c>
      <c r="HZ617">
        <v>9999</v>
      </c>
      <c r="IA617">
        <v>9999</v>
      </c>
      <c r="IB617">
        <v>9999</v>
      </c>
      <c r="IC617">
        <v>999.9</v>
      </c>
      <c r="ID617">
        <v>1.86755</v>
      </c>
      <c r="IE617">
        <v>1.86675</v>
      </c>
      <c r="IF617">
        <v>1.866</v>
      </c>
      <c r="IG617">
        <v>1.866</v>
      </c>
      <c r="IH617">
        <v>1.86785</v>
      </c>
      <c r="II617">
        <v>1.87027</v>
      </c>
      <c r="IJ617">
        <v>1.86898</v>
      </c>
      <c r="IK617">
        <v>1.87042</v>
      </c>
      <c r="IL617">
        <v>0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-0.23</v>
      </c>
      <c r="IZ617">
        <v>0.1417</v>
      </c>
      <c r="JA617">
        <v>-0.08705980112953694</v>
      </c>
      <c r="JB617">
        <v>-0.0002224285535733669</v>
      </c>
      <c r="JC617">
        <v>-3.124052291438484E-07</v>
      </c>
      <c r="JD617">
        <v>-1.20421793702977E-11</v>
      </c>
      <c r="JE617">
        <v>-0.06546867123436634</v>
      </c>
      <c r="JF617">
        <v>-0.004605065362839568</v>
      </c>
      <c r="JG617">
        <v>0.0008613744513886047</v>
      </c>
      <c r="JH617">
        <v>-1.299212498533341E-05</v>
      </c>
      <c r="JI617">
        <v>3</v>
      </c>
      <c r="JJ617">
        <v>2327</v>
      </c>
      <c r="JK617">
        <v>1</v>
      </c>
      <c r="JL617">
        <v>27</v>
      </c>
      <c r="JM617">
        <v>187365.9</v>
      </c>
      <c r="JN617">
        <v>187366</v>
      </c>
      <c r="JO617">
        <v>1.03271</v>
      </c>
      <c r="JP617">
        <v>2.24731</v>
      </c>
      <c r="JQ617">
        <v>1.39771</v>
      </c>
      <c r="JR617">
        <v>2.35229</v>
      </c>
      <c r="JS617">
        <v>1.49536</v>
      </c>
      <c r="JT617">
        <v>2.59521</v>
      </c>
      <c r="JU617">
        <v>36.7892</v>
      </c>
      <c r="JV617">
        <v>24.0787</v>
      </c>
      <c r="JW617">
        <v>18</v>
      </c>
      <c r="JX617">
        <v>492.019</v>
      </c>
      <c r="JY617">
        <v>440.382</v>
      </c>
      <c r="JZ617">
        <v>28.8465</v>
      </c>
      <c r="KA617">
        <v>29.2493</v>
      </c>
      <c r="KB617">
        <v>30.0003</v>
      </c>
      <c r="KC617">
        <v>29.0304</v>
      </c>
      <c r="KD617">
        <v>28.9553</v>
      </c>
      <c r="KE617">
        <v>20.6939</v>
      </c>
      <c r="KF617">
        <v>22.9624</v>
      </c>
      <c r="KG617">
        <v>43.0326</v>
      </c>
      <c r="KH617">
        <v>28.8481</v>
      </c>
      <c r="KI617">
        <v>426.629</v>
      </c>
      <c r="KJ617">
        <v>18.5127</v>
      </c>
      <c r="KK617">
        <v>100.958</v>
      </c>
      <c r="KL617">
        <v>100.473</v>
      </c>
    </row>
    <row r="618" spans="1:298">
      <c r="A618">
        <v>602</v>
      </c>
      <c r="B618">
        <v>1758489383</v>
      </c>
      <c r="C618">
        <v>20507.5</v>
      </c>
      <c r="D618" t="s">
        <v>1653</v>
      </c>
      <c r="E618" t="s">
        <v>1654</v>
      </c>
      <c r="F618">
        <v>5</v>
      </c>
      <c r="G618" t="s">
        <v>1604</v>
      </c>
      <c r="H618" t="s">
        <v>437</v>
      </c>
      <c r="I618" t="s">
        <v>438</v>
      </c>
      <c r="J618">
        <v>1758489375.155172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427.7706200916202</v>
      </c>
      <c r="AL618">
        <v>415.948684848485</v>
      </c>
      <c r="AM618">
        <v>0.0001350072199067793</v>
      </c>
      <c r="AN618">
        <v>65.30120161094447</v>
      </c>
      <c r="AO618">
        <f>(AQ618 - AP618 + DZ618*1E3/(8.314*(EB618+273.15)) * AS618/DY618 * AR618) * DY618/(100*DM618) * 1000/(1000 - AQ618)</f>
        <v>0</v>
      </c>
      <c r="AP618">
        <v>18.47932490589038</v>
      </c>
      <c r="AQ618">
        <v>24.22160181818181</v>
      </c>
      <c r="AR618">
        <v>-2.060046351017643E-06</v>
      </c>
      <c r="AS618">
        <v>111.2861727200719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3.93</v>
      </c>
      <c r="DN618">
        <v>0.5</v>
      </c>
      <c r="DO618" t="s">
        <v>440</v>
      </c>
      <c r="DP618">
        <v>2</v>
      </c>
      <c r="DQ618" t="b">
        <v>1</v>
      </c>
      <c r="DR618">
        <v>1758489375.155172</v>
      </c>
      <c r="DS618">
        <v>405.8689655172414</v>
      </c>
      <c r="DT618">
        <v>420.0716206896552</v>
      </c>
      <c r="DU618">
        <v>24.22550689655173</v>
      </c>
      <c r="DV618">
        <v>18.4779724137931</v>
      </c>
      <c r="DW618">
        <v>406.0986896551724</v>
      </c>
      <c r="DX618">
        <v>24.08375862068966</v>
      </c>
      <c r="DY618">
        <v>499.9916551724139</v>
      </c>
      <c r="DZ618">
        <v>90.09059999999999</v>
      </c>
      <c r="EA618">
        <v>0.05656587241379309</v>
      </c>
      <c r="EB618">
        <v>30.44648965517241</v>
      </c>
      <c r="EC618">
        <v>30.00211724137931</v>
      </c>
      <c r="ED618">
        <v>999.9000000000002</v>
      </c>
      <c r="EE618">
        <v>0</v>
      </c>
      <c r="EF618">
        <v>0</v>
      </c>
      <c r="EG618">
        <v>10001.98310344827</v>
      </c>
      <c r="EH618">
        <v>0</v>
      </c>
      <c r="EI618">
        <v>9.45197827586207</v>
      </c>
      <c r="EJ618">
        <v>-14.20265862068965</v>
      </c>
      <c r="EK618">
        <v>415.9455172413792</v>
      </c>
      <c r="EL618">
        <v>427.9797931034483</v>
      </c>
      <c r="EM618">
        <v>5.747538275862069</v>
      </c>
      <c r="EN618">
        <v>420.0716206896552</v>
      </c>
      <c r="EO618">
        <v>18.4779724137931</v>
      </c>
      <c r="EP618">
        <v>2.182491379310345</v>
      </c>
      <c r="EQ618">
        <v>1.664690344827586</v>
      </c>
      <c r="ER618">
        <v>18.83436551724138</v>
      </c>
      <c r="ES618">
        <v>14.57104482758621</v>
      </c>
      <c r="ET618">
        <v>2000.003448275862</v>
      </c>
      <c r="EU618">
        <v>0.9800064482758621</v>
      </c>
      <c r="EV618">
        <v>0.01999355517241379</v>
      </c>
      <c r="EW618">
        <v>0</v>
      </c>
      <c r="EX618">
        <v>624.3586206896553</v>
      </c>
      <c r="EY618">
        <v>5.000969999999999</v>
      </c>
      <c r="EZ618">
        <v>12577.96896551724</v>
      </c>
      <c r="FA618">
        <v>16707.65862068966</v>
      </c>
      <c r="FB618">
        <v>41.62927586206897</v>
      </c>
      <c r="FC618">
        <v>42</v>
      </c>
      <c r="FD618">
        <v>41.56199999999998</v>
      </c>
      <c r="FE618">
        <v>41.625</v>
      </c>
      <c r="FF618">
        <v>42.18699999999998</v>
      </c>
      <c r="FG618">
        <v>1955.113448275862</v>
      </c>
      <c r="FH618">
        <v>39.89000000000001</v>
      </c>
      <c r="FI618">
        <v>0</v>
      </c>
      <c r="FJ618">
        <v>1758489383.6</v>
      </c>
      <c r="FK618">
        <v>0</v>
      </c>
      <c r="FL618">
        <v>624.45268</v>
      </c>
      <c r="FM618">
        <v>4.252923077043135</v>
      </c>
      <c r="FN618">
        <v>76.55384631630791</v>
      </c>
      <c r="FO618">
        <v>12578.924</v>
      </c>
      <c r="FP618">
        <v>15</v>
      </c>
      <c r="FQ618">
        <v>0</v>
      </c>
      <c r="FR618" t="s">
        <v>441</v>
      </c>
      <c r="FS618">
        <v>1747247426.5</v>
      </c>
      <c r="FT618">
        <v>1747247420.5</v>
      </c>
      <c r="FU618">
        <v>0</v>
      </c>
      <c r="FV618">
        <v>1.027</v>
      </c>
      <c r="FW618">
        <v>0.031</v>
      </c>
      <c r="FX618">
        <v>0.02</v>
      </c>
      <c r="FY618">
        <v>0.05</v>
      </c>
      <c r="FZ618">
        <v>420</v>
      </c>
      <c r="GA618">
        <v>16</v>
      </c>
      <c r="GB618">
        <v>0.01</v>
      </c>
      <c r="GC618">
        <v>0.1</v>
      </c>
      <c r="GD618">
        <v>-14.14210975609756</v>
      </c>
      <c r="GE618">
        <v>-0.4929512195122046</v>
      </c>
      <c r="GF618">
        <v>0.1843370200963153</v>
      </c>
      <c r="GG618">
        <v>0</v>
      </c>
      <c r="GH618">
        <v>624.1292941176471</v>
      </c>
      <c r="GI618">
        <v>4.861054234186327</v>
      </c>
      <c r="GJ618">
        <v>0.5313834070231387</v>
      </c>
      <c r="GK618">
        <v>-1</v>
      </c>
      <c r="GL618">
        <v>5.743180487804878</v>
      </c>
      <c r="GM618">
        <v>0.04044752613239209</v>
      </c>
      <c r="GN618">
        <v>0.01161583842006559</v>
      </c>
      <c r="GO618">
        <v>1</v>
      </c>
      <c r="GP618">
        <v>1</v>
      </c>
      <c r="GQ618">
        <v>2</v>
      </c>
      <c r="GR618" t="s">
        <v>442</v>
      </c>
      <c r="GS618">
        <v>3.1353</v>
      </c>
      <c r="GT618">
        <v>2.71616</v>
      </c>
      <c r="GU618">
        <v>0.0911497</v>
      </c>
      <c r="GV618">
        <v>0.0929422</v>
      </c>
      <c r="GW618">
        <v>0.106469</v>
      </c>
      <c r="GX618">
        <v>0.0869586</v>
      </c>
      <c r="GY618">
        <v>28874.4</v>
      </c>
      <c r="GZ618">
        <v>28861.3</v>
      </c>
      <c r="HA618">
        <v>29537.3</v>
      </c>
      <c r="HB618">
        <v>29407</v>
      </c>
      <c r="HC618">
        <v>34874.3</v>
      </c>
      <c r="HD618">
        <v>35574.2</v>
      </c>
      <c r="HE618">
        <v>41569.8</v>
      </c>
      <c r="HF618">
        <v>41785.3</v>
      </c>
      <c r="HG618">
        <v>1.92113</v>
      </c>
      <c r="HH618">
        <v>1.85518</v>
      </c>
      <c r="HI618">
        <v>0.0729784</v>
      </c>
      <c r="HJ618">
        <v>0</v>
      </c>
      <c r="HK618">
        <v>28.8127</v>
      </c>
      <c r="HL618">
        <v>999.9</v>
      </c>
      <c r="HM618">
        <v>44.7</v>
      </c>
      <c r="HN618">
        <v>31.5</v>
      </c>
      <c r="HO618">
        <v>23.0298</v>
      </c>
      <c r="HP618">
        <v>61.9181</v>
      </c>
      <c r="HQ618">
        <v>27.7444</v>
      </c>
      <c r="HR618">
        <v>1</v>
      </c>
      <c r="HS618">
        <v>0.128994</v>
      </c>
      <c r="HT618">
        <v>-0.3039</v>
      </c>
      <c r="HU618">
        <v>20.3381</v>
      </c>
      <c r="HV618">
        <v>5.21744</v>
      </c>
      <c r="HW618">
        <v>12.0126</v>
      </c>
      <c r="HX618">
        <v>4.989</v>
      </c>
      <c r="HY618">
        <v>3.28778</v>
      </c>
      <c r="HZ618">
        <v>9999</v>
      </c>
      <c r="IA618">
        <v>9999</v>
      </c>
      <c r="IB618">
        <v>9999</v>
      </c>
      <c r="IC618">
        <v>999.9</v>
      </c>
      <c r="ID618">
        <v>1.86762</v>
      </c>
      <c r="IE618">
        <v>1.86675</v>
      </c>
      <c r="IF618">
        <v>1.86601</v>
      </c>
      <c r="IG618">
        <v>1.866</v>
      </c>
      <c r="IH618">
        <v>1.86787</v>
      </c>
      <c r="II618">
        <v>1.87027</v>
      </c>
      <c r="IJ618">
        <v>1.86895</v>
      </c>
      <c r="IK618">
        <v>1.87042</v>
      </c>
      <c r="IL618">
        <v>0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-0.23</v>
      </c>
      <c r="IZ618">
        <v>0.1418</v>
      </c>
      <c r="JA618">
        <v>-0.08705980112953694</v>
      </c>
      <c r="JB618">
        <v>-0.0002224285535733669</v>
      </c>
      <c r="JC618">
        <v>-3.124052291438484E-07</v>
      </c>
      <c r="JD618">
        <v>-1.20421793702977E-11</v>
      </c>
      <c r="JE618">
        <v>-0.06546867123436634</v>
      </c>
      <c r="JF618">
        <v>-0.004605065362839568</v>
      </c>
      <c r="JG618">
        <v>0.0008613744513886047</v>
      </c>
      <c r="JH618">
        <v>-1.299212498533341E-05</v>
      </c>
      <c r="JI618">
        <v>3</v>
      </c>
      <c r="JJ618">
        <v>2327</v>
      </c>
      <c r="JK618">
        <v>1</v>
      </c>
      <c r="JL618">
        <v>27</v>
      </c>
      <c r="JM618">
        <v>187365.9</v>
      </c>
      <c r="JN618">
        <v>187366</v>
      </c>
      <c r="JO618">
        <v>1.05713</v>
      </c>
      <c r="JP618">
        <v>2.24731</v>
      </c>
      <c r="JQ618">
        <v>1.39771</v>
      </c>
      <c r="JR618">
        <v>2.35474</v>
      </c>
      <c r="JS618">
        <v>1.49536</v>
      </c>
      <c r="JT618">
        <v>2.6355</v>
      </c>
      <c r="JU618">
        <v>36.7892</v>
      </c>
      <c r="JV618">
        <v>24.0787</v>
      </c>
      <c r="JW618">
        <v>18</v>
      </c>
      <c r="JX618">
        <v>492.008</v>
      </c>
      <c r="JY618">
        <v>440.419</v>
      </c>
      <c r="JZ618">
        <v>28.8514</v>
      </c>
      <c r="KA618">
        <v>29.2513</v>
      </c>
      <c r="KB618">
        <v>30.0002</v>
      </c>
      <c r="KC618">
        <v>29.033</v>
      </c>
      <c r="KD618">
        <v>28.9583</v>
      </c>
      <c r="KE618">
        <v>21.2234</v>
      </c>
      <c r="KF618">
        <v>22.9624</v>
      </c>
      <c r="KG618">
        <v>43.0326</v>
      </c>
      <c r="KH618">
        <v>28.8438</v>
      </c>
      <c r="KI618">
        <v>440.005</v>
      </c>
      <c r="KJ618">
        <v>18.5127</v>
      </c>
      <c r="KK618">
        <v>100.957</v>
      </c>
      <c r="KL618">
        <v>100.473</v>
      </c>
    </row>
    <row r="619" spans="1:298">
      <c r="A619">
        <v>603</v>
      </c>
      <c r="B619">
        <v>1758489388</v>
      </c>
      <c r="C619">
        <v>20512.5</v>
      </c>
      <c r="D619" t="s">
        <v>1655</v>
      </c>
      <c r="E619" t="s">
        <v>1656</v>
      </c>
      <c r="F619">
        <v>5</v>
      </c>
      <c r="G619" t="s">
        <v>1604</v>
      </c>
      <c r="H619" t="s">
        <v>437</v>
      </c>
      <c r="I619" t="s">
        <v>438</v>
      </c>
      <c r="J619">
        <v>1758489380.232143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434.4058493258244</v>
      </c>
      <c r="AL619">
        <v>419.0811575757575</v>
      </c>
      <c r="AM619">
        <v>0.7472008879836232</v>
      </c>
      <c r="AN619">
        <v>65.30120161094447</v>
      </c>
      <c r="AO619">
        <f>(AQ619 - AP619 + DZ619*1E3/(8.314*(EB619+273.15)) * AS619/DY619 * AR619) * DY619/(100*DM619) * 1000/(1000 - AQ619)</f>
        <v>0</v>
      </c>
      <c r="AP619">
        <v>18.48137315903209</v>
      </c>
      <c r="AQ619">
        <v>24.22277878787879</v>
      </c>
      <c r="AR619">
        <v>1.44262915671782E-06</v>
      </c>
      <c r="AS619">
        <v>111.2861727200719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3.93</v>
      </c>
      <c r="DN619">
        <v>0.5</v>
      </c>
      <c r="DO619" t="s">
        <v>440</v>
      </c>
      <c r="DP619">
        <v>2</v>
      </c>
      <c r="DQ619" t="b">
        <v>1</v>
      </c>
      <c r="DR619">
        <v>1758489380.232143</v>
      </c>
      <c r="DS619">
        <v>406.3108214285714</v>
      </c>
      <c r="DT619">
        <v>422.6416428571428</v>
      </c>
      <c r="DU619">
        <v>24.22215357142857</v>
      </c>
      <c r="DV619">
        <v>18.47916428571429</v>
      </c>
      <c r="DW619">
        <v>406.5407857142857</v>
      </c>
      <c r="DX619">
        <v>24.08045</v>
      </c>
      <c r="DY619">
        <v>499.9971785714286</v>
      </c>
      <c r="DZ619">
        <v>90.09086071428574</v>
      </c>
      <c r="EA619">
        <v>0.05612771071428573</v>
      </c>
      <c r="EB619">
        <v>30.44514642857143</v>
      </c>
      <c r="EC619">
        <v>30.00333571428571</v>
      </c>
      <c r="ED619">
        <v>999.9000000000002</v>
      </c>
      <c r="EE619">
        <v>0</v>
      </c>
      <c r="EF619">
        <v>0</v>
      </c>
      <c r="EG619">
        <v>10000.87107142857</v>
      </c>
      <c r="EH619">
        <v>0</v>
      </c>
      <c r="EI619">
        <v>9.453808928571428</v>
      </c>
      <c r="EJ619">
        <v>-16.33075714285714</v>
      </c>
      <c r="EK619">
        <v>416.396892857143</v>
      </c>
      <c r="EL619">
        <v>430.5987142857143</v>
      </c>
      <c r="EM619">
        <v>5.742998928571429</v>
      </c>
      <c r="EN619">
        <v>422.6416428571428</v>
      </c>
      <c r="EO619">
        <v>18.47916428571429</v>
      </c>
      <c r="EP619">
        <v>2.182195714285714</v>
      </c>
      <c r="EQ619">
        <v>1.664803214285714</v>
      </c>
      <c r="ER619">
        <v>18.83220357142857</v>
      </c>
      <c r="ES619">
        <v>14.57209285714285</v>
      </c>
      <c r="ET619">
        <v>1999.9975</v>
      </c>
      <c r="EU619">
        <v>0.9800063928571427</v>
      </c>
      <c r="EV619">
        <v>0.01999361071428571</v>
      </c>
      <c r="EW619">
        <v>0</v>
      </c>
      <c r="EX619">
        <v>624.6775714285714</v>
      </c>
      <c r="EY619">
        <v>5.00097</v>
      </c>
      <c r="EZ619">
        <v>12583.45357142857</v>
      </c>
      <c r="FA619">
        <v>16707.59642857143</v>
      </c>
      <c r="FB619">
        <v>41.64049999999999</v>
      </c>
      <c r="FC619">
        <v>42</v>
      </c>
      <c r="FD619">
        <v>41.56199999999999</v>
      </c>
      <c r="FE619">
        <v>41.625</v>
      </c>
      <c r="FF619">
        <v>42.18699999999999</v>
      </c>
      <c r="FG619">
        <v>1955.1075</v>
      </c>
      <c r="FH619">
        <v>39.89000000000001</v>
      </c>
      <c r="FI619">
        <v>0</v>
      </c>
      <c r="FJ619">
        <v>1758489388.4</v>
      </c>
      <c r="FK619">
        <v>0</v>
      </c>
      <c r="FL619">
        <v>624.68672</v>
      </c>
      <c r="FM619">
        <v>2.965153838399141</v>
      </c>
      <c r="FN619">
        <v>50.80769223374139</v>
      </c>
      <c r="FO619">
        <v>12583.852</v>
      </c>
      <c r="FP619">
        <v>15</v>
      </c>
      <c r="FQ619">
        <v>0</v>
      </c>
      <c r="FR619" t="s">
        <v>441</v>
      </c>
      <c r="FS619">
        <v>1747247426.5</v>
      </c>
      <c r="FT619">
        <v>1747247420.5</v>
      </c>
      <c r="FU619">
        <v>0</v>
      </c>
      <c r="FV619">
        <v>1.027</v>
      </c>
      <c r="FW619">
        <v>0.031</v>
      </c>
      <c r="FX619">
        <v>0.02</v>
      </c>
      <c r="FY619">
        <v>0.05</v>
      </c>
      <c r="FZ619">
        <v>420</v>
      </c>
      <c r="GA619">
        <v>16</v>
      </c>
      <c r="GB619">
        <v>0.01</v>
      </c>
      <c r="GC619">
        <v>0.1</v>
      </c>
      <c r="GD619">
        <v>-15.7187925</v>
      </c>
      <c r="GE619">
        <v>-23.23241538461539</v>
      </c>
      <c r="GF619">
        <v>2.975815722737843</v>
      </c>
      <c r="GG619">
        <v>0</v>
      </c>
      <c r="GH619">
        <v>624.4954705882352</v>
      </c>
      <c r="GI619">
        <v>3.852834222278403</v>
      </c>
      <c r="GJ619">
        <v>0.4537749011345316</v>
      </c>
      <c r="GK619">
        <v>-1</v>
      </c>
      <c r="GL619">
        <v>5.7459305</v>
      </c>
      <c r="GM619">
        <v>-0.05064968105066916</v>
      </c>
      <c r="GN619">
        <v>0.005605595842548795</v>
      </c>
      <c r="GO619">
        <v>1</v>
      </c>
      <c r="GP619">
        <v>1</v>
      </c>
      <c r="GQ619">
        <v>2</v>
      </c>
      <c r="GR619" t="s">
        <v>442</v>
      </c>
      <c r="GS619">
        <v>3.13514</v>
      </c>
      <c r="GT619">
        <v>2.7161</v>
      </c>
      <c r="GU619">
        <v>0.09176819999999999</v>
      </c>
      <c r="GV619">
        <v>0.09506969999999999</v>
      </c>
      <c r="GW619">
        <v>0.106469</v>
      </c>
      <c r="GX619">
        <v>0.0869663</v>
      </c>
      <c r="GY619">
        <v>28854.7</v>
      </c>
      <c r="GZ619">
        <v>28793.3</v>
      </c>
      <c r="HA619">
        <v>29537.3</v>
      </c>
      <c r="HB619">
        <v>29406.7</v>
      </c>
      <c r="HC619">
        <v>34874.4</v>
      </c>
      <c r="HD619">
        <v>35573.5</v>
      </c>
      <c r="HE619">
        <v>41570</v>
      </c>
      <c r="HF619">
        <v>41784.8</v>
      </c>
      <c r="HG619">
        <v>1.9212</v>
      </c>
      <c r="HH619">
        <v>1.855</v>
      </c>
      <c r="HI619">
        <v>0.0730008</v>
      </c>
      <c r="HJ619">
        <v>0</v>
      </c>
      <c r="HK619">
        <v>28.8124</v>
      </c>
      <c r="HL619">
        <v>999.9</v>
      </c>
      <c r="HM619">
        <v>44.7</v>
      </c>
      <c r="HN619">
        <v>31.5</v>
      </c>
      <c r="HO619">
        <v>23.0262</v>
      </c>
      <c r="HP619">
        <v>61.9881</v>
      </c>
      <c r="HQ619">
        <v>27.7524</v>
      </c>
      <c r="HR619">
        <v>1</v>
      </c>
      <c r="HS619">
        <v>0.129187</v>
      </c>
      <c r="HT619">
        <v>-0.284096</v>
      </c>
      <c r="HU619">
        <v>20.3383</v>
      </c>
      <c r="HV619">
        <v>5.21774</v>
      </c>
      <c r="HW619">
        <v>12.0135</v>
      </c>
      <c r="HX619">
        <v>4.98885</v>
      </c>
      <c r="HY619">
        <v>3.28775</v>
      </c>
      <c r="HZ619">
        <v>9999</v>
      </c>
      <c r="IA619">
        <v>9999</v>
      </c>
      <c r="IB619">
        <v>9999</v>
      </c>
      <c r="IC619">
        <v>999.9</v>
      </c>
      <c r="ID619">
        <v>1.86756</v>
      </c>
      <c r="IE619">
        <v>1.86674</v>
      </c>
      <c r="IF619">
        <v>1.866</v>
      </c>
      <c r="IG619">
        <v>1.866</v>
      </c>
      <c r="IH619">
        <v>1.86786</v>
      </c>
      <c r="II619">
        <v>1.87027</v>
      </c>
      <c r="IJ619">
        <v>1.86895</v>
      </c>
      <c r="IK619">
        <v>1.87042</v>
      </c>
      <c r="IL619">
        <v>0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-0.231</v>
      </c>
      <c r="IZ619">
        <v>0.1418</v>
      </c>
      <c r="JA619">
        <v>-0.08705980112953694</v>
      </c>
      <c r="JB619">
        <v>-0.0002224285535733669</v>
      </c>
      <c r="JC619">
        <v>-3.124052291438484E-07</v>
      </c>
      <c r="JD619">
        <v>-1.20421793702977E-11</v>
      </c>
      <c r="JE619">
        <v>-0.06546867123436634</v>
      </c>
      <c r="JF619">
        <v>-0.004605065362839568</v>
      </c>
      <c r="JG619">
        <v>0.0008613744513886047</v>
      </c>
      <c r="JH619">
        <v>-1.299212498533341E-05</v>
      </c>
      <c r="JI619">
        <v>3</v>
      </c>
      <c r="JJ619">
        <v>2327</v>
      </c>
      <c r="JK619">
        <v>1</v>
      </c>
      <c r="JL619">
        <v>27</v>
      </c>
      <c r="JM619">
        <v>187366</v>
      </c>
      <c r="JN619">
        <v>187366.1</v>
      </c>
      <c r="JO619">
        <v>1.08765</v>
      </c>
      <c r="JP619">
        <v>2.229</v>
      </c>
      <c r="JQ619">
        <v>1.39648</v>
      </c>
      <c r="JR619">
        <v>2.35474</v>
      </c>
      <c r="JS619">
        <v>1.49536</v>
      </c>
      <c r="JT619">
        <v>2.61719</v>
      </c>
      <c r="JU619">
        <v>36.7892</v>
      </c>
      <c r="JV619">
        <v>24.0787</v>
      </c>
      <c r="JW619">
        <v>18</v>
      </c>
      <c r="JX619">
        <v>492.075</v>
      </c>
      <c r="JY619">
        <v>440.329</v>
      </c>
      <c r="JZ619">
        <v>28.847</v>
      </c>
      <c r="KA619">
        <v>29.2538</v>
      </c>
      <c r="KB619">
        <v>30.0003</v>
      </c>
      <c r="KC619">
        <v>29.0353</v>
      </c>
      <c r="KD619">
        <v>28.9607</v>
      </c>
      <c r="KE619">
        <v>21.8051</v>
      </c>
      <c r="KF619">
        <v>22.9624</v>
      </c>
      <c r="KG619">
        <v>43.0326</v>
      </c>
      <c r="KH619">
        <v>28.8412</v>
      </c>
      <c r="KI619">
        <v>460.04</v>
      </c>
      <c r="KJ619">
        <v>18.5127</v>
      </c>
      <c r="KK619">
        <v>100.957</v>
      </c>
      <c r="KL619">
        <v>100.472</v>
      </c>
    </row>
    <row r="620" spans="1:298">
      <c r="A620">
        <v>604</v>
      </c>
      <c r="B620">
        <v>1758489393</v>
      </c>
      <c r="C620">
        <v>20517.5</v>
      </c>
      <c r="D620" t="s">
        <v>1657</v>
      </c>
      <c r="E620" t="s">
        <v>1658</v>
      </c>
      <c r="F620">
        <v>5</v>
      </c>
      <c r="G620" t="s">
        <v>1604</v>
      </c>
      <c r="H620" t="s">
        <v>437</v>
      </c>
      <c r="I620" t="s">
        <v>438</v>
      </c>
      <c r="J620">
        <v>1758489385.5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449.5246526934715</v>
      </c>
      <c r="AL620">
        <v>428.3384909090908</v>
      </c>
      <c r="AM620">
        <v>1.984992321213038</v>
      </c>
      <c r="AN620">
        <v>65.30120161094447</v>
      </c>
      <c r="AO620">
        <f>(AQ620 - AP620 + DZ620*1E3/(8.314*(EB620+273.15)) * AS620/DY620 * AR620) * DY620/(100*DM620) * 1000/(1000 - AQ620)</f>
        <v>0</v>
      </c>
      <c r="AP620">
        <v>18.48459817757472</v>
      </c>
      <c r="AQ620">
        <v>24.22944787878788</v>
      </c>
      <c r="AR620">
        <v>3.308627756655694E-05</v>
      </c>
      <c r="AS620">
        <v>111.2861727200719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3.93</v>
      </c>
      <c r="DN620">
        <v>0.5</v>
      </c>
      <c r="DO620" t="s">
        <v>440</v>
      </c>
      <c r="DP620">
        <v>2</v>
      </c>
      <c r="DQ620" t="b">
        <v>1</v>
      </c>
      <c r="DR620">
        <v>1758489385.5</v>
      </c>
      <c r="DS620">
        <v>408.9975555555556</v>
      </c>
      <c r="DT620">
        <v>430.4086296296297</v>
      </c>
      <c r="DU620">
        <v>24.22316666666666</v>
      </c>
      <c r="DV620">
        <v>18.48154444444444</v>
      </c>
      <c r="DW620">
        <v>409.2288148148148</v>
      </c>
      <c r="DX620">
        <v>24.08144074074074</v>
      </c>
      <c r="DY620">
        <v>500.0011481481481</v>
      </c>
      <c r="DZ620">
        <v>90.09145925925925</v>
      </c>
      <c r="EA620">
        <v>0.05577532592592593</v>
      </c>
      <c r="EB620">
        <v>30.44586666666666</v>
      </c>
      <c r="EC620">
        <v>30.00418148148148</v>
      </c>
      <c r="ED620">
        <v>999.9000000000001</v>
      </c>
      <c r="EE620">
        <v>0</v>
      </c>
      <c r="EF620">
        <v>0</v>
      </c>
      <c r="EG620">
        <v>10000.57592592592</v>
      </c>
      <c r="EH620">
        <v>0</v>
      </c>
      <c r="EI620">
        <v>9.459417777777777</v>
      </c>
      <c r="EJ620">
        <v>-21.41112962962963</v>
      </c>
      <c r="EK620">
        <v>419.1506296296296</v>
      </c>
      <c r="EL620">
        <v>438.5131111111111</v>
      </c>
      <c r="EM620">
        <v>5.741618148148149</v>
      </c>
      <c r="EN620">
        <v>430.4086296296297</v>
      </c>
      <c r="EO620">
        <v>18.48154444444444</v>
      </c>
      <c r="EP620">
        <v>2.182301111111111</v>
      </c>
      <c r="EQ620">
        <v>1.665029259259259</v>
      </c>
      <c r="ER620">
        <v>18.83297037037037</v>
      </c>
      <c r="ES620">
        <v>14.5742</v>
      </c>
      <c r="ET620">
        <v>2000.024444444444</v>
      </c>
      <c r="EU620">
        <v>0.9800066666666667</v>
      </c>
      <c r="EV620">
        <v>0.01999334074074074</v>
      </c>
      <c r="EW620">
        <v>0</v>
      </c>
      <c r="EX620">
        <v>624.7835555555555</v>
      </c>
      <c r="EY620">
        <v>5.00097</v>
      </c>
      <c r="EZ620">
        <v>12585.92962962963</v>
      </c>
      <c r="FA620">
        <v>16707.81851851852</v>
      </c>
      <c r="FB620">
        <v>41.63648148148148</v>
      </c>
      <c r="FC620">
        <v>42</v>
      </c>
      <c r="FD620">
        <v>41.56199999999999</v>
      </c>
      <c r="FE620">
        <v>41.625</v>
      </c>
      <c r="FF620">
        <v>42.18699999999999</v>
      </c>
      <c r="FG620">
        <v>1955.134444444444</v>
      </c>
      <c r="FH620">
        <v>39.89000000000001</v>
      </c>
      <c r="FI620">
        <v>0</v>
      </c>
      <c r="FJ620">
        <v>1758489393.2</v>
      </c>
      <c r="FK620">
        <v>0</v>
      </c>
      <c r="FL620">
        <v>624.7793600000001</v>
      </c>
      <c r="FM620">
        <v>-0.1549230737244429</v>
      </c>
      <c r="FN620">
        <v>1.684615416399356</v>
      </c>
      <c r="FO620">
        <v>12585.884</v>
      </c>
      <c r="FP620">
        <v>15</v>
      </c>
      <c r="FQ620">
        <v>0</v>
      </c>
      <c r="FR620" t="s">
        <v>441</v>
      </c>
      <c r="FS620">
        <v>1747247426.5</v>
      </c>
      <c r="FT620">
        <v>1747247420.5</v>
      </c>
      <c r="FU620">
        <v>0</v>
      </c>
      <c r="FV620">
        <v>1.027</v>
      </c>
      <c r="FW620">
        <v>0.031</v>
      </c>
      <c r="FX620">
        <v>0.02</v>
      </c>
      <c r="FY620">
        <v>0.05</v>
      </c>
      <c r="FZ620">
        <v>420</v>
      </c>
      <c r="GA620">
        <v>16</v>
      </c>
      <c r="GB620">
        <v>0.01</v>
      </c>
      <c r="GC620">
        <v>0.1</v>
      </c>
      <c r="GD620">
        <v>-18.505855</v>
      </c>
      <c r="GE620">
        <v>-52.60378761726075</v>
      </c>
      <c r="GF620">
        <v>5.620348250150964</v>
      </c>
      <c r="GG620">
        <v>0</v>
      </c>
      <c r="GH620">
        <v>624.6501764705883</v>
      </c>
      <c r="GI620">
        <v>2.011153555398652</v>
      </c>
      <c r="GJ620">
        <v>0.3556580041513889</v>
      </c>
      <c r="GK620">
        <v>-1</v>
      </c>
      <c r="GL620">
        <v>5.7427</v>
      </c>
      <c r="GM620">
        <v>-0.0212427016885603</v>
      </c>
      <c r="GN620">
        <v>0.002351021054776037</v>
      </c>
      <c r="GO620">
        <v>1</v>
      </c>
      <c r="GP620">
        <v>1</v>
      </c>
      <c r="GQ620">
        <v>2</v>
      </c>
      <c r="GR620" t="s">
        <v>442</v>
      </c>
      <c r="GS620">
        <v>3.13526</v>
      </c>
      <c r="GT620">
        <v>2.71601</v>
      </c>
      <c r="GU620">
        <v>0.0933877</v>
      </c>
      <c r="GV620">
        <v>0.0976875</v>
      </c>
      <c r="GW620">
        <v>0.10649</v>
      </c>
      <c r="GX620">
        <v>0.08697589999999999</v>
      </c>
      <c r="GY620">
        <v>28802.8</v>
      </c>
      <c r="GZ620">
        <v>28709.8</v>
      </c>
      <c r="HA620">
        <v>29536.8</v>
      </c>
      <c r="HB620">
        <v>29406.5</v>
      </c>
      <c r="HC620">
        <v>34873.2</v>
      </c>
      <c r="HD620">
        <v>35572.9</v>
      </c>
      <c r="HE620">
        <v>41569.4</v>
      </c>
      <c r="HF620">
        <v>41784.6</v>
      </c>
      <c r="HG620">
        <v>1.92122</v>
      </c>
      <c r="HH620">
        <v>1.8552</v>
      </c>
      <c r="HI620">
        <v>0.07383530000000001</v>
      </c>
      <c r="HJ620">
        <v>0</v>
      </c>
      <c r="HK620">
        <v>28.811</v>
      </c>
      <c r="HL620">
        <v>999.9</v>
      </c>
      <c r="HM620">
        <v>44.7</v>
      </c>
      <c r="HN620">
        <v>31.5</v>
      </c>
      <c r="HO620">
        <v>23.0311</v>
      </c>
      <c r="HP620">
        <v>62.0281</v>
      </c>
      <c r="HQ620">
        <v>27.9327</v>
      </c>
      <c r="HR620">
        <v>1</v>
      </c>
      <c r="HS620">
        <v>0.129416</v>
      </c>
      <c r="HT620">
        <v>-0.278293</v>
      </c>
      <c r="HU620">
        <v>20.3384</v>
      </c>
      <c r="HV620">
        <v>5.21624</v>
      </c>
      <c r="HW620">
        <v>12.0143</v>
      </c>
      <c r="HX620">
        <v>4.9885</v>
      </c>
      <c r="HY620">
        <v>3.28753</v>
      </c>
      <c r="HZ620">
        <v>9999</v>
      </c>
      <c r="IA620">
        <v>9999</v>
      </c>
      <c r="IB620">
        <v>9999</v>
      </c>
      <c r="IC620">
        <v>999.9</v>
      </c>
      <c r="ID620">
        <v>1.86754</v>
      </c>
      <c r="IE620">
        <v>1.86674</v>
      </c>
      <c r="IF620">
        <v>1.86601</v>
      </c>
      <c r="IG620">
        <v>1.866</v>
      </c>
      <c r="IH620">
        <v>1.86784</v>
      </c>
      <c r="II620">
        <v>1.87027</v>
      </c>
      <c r="IJ620">
        <v>1.86895</v>
      </c>
      <c r="IK620">
        <v>1.87042</v>
      </c>
      <c r="IL620">
        <v>0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-0.237</v>
      </c>
      <c r="IZ620">
        <v>0.1419</v>
      </c>
      <c r="JA620">
        <v>-0.08705980112953694</v>
      </c>
      <c r="JB620">
        <v>-0.0002224285535733669</v>
      </c>
      <c r="JC620">
        <v>-3.124052291438484E-07</v>
      </c>
      <c r="JD620">
        <v>-1.20421793702977E-11</v>
      </c>
      <c r="JE620">
        <v>-0.06546867123436634</v>
      </c>
      <c r="JF620">
        <v>-0.004605065362839568</v>
      </c>
      <c r="JG620">
        <v>0.0008613744513886047</v>
      </c>
      <c r="JH620">
        <v>-1.299212498533341E-05</v>
      </c>
      <c r="JI620">
        <v>3</v>
      </c>
      <c r="JJ620">
        <v>2327</v>
      </c>
      <c r="JK620">
        <v>1</v>
      </c>
      <c r="JL620">
        <v>27</v>
      </c>
      <c r="JM620">
        <v>187366.1</v>
      </c>
      <c r="JN620">
        <v>187366.2</v>
      </c>
      <c r="JO620">
        <v>1.12061</v>
      </c>
      <c r="JP620">
        <v>2.22412</v>
      </c>
      <c r="JQ620">
        <v>1.39771</v>
      </c>
      <c r="JR620">
        <v>2.35229</v>
      </c>
      <c r="JS620">
        <v>1.49536</v>
      </c>
      <c r="JT620">
        <v>2.73682</v>
      </c>
      <c r="JU620">
        <v>36.7892</v>
      </c>
      <c r="JV620">
        <v>24.0875</v>
      </c>
      <c r="JW620">
        <v>18</v>
      </c>
      <c r="JX620">
        <v>492.112</v>
      </c>
      <c r="JY620">
        <v>440.471</v>
      </c>
      <c r="JZ620">
        <v>28.8423</v>
      </c>
      <c r="KA620">
        <v>29.2563</v>
      </c>
      <c r="KB620">
        <v>30.0001</v>
      </c>
      <c r="KC620">
        <v>29.0379</v>
      </c>
      <c r="KD620">
        <v>28.9632</v>
      </c>
      <c r="KE620">
        <v>22.4852</v>
      </c>
      <c r="KF620">
        <v>22.9624</v>
      </c>
      <c r="KG620">
        <v>43.0326</v>
      </c>
      <c r="KH620">
        <v>28.8358</v>
      </c>
      <c r="KI620">
        <v>473.425</v>
      </c>
      <c r="KJ620">
        <v>18.5127</v>
      </c>
      <c r="KK620">
        <v>100.956</v>
      </c>
      <c r="KL620">
        <v>100.471</v>
      </c>
    </row>
    <row r="621" spans="1:298">
      <c r="A621">
        <v>605</v>
      </c>
      <c r="B621">
        <v>1758489398</v>
      </c>
      <c r="C621">
        <v>20522.5</v>
      </c>
      <c r="D621" t="s">
        <v>1659</v>
      </c>
      <c r="E621" t="s">
        <v>1660</v>
      </c>
      <c r="F621">
        <v>5</v>
      </c>
      <c r="G621" t="s">
        <v>1604</v>
      </c>
      <c r="H621" t="s">
        <v>437</v>
      </c>
      <c r="I621" t="s">
        <v>438</v>
      </c>
      <c r="J621">
        <v>1758489390.214286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466.1361925374138</v>
      </c>
      <c r="AL621">
        <v>441.4569272727269</v>
      </c>
      <c r="AM621">
        <v>2.696931722214508</v>
      </c>
      <c r="AN621">
        <v>65.30120161094447</v>
      </c>
      <c r="AO621">
        <f>(AQ621 - AP621 + DZ621*1E3/(8.314*(EB621+273.15)) * AS621/DY621 * AR621) * DY621/(100*DM621) * 1000/(1000 - AQ621)</f>
        <v>0</v>
      </c>
      <c r="AP621">
        <v>18.48660051007296</v>
      </c>
      <c r="AQ621">
        <v>24.2337503030303</v>
      </c>
      <c r="AR621">
        <v>8.162684803058277E-06</v>
      </c>
      <c r="AS621">
        <v>111.2861727200719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3.93</v>
      </c>
      <c r="DN621">
        <v>0.5</v>
      </c>
      <c r="DO621" t="s">
        <v>440</v>
      </c>
      <c r="DP621">
        <v>2</v>
      </c>
      <c r="DQ621" t="b">
        <v>1</v>
      </c>
      <c r="DR621">
        <v>1758489390.214286</v>
      </c>
      <c r="DS621">
        <v>415.1708928571428</v>
      </c>
      <c r="DT621">
        <v>442.6266428571428</v>
      </c>
      <c r="DU621">
        <v>24.22660357142857</v>
      </c>
      <c r="DV621">
        <v>18.48383214285715</v>
      </c>
      <c r="DW621">
        <v>415.4051428571428</v>
      </c>
      <c r="DX621">
        <v>24.08483214285713</v>
      </c>
      <c r="DY621">
        <v>500.0078928571428</v>
      </c>
      <c r="DZ621">
        <v>90.09142857142855</v>
      </c>
      <c r="EA621">
        <v>0.055787125</v>
      </c>
      <c r="EB621">
        <v>30.44732857142857</v>
      </c>
      <c r="EC621">
        <v>30.00457142857143</v>
      </c>
      <c r="ED621">
        <v>999.9000000000002</v>
      </c>
      <c r="EE621">
        <v>0</v>
      </c>
      <c r="EF621">
        <v>0</v>
      </c>
      <c r="EG621">
        <v>10002.09785714286</v>
      </c>
      <c r="EH621">
        <v>0</v>
      </c>
      <c r="EI621">
        <v>9.457321428571429</v>
      </c>
      <c r="EJ621">
        <v>-27.45580714285714</v>
      </c>
      <c r="EK621">
        <v>425.4786428571429</v>
      </c>
      <c r="EL621">
        <v>450.9622142857143</v>
      </c>
      <c r="EM621">
        <v>5.742773571428572</v>
      </c>
      <c r="EN621">
        <v>442.6266428571428</v>
      </c>
      <c r="EO621">
        <v>18.48383214285715</v>
      </c>
      <c r="EP621">
        <v>2.182610714285715</v>
      </c>
      <c r="EQ621">
        <v>1.665235</v>
      </c>
      <c r="ER621">
        <v>18.83523571428572</v>
      </c>
      <c r="ES621">
        <v>14.57610357142857</v>
      </c>
      <c r="ET621">
        <v>2000.030000000001</v>
      </c>
      <c r="EU621">
        <v>0.9800067142857144</v>
      </c>
      <c r="EV621">
        <v>0.01999328928571428</v>
      </c>
      <c r="EW621">
        <v>0</v>
      </c>
      <c r="EX621">
        <v>624.7506785714287</v>
      </c>
      <c r="EY621">
        <v>5.00097</v>
      </c>
      <c r="EZ621">
        <v>12585.19642857143</v>
      </c>
      <c r="FA621">
        <v>16707.86071428572</v>
      </c>
      <c r="FB621">
        <v>41.64492857142857</v>
      </c>
      <c r="FC621">
        <v>42</v>
      </c>
      <c r="FD621">
        <v>41.56199999999999</v>
      </c>
      <c r="FE621">
        <v>41.625</v>
      </c>
      <c r="FF621">
        <v>42.18699999999999</v>
      </c>
      <c r="FG621">
        <v>1955.14</v>
      </c>
      <c r="FH621">
        <v>39.89000000000001</v>
      </c>
      <c r="FI621">
        <v>0</v>
      </c>
      <c r="FJ621">
        <v>1758489398.6</v>
      </c>
      <c r="FK621">
        <v>0</v>
      </c>
      <c r="FL621">
        <v>624.7570384615385</v>
      </c>
      <c r="FM621">
        <v>-0.9654358923733268</v>
      </c>
      <c r="FN621">
        <v>-30.51965811715532</v>
      </c>
      <c r="FO621">
        <v>12584.93461538461</v>
      </c>
      <c r="FP621">
        <v>15</v>
      </c>
      <c r="FQ621">
        <v>0</v>
      </c>
      <c r="FR621" t="s">
        <v>441</v>
      </c>
      <c r="FS621">
        <v>1747247426.5</v>
      </c>
      <c r="FT621">
        <v>1747247420.5</v>
      </c>
      <c r="FU621">
        <v>0</v>
      </c>
      <c r="FV621">
        <v>1.027</v>
      </c>
      <c r="FW621">
        <v>0.031</v>
      </c>
      <c r="FX621">
        <v>0.02</v>
      </c>
      <c r="FY621">
        <v>0.05</v>
      </c>
      <c r="FZ621">
        <v>420</v>
      </c>
      <c r="GA621">
        <v>16</v>
      </c>
      <c r="GB621">
        <v>0.01</v>
      </c>
      <c r="GC621">
        <v>0.1</v>
      </c>
      <c r="GD621">
        <v>-23.50925609756098</v>
      </c>
      <c r="GE621">
        <v>-76.47919233449481</v>
      </c>
      <c r="GF621">
        <v>7.659635848092887</v>
      </c>
      <c r="GG621">
        <v>0</v>
      </c>
      <c r="GH621">
        <v>624.7263823529412</v>
      </c>
      <c r="GI621">
        <v>-0.2612223027708593</v>
      </c>
      <c r="GJ621">
        <v>0.2878383957041187</v>
      </c>
      <c r="GK621">
        <v>-1</v>
      </c>
      <c r="GL621">
        <v>5.742675609756097</v>
      </c>
      <c r="GM621">
        <v>0.007527595818834013</v>
      </c>
      <c r="GN621">
        <v>0.002138907914619506</v>
      </c>
      <c r="GO621">
        <v>1</v>
      </c>
      <c r="GP621">
        <v>1</v>
      </c>
      <c r="GQ621">
        <v>2</v>
      </c>
      <c r="GR621" t="s">
        <v>442</v>
      </c>
      <c r="GS621">
        <v>3.1352</v>
      </c>
      <c r="GT621">
        <v>2.71614</v>
      </c>
      <c r="GU621">
        <v>0.0955857</v>
      </c>
      <c r="GV621">
        <v>0.100351</v>
      </c>
      <c r="GW621">
        <v>0.106501</v>
      </c>
      <c r="GX621">
        <v>0.08697870000000001</v>
      </c>
      <c r="GY621">
        <v>28732.9</v>
      </c>
      <c r="GZ621">
        <v>28625.2</v>
      </c>
      <c r="HA621">
        <v>29536.8</v>
      </c>
      <c r="HB621">
        <v>29406.8</v>
      </c>
      <c r="HC621">
        <v>34872.7</v>
      </c>
      <c r="HD621">
        <v>35573</v>
      </c>
      <c r="HE621">
        <v>41569.3</v>
      </c>
      <c r="HF621">
        <v>41784.7</v>
      </c>
      <c r="HG621">
        <v>1.92095</v>
      </c>
      <c r="HH621">
        <v>1.85492</v>
      </c>
      <c r="HI621">
        <v>0.07272140000000001</v>
      </c>
      <c r="HJ621">
        <v>0</v>
      </c>
      <c r="HK621">
        <v>28.8106</v>
      </c>
      <c r="HL621">
        <v>999.9</v>
      </c>
      <c r="HM621">
        <v>44.7</v>
      </c>
      <c r="HN621">
        <v>31.5</v>
      </c>
      <c r="HO621">
        <v>23.0301</v>
      </c>
      <c r="HP621">
        <v>61.9481</v>
      </c>
      <c r="HQ621">
        <v>27.8646</v>
      </c>
      <c r="HR621">
        <v>1</v>
      </c>
      <c r="HS621">
        <v>0.129507</v>
      </c>
      <c r="HT621">
        <v>-0.264981</v>
      </c>
      <c r="HU621">
        <v>20.3382</v>
      </c>
      <c r="HV621">
        <v>5.21684</v>
      </c>
      <c r="HW621">
        <v>12.0134</v>
      </c>
      <c r="HX621">
        <v>4.98865</v>
      </c>
      <c r="HY621">
        <v>3.28753</v>
      </c>
      <c r="HZ621">
        <v>9999</v>
      </c>
      <c r="IA621">
        <v>9999</v>
      </c>
      <c r="IB621">
        <v>9999</v>
      </c>
      <c r="IC621">
        <v>999.9</v>
      </c>
      <c r="ID621">
        <v>1.86753</v>
      </c>
      <c r="IE621">
        <v>1.86674</v>
      </c>
      <c r="IF621">
        <v>1.86601</v>
      </c>
      <c r="IG621">
        <v>1.866</v>
      </c>
      <c r="IH621">
        <v>1.86784</v>
      </c>
      <c r="II621">
        <v>1.87027</v>
      </c>
      <c r="IJ621">
        <v>1.86896</v>
      </c>
      <c r="IK621">
        <v>1.87042</v>
      </c>
      <c r="IL621">
        <v>0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-0.242</v>
      </c>
      <c r="IZ621">
        <v>0.1418</v>
      </c>
      <c r="JA621">
        <v>-0.08705980112953694</v>
      </c>
      <c r="JB621">
        <v>-0.0002224285535733669</v>
      </c>
      <c r="JC621">
        <v>-3.124052291438484E-07</v>
      </c>
      <c r="JD621">
        <v>-1.20421793702977E-11</v>
      </c>
      <c r="JE621">
        <v>-0.06546867123436634</v>
      </c>
      <c r="JF621">
        <v>-0.004605065362839568</v>
      </c>
      <c r="JG621">
        <v>0.0008613744513886047</v>
      </c>
      <c r="JH621">
        <v>-1.299212498533341E-05</v>
      </c>
      <c r="JI621">
        <v>3</v>
      </c>
      <c r="JJ621">
        <v>2327</v>
      </c>
      <c r="JK621">
        <v>1</v>
      </c>
      <c r="JL621">
        <v>27</v>
      </c>
      <c r="JM621">
        <v>187366.2</v>
      </c>
      <c r="JN621">
        <v>187366.3</v>
      </c>
      <c r="JO621">
        <v>1.15112</v>
      </c>
      <c r="JP621">
        <v>2.23999</v>
      </c>
      <c r="JQ621">
        <v>1.39648</v>
      </c>
      <c r="JR621">
        <v>2.35474</v>
      </c>
      <c r="JS621">
        <v>1.49536</v>
      </c>
      <c r="JT621">
        <v>2.63794</v>
      </c>
      <c r="JU621">
        <v>36.7892</v>
      </c>
      <c r="JV621">
        <v>24.0875</v>
      </c>
      <c r="JW621">
        <v>18</v>
      </c>
      <c r="JX621">
        <v>491.957</v>
      </c>
      <c r="JY621">
        <v>440.32</v>
      </c>
      <c r="JZ621">
        <v>28.8365</v>
      </c>
      <c r="KA621">
        <v>29.2582</v>
      </c>
      <c r="KB621">
        <v>30.0002</v>
      </c>
      <c r="KC621">
        <v>29.0404</v>
      </c>
      <c r="KD621">
        <v>28.9656</v>
      </c>
      <c r="KE621">
        <v>23.092</v>
      </c>
      <c r="KF621">
        <v>22.9624</v>
      </c>
      <c r="KG621">
        <v>43.0326</v>
      </c>
      <c r="KH621">
        <v>28.8289</v>
      </c>
      <c r="KI621">
        <v>493.458</v>
      </c>
      <c r="KJ621">
        <v>18.5127</v>
      </c>
      <c r="KK621">
        <v>100.956</v>
      </c>
      <c r="KL621">
        <v>100.472</v>
      </c>
    </row>
    <row r="622" spans="1:298">
      <c r="A622">
        <v>606</v>
      </c>
      <c r="B622">
        <v>1758489403</v>
      </c>
      <c r="C622">
        <v>20527.5</v>
      </c>
      <c r="D622" t="s">
        <v>1661</v>
      </c>
      <c r="E622" t="s">
        <v>1662</v>
      </c>
      <c r="F622">
        <v>5</v>
      </c>
      <c r="G622" t="s">
        <v>1604</v>
      </c>
      <c r="H622" t="s">
        <v>437</v>
      </c>
      <c r="I622" t="s">
        <v>438</v>
      </c>
      <c r="J622">
        <v>1758489395.5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483.2076238338698</v>
      </c>
      <c r="AL622">
        <v>456.5070363636364</v>
      </c>
      <c r="AM622">
        <v>3.047408238748323</v>
      </c>
      <c r="AN622">
        <v>65.30120161094447</v>
      </c>
      <c r="AO622">
        <f>(AQ622 - AP622 + DZ622*1E3/(8.314*(EB622+273.15)) * AS622/DY622 * AR622) * DY622/(100*DM622) * 1000/(1000 - AQ622)</f>
        <v>0</v>
      </c>
      <c r="AP622">
        <v>18.48927253054468</v>
      </c>
      <c r="AQ622">
        <v>24.23958727272727</v>
      </c>
      <c r="AR622">
        <v>1.955393744596793E-05</v>
      </c>
      <c r="AS622">
        <v>111.2861727200719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3.93</v>
      </c>
      <c r="DN622">
        <v>0.5</v>
      </c>
      <c r="DO622" t="s">
        <v>440</v>
      </c>
      <c r="DP622">
        <v>2</v>
      </c>
      <c r="DQ622" t="b">
        <v>1</v>
      </c>
      <c r="DR622">
        <v>1758489395.5</v>
      </c>
      <c r="DS622">
        <v>426.2463703703704</v>
      </c>
      <c r="DT622">
        <v>459.4363703703704</v>
      </c>
      <c r="DU622">
        <v>24.23154814814815</v>
      </c>
      <c r="DV622">
        <v>18.48645555555555</v>
      </c>
      <c r="DW622">
        <v>426.4861111111112</v>
      </c>
      <c r="DX622">
        <v>24.08970740740741</v>
      </c>
      <c r="DY622">
        <v>500.0026296296296</v>
      </c>
      <c r="DZ622">
        <v>90.09123333333331</v>
      </c>
      <c r="EA622">
        <v>0.05585324814814815</v>
      </c>
      <c r="EB622">
        <v>30.44635925925926</v>
      </c>
      <c r="EC622">
        <v>30.00209629629629</v>
      </c>
      <c r="ED622">
        <v>999.9000000000001</v>
      </c>
      <c r="EE622">
        <v>0</v>
      </c>
      <c r="EF622">
        <v>0</v>
      </c>
      <c r="EG622">
        <v>10000.92592592593</v>
      </c>
      <c r="EH622">
        <v>0</v>
      </c>
      <c r="EI622">
        <v>9.462123703703703</v>
      </c>
      <c r="EJ622">
        <v>-33.19014074074074</v>
      </c>
      <c r="EK622">
        <v>436.8313703703702</v>
      </c>
      <c r="EL622">
        <v>468.0898518518518</v>
      </c>
      <c r="EM622">
        <v>5.74508962962963</v>
      </c>
      <c r="EN622">
        <v>459.4363703703704</v>
      </c>
      <c r="EO622">
        <v>18.48645555555555</v>
      </c>
      <c r="EP622">
        <v>2.183050740740741</v>
      </c>
      <c r="EQ622">
        <v>1.665467777777778</v>
      </c>
      <c r="ER622">
        <v>18.83846666666667</v>
      </c>
      <c r="ES622">
        <v>14.57826296296296</v>
      </c>
      <c r="ET622">
        <v>2000.018888888889</v>
      </c>
      <c r="EU622">
        <v>0.9800066666666666</v>
      </c>
      <c r="EV622">
        <v>0.01999333703703703</v>
      </c>
      <c r="EW622">
        <v>0</v>
      </c>
      <c r="EX622">
        <v>624.7268888888889</v>
      </c>
      <c r="EY622">
        <v>5.00097</v>
      </c>
      <c r="EZ622">
        <v>12583.78148148148</v>
      </c>
      <c r="FA622">
        <v>16707.77037037037</v>
      </c>
      <c r="FB622">
        <v>41.65025925925924</v>
      </c>
      <c r="FC622">
        <v>42</v>
      </c>
      <c r="FD622">
        <v>41.56199999999999</v>
      </c>
      <c r="FE622">
        <v>41.63188888888889</v>
      </c>
      <c r="FF622">
        <v>42.18699999999999</v>
      </c>
      <c r="FG622">
        <v>1955.128888888888</v>
      </c>
      <c r="FH622">
        <v>39.89000000000001</v>
      </c>
      <c r="FI622">
        <v>0</v>
      </c>
      <c r="FJ622">
        <v>1758489403.4</v>
      </c>
      <c r="FK622">
        <v>0</v>
      </c>
      <c r="FL622">
        <v>624.7245384615385</v>
      </c>
      <c r="FM622">
        <v>0.6750085634091308</v>
      </c>
      <c r="FN622">
        <v>-5.391453004590799</v>
      </c>
      <c r="FO622">
        <v>12583.85769230769</v>
      </c>
      <c r="FP622">
        <v>15</v>
      </c>
      <c r="FQ622">
        <v>0</v>
      </c>
      <c r="FR622" t="s">
        <v>441</v>
      </c>
      <c r="FS622">
        <v>1747247426.5</v>
      </c>
      <c r="FT622">
        <v>1747247420.5</v>
      </c>
      <c r="FU622">
        <v>0</v>
      </c>
      <c r="FV622">
        <v>1.027</v>
      </c>
      <c r="FW622">
        <v>0.031</v>
      </c>
      <c r="FX622">
        <v>0.02</v>
      </c>
      <c r="FY622">
        <v>0.05</v>
      </c>
      <c r="FZ622">
        <v>420</v>
      </c>
      <c r="GA622">
        <v>16</v>
      </c>
      <c r="GB622">
        <v>0.01</v>
      </c>
      <c r="GC622">
        <v>0.1</v>
      </c>
      <c r="GD622">
        <v>-29.79644</v>
      </c>
      <c r="GE622">
        <v>-64.45747767354595</v>
      </c>
      <c r="GF622">
        <v>6.411970372467422</v>
      </c>
      <c r="GG622">
        <v>0</v>
      </c>
      <c r="GH622">
        <v>624.7663235294119</v>
      </c>
      <c r="GI622">
        <v>-0.2925439217461788</v>
      </c>
      <c r="GJ622">
        <v>0.2680989414144382</v>
      </c>
      <c r="GK622">
        <v>-1</v>
      </c>
      <c r="GL622">
        <v>5.7441195</v>
      </c>
      <c r="GM622">
        <v>0.02992075046903058</v>
      </c>
      <c r="GN622">
        <v>0.003276593467307239</v>
      </c>
      <c r="GO622">
        <v>1</v>
      </c>
      <c r="GP622">
        <v>1</v>
      </c>
      <c r="GQ622">
        <v>2</v>
      </c>
      <c r="GR622" t="s">
        <v>442</v>
      </c>
      <c r="GS622">
        <v>3.1352</v>
      </c>
      <c r="GT622">
        <v>2.71634</v>
      </c>
      <c r="GU622">
        <v>0.0980482</v>
      </c>
      <c r="GV622">
        <v>0.102996</v>
      </c>
      <c r="GW622">
        <v>0.106518</v>
      </c>
      <c r="GX622">
        <v>0.08699</v>
      </c>
      <c r="GY622">
        <v>28655.2</v>
      </c>
      <c r="GZ622">
        <v>28541.1</v>
      </c>
      <c r="HA622">
        <v>29537.4</v>
      </c>
      <c r="HB622">
        <v>29406.8</v>
      </c>
      <c r="HC622">
        <v>34872.5</v>
      </c>
      <c r="HD622">
        <v>35572.9</v>
      </c>
      <c r="HE622">
        <v>41569.9</v>
      </c>
      <c r="HF622">
        <v>41785</v>
      </c>
      <c r="HG622">
        <v>1.92083</v>
      </c>
      <c r="HH622">
        <v>1.85525</v>
      </c>
      <c r="HI622">
        <v>0.0725314</v>
      </c>
      <c r="HJ622">
        <v>0</v>
      </c>
      <c r="HK622">
        <v>28.8086</v>
      </c>
      <c r="HL622">
        <v>999.9</v>
      </c>
      <c r="HM622">
        <v>44.7</v>
      </c>
      <c r="HN622">
        <v>31.5</v>
      </c>
      <c r="HO622">
        <v>23.0312</v>
      </c>
      <c r="HP622">
        <v>62.0481</v>
      </c>
      <c r="HQ622">
        <v>27.7404</v>
      </c>
      <c r="HR622">
        <v>1</v>
      </c>
      <c r="HS622">
        <v>0.129672</v>
      </c>
      <c r="HT622">
        <v>-0.275964</v>
      </c>
      <c r="HU622">
        <v>20.3384</v>
      </c>
      <c r="HV622">
        <v>5.21669</v>
      </c>
      <c r="HW622">
        <v>12.0129</v>
      </c>
      <c r="HX622">
        <v>4.9884</v>
      </c>
      <c r="HY622">
        <v>3.28748</v>
      </c>
      <c r="HZ622">
        <v>9999</v>
      </c>
      <c r="IA622">
        <v>9999</v>
      </c>
      <c r="IB622">
        <v>9999</v>
      </c>
      <c r="IC622">
        <v>999.9</v>
      </c>
      <c r="ID622">
        <v>1.86755</v>
      </c>
      <c r="IE622">
        <v>1.86673</v>
      </c>
      <c r="IF622">
        <v>1.866</v>
      </c>
      <c r="IG622">
        <v>1.866</v>
      </c>
      <c r="IH622">
        <v>1.86787</v>
      </c>
      <c r="II622">
        <v>1.87027</v>
      </c>
      <c r="IJ622">
        <v>1.86895</v>
      </c>
      <c r="IK622">
        <v>1.87042</v>
      </c>
      <c r="IL622">
        <v>0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-0.251</v>
      </c>
      <c r="IZ622">
        <v>0.1419</v>
      </c>
      <c r="JA622">
        <v>-0.08705980112953694</v>
      </c>
      <c r="JB622">
        <v>-0.0002224285535733669</v>
      </c>
      <c r="JC622">
        <v>-3.124052291438484E-07</v>
      </c>
      <c r="JD622">
        <v>-1.20421793702977E-11</v>
      </c>
      <c r="JE622">
        <v>-0.06546867123436634</v>
      </c>
      <c r="JF622">
        <v>-0.004605065362839568</v>
      </c>
      <c r="JG622">
        <v>0.0008613744513886047</v>
      </c>
      <c r="JH622">
        <v>-1.299212498533341E-05</v>
      </c>
      <c r="JI622">
        <v>3</v>
      </c>
      <c r="JJ622">
        <v>2327</v>
      </c>
      <c r="JK622">
        <v>1</v>
      </c>
      <c r="JL622">
        <v>27</v>
      </c>
      <c r="JM622">
        <v>187366.3</v>
      </c>
      <c r="JN622">
        <v>187366.4</v>
      </c>
      <c r="JO622">
        <v>1.1853</v>
      </c>
      <c r="JP622">
        <v>2.23145</v>
      </c>
      <c r="JQ622">
        <v>1.39648</v>
      </c>
      <c r="JR622">
        <v>2.35352</v>
      </c>
      <c r="JS622">
        <v>1.49536</v>
      </c>
      <c r="JT622">
        <v>2.56958</v>
      </c>
      <c r="JU622">
        <v>36.7892</v>
      </c>
      <c r="JV622">
        <v>24.07</v>
      </c>
      <c r="JW622">
        <v>18</v>
      </c>
      <c r="JX622">
        <v>491.897</v>
      </c>
      <c r="JY622">
        <v>440.538</v>
      </c>
      <c r="JZ622">
        <v>28.8293</v>
      </c>
      <c r="KA622">
        <v>29.2601</v>
      </c>
      <c r="KB622">
        <v>30.0003</v>
      </c>
      <c r="KC622">
        <v>29.0429</v>
      </c>
      <c r="KD622">
        <v>28.9681</v>
      </c>
      <c r="KE622">
        <v>23.7725</v>
      </c>
      <c r="KF622">
        <v>22.9624</v>
      </c>
      <c r="KG622">
        <v>43.0326</v>
      </c>
      <c r="KH622">
        <v>28.8393</v>
      </c>
      <c r="KI622">
        <v>506.82</v>
      </c>
      <c r="KJ622">
        <v>18.5127</v>
      </c>
      <c r="KK622">
        <v>100.957</v>
      </c>
      <c r="KL622">
        <v>100.473</v>
      </c>
    </row>
    <row r="623" spans="1:298">
      <c r="A623">
        <v>607</v>
      </c>
      <c r="B623">
        <v>1758489408</v>
      </c>
      <c r="C623">
        <v>20532.5</v>
      </c>
      <c r="D623" t="s">
        <v>1663</v>
      </c>
      <c r="E623" t="s">
        <v>1664</v>
      </c>
      <c r="F623">
        <v>5</v>
      </c>
      <c r="G623" t="s">
        <v>1604</v>
      </c>
      <c r="H623" t="s">
        <v>437</v>
      </c>
      <c r="I623" t="s">
        <v>438</v>
      </c>
      <c r="J623">
        <v>1758489400.214286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500.2934254269895</v>
      </c>
      <c r="AL623">
        <v>472.4574787878785</v>
      </c>
      <c r="AM623">
        <v>3.197087335227987</v>
      </c>
      <c r="AN623">
        <v>65.30120161094447</v>
      </c>
      <c r="AO623">
        <f>(AQ623 - AP623 + DZ623*1E3/(8.314*(EB623+273.15)) * AS623/DY623 * AR623) * DY623/(100*DM623) * 1000/(1000 - AQ623)</f>
        <v>0</v>
      </c>
      <c r="AP623">
        <v>18.49138933413277</v>
      </c>
      <c r="AQ623">
        <v>24.24085333333333</v>
      </c>
      <c r="AR623">
        <v>3.739962383149576E-06</v>
      </c>
      <c r="AS623">
        <v>111.2861727200719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3.93</v>
      </c>
      <c r="DN623">
        <v>0.5</v>
      </c>
      <c r="DO623" t="s">
        <v>440</v>
      </c>
      <c r="DP623">
        <v>2</v>
      </c>
      <c r="DQ623" t="b">
        <v>1</v>
      </c>
      <c r="DR623">
        <v>1758489400.214286</v>
      </c>
      <c r="DS623">
        <v>439.0773214285714</v>
      </c>
      <c r="DT623">
        <v>475.1145000000001</v>
      </c>
      <c r="DU623">
        <v>24.23634285714286</v>
      </c>
      <c r="DV623">
        <v>18.48866785714286</v>
      </c>
      <c r="DW623">
        <v>439.3235</v>
      </c>
      <c r="DX623">
        <v>24.09442857142856</v>
      </c>
      <c r="DY623">
        <v>500.0046428571429</v>
      </c>
      <c r="DZ623">
        <v>90.0908392857143</v>
      </c>
      <c r="EA623">
        <v>0.05584573928571428</v>
      </c>
      <c r="EB623">
        <v>30.44432142857143</v>
      </c>
      <c r="EC623">
        <v>29.99710714285714</v>
      </c>
      <c r="ED623">
        <v>999.9000000000002</v>
      </c>
      <c r="EE623">
        <v>0</v>
      </c>
      <c r="EF623">
        <v>0</v>
      </c>
      <c r="EG623">
        <v>10001.27178571429</v>
      </c>
      <c r="EH623">
        <v>0</v>
      </c>
      <c r="EI623">
        <v>9.463944999999999</v>
      </c>
      <c r="EJ623">
        <v>-36.03725357142857</v>
      </c>
      <c r="EK623">
        <v>449.9832500000001</v>
      </c>
      <c r="EL623">
        <v>484.0642857142857</v>
      </c>
      <c r="EM623">
        <v>5.747673571428571</v>
      </c>
      <c r="EN623">
        <v>475.1145000000001</v>
      </c>
      <c r="EO623">
        <v>18.48866785714286</v>
      </c>
      <c r="EP623">
        <v>2.183471785714286</v>
      </c>
      <c r="EQ623">
        <v>1.665659642857143</v>
      </c>
      <c r="ER623">
        <v>18.84156428571429</v>
      </c>
      <c r="ES623">
        <v>14.58003571428571</v>
      </c>
      <c r="ET623">
        <v>2000.007142857143</v>
      </c>
      <c r="EU623">
        <v>0.9800066071428571</v>
      </c>
      <c r="EV623">
        <v>0.01999339285714286</v>
      </c>
      <c r="EW623">
        <v>0</v>
      </c>
      <c r="EX623">
        <v>624.7954642857143</v>
      </c>
      <c r="EY623">
        <v>5.00097</v>
      </c>
      <c r="EZ623">
        <v>12585.55714285714</v>
      </c>
      <c r="FA623">
        <v>16707.66428571429</v>
      </c>
      <c r="FB623">
        <v>41.66485714285712</v>
      </c>
      <c r="FC623">
        <v>42</v>
      </c>
      <c r="FD623">
        <v>41.56199999999999</v>
      </c>
      <c r="FE623">
        <v>41.64492857142857</v>
      </c>
      <c r="FF623">
        <v>42.18699999999999</v>
      </c>
      <c r="FG623">
        <v>1955.117142857143</v>
      </c>
      <c r="FH623">
        <v>39.89000000000001</v>
      </c>
      <c r="FI623">
        <v>0</v>
      </c>
      <c r="FJ623">
        <v>1758489408.2</v>
      </c>
      <c r="FK623">
        <v>0</v>
      </c>
      <c r="FL623">
        <v>624.7928846153847</v>
      </c>
      <c r="FM623">
        <v>1.813777785916284</v>
      </c>
      <c r="FN623">
        <v>45.78803416427966</v>
      </c>
      <c r="FO623">
        <v>12585.51923076923</v>
      </c>
      <c r="FP623">
        <v>15</v>
      </c>
      <c r="FQ623">
        <v>0</v>
      </c>
      <c r="FR623" t="s">
        <v>441</v>
      </c>
      <c r="FS623">
        <v>1747247426.5</v>
      </c>
      <c r="FT623">
        <v>1747247420.5</v>
      </c>
      <c r="FU623">
        <v>0</v>
      </c>
      <c r="FV623">
        <v>1.027</v>
      </c>
      <c r="FW623">
        <v>0.031</v>
      </c>
      <c r="FX623">
        <v>0.02</v>
      </c>
      <c r="FY623">
        <v>0.05</v>
      </c>
      <c r="FZ623">
        <v>420</v>
      </c>
      <c r="GA623">
        <v>16</v>
      </c>
      <c r="GB623">
        <v>0.01</v>
      </c>
      <c r="GC623">
        <v>0.1</v>
      </c>
      <c r="GD623">
        <v>-33.63267073170731</v>
      </c>
      <c r="GE623">
        <v>-40.91019721254354</v>
      </c>
      <c r="GF623">
        <v>4.219678989307351</v>
      </c>
      <c r="GG623">
        <v>0</v>
      </c>
      <c r="GH623">
        <v>624.7655882352942</v>
      </c>
      <c r="GI623">
        <v>0.5725592108959241</v>
      </c>
      <c r="GJ623">
        <v>0.2588807490226582</v>
      </c>
      <c r="GK623">
        <v>-1</v>
      </c>
      <c r="GL623">
        <v>5.745650487804879</v>
      </c>
      <c r="GM623">
        <v>0.03308592334495546</v>
      </c>
      <c r="GN623">
        <v>0.003536001566617297</v>
      </c>
      <c r="GO623">
        <v>1</v>
      </c>
      <c r="GP623">
        <v>1</v>
      </c>
      <c r="GQ623">
        <v>2</v>
      </c>
      <c r="GR623" t="s">
        <v>442</v>
      </c>
      <c r="GS623">
        <v>3.13519</v>
      </c>
      <c r="GT623">
        <v>2.7155</v>
      </c>
      <c r="GU623">
        <v>0.100591</v>
      </c>
      <c r="GV623">
        <v>0.105614</v>
      </c>
      <c r="GW623">
        <v>0.106525</v>
      </c>
      <c r="GX623">
        <v>0.0869979</v>
      </c>
      <c r="GY623">
        <v>28573.9</v>
      </c>
      <c r="GZ623">
        <v>28458</v>
      </c>
      <c r="HA623">
        <v>29536.8</v>
      </c>
      <c r="HB623">
        <v>29407</v>
      </c>
      <c r="HC623">
        <v>34871.9</v>
      </c>
      <c r="HD623">
        <v>35573</v>
      </c>
      <c r="HE623">
        <v>41569.4</v>
      </c>
      <c r="HF623">
        <v>41785.5</v>
      </c>
      <c r="HG623">
        <v>1.92132</v>
      </c>
      <c r="HH623">
        <v>1.85497</v>
      </c>
      <c r="HI623">
        <v>0.0720471</v>
      </c>
      <c r="HJ623">
        <v>0</v>
      </c>
      <c r="HK623">
        <v>28.8068</v>
      </c>
      <c r="HL623">
        <v>999.9</v>
      </c>
      <c r="HM623">
        <v>44.7</v>
      </c>
      <c r="HN623">
        <v>31.5</v>
      </c>
      <c r="HO623">
        <v>23.0292</v>
      </c>
      <c r="HP623">
        <v>61.9381</v>
      </c>
      <c r="HQ623">
        <v>27.7804</v>
      </c>
      <c r="HR623">
        <v>1</v>
      </c>
      <c r="HS623">
        <v>0.129718</v>
      </c>
      <c r="HT623">
        <v>-0.31674</v>
      </c>
      <c r="HU623">
        <v>20.3382</v>
      </c>
      <c r="HV623">
        <v>5.21609</v>
      </c>
      <c r="HW623">
        <v>12.0128</v>
      </c>
      <c r="HX623">
        <v>4.9879</v>
      </c>
      <c r="HY623">
        <v>3.2876</v>
      </c>
      <c r="HZ623">
        <v>9999</v>
      </c>
      <c r="IA623">
        <v>9999</v>
      </c>
      <c r="IB623">
        <v>9999</v>
      </c>
      <c r="IC623">
        <v>999.9</v>
      </c>
      <c r="ID623">
        <v>1.86753</v>
      </c>
      <c r="IE623">
        <v>1.86673</v>
      </c>
      <c r="IF623">
        <v>1.86601</v>
      </c>
      <c r="IG623">
        <v>1.866</v>
      </c>
      <c r="IH623">
        <v>1.86788</v>
      </c>
      <c r="II623">
        <v>1.87028</v>
      </c>
      <c r="IJ623">
        <v>1.86897</v>
      </c>
      <c r="IK623">
        <v>1.87042</v>
      </c>
      <c r="IL623">
        <v>0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-0.258</v>
      </c>
      <c r="IZ623">
        <v>0.142</v>
      </c>
      <c r="JA623">
        <v>-0.08705980112953694</v>
      </c>
      <c r="JB623">
        <v>-0.0002224285535733669</v>
      </c>
      <c r="JC623">
        <v>-3.124052291438484E-07</v>
      </c>
      <c r="JD623">
        <v>-1.20421793702977E-11</v>
      </c>
      <c r="JE623">
        <v>-0.06546867123436634</v>
      </c>
      <c r="JF623">
        <v>-0.004605065362839568</v>
      </c>
      <c r="JG623">
        <v>0.0008613744513886047</v>
      </c>
      <c r="JH623">
        <v>-1.299212498533341E-05</v>
      </c>
      <c r="JI623">
        <v>3</v>
      </c>
      <c r="JJ623">
        <v>2327</v>
      </c>
      <c r="JK623">
        <v>1</v>
      </c>
      <c r="JL623">
        <v>27</v>
      </c>
      <c r="JM623">
        <v>187366.4</v>
      </c>
      <c r="JN623">
        <v>187366.5</v>
      </c>
      <c r="JO623">
        <v>1.2146</v>
      </c>
      <c r="JP623">
        <v>2.2168</v>
      </c>
      <c r="JQ623">
        <v>1.39648</v>
      </c>
      <c r="JR623">
        <v>2.35352</v>
      </c>
      <c r="JS623">
        <v>1.49536</v>
      </c>
      <c r="JT623">
        <v>2.69165</v>
      </c>
      <c r="JU623">
        <v>36.7892</v>
      </c>
      <c r="JV623">
        <v>24.0787</v>
      </c>
      <c r="JW623">
        <v>18</v>
      </c>
      <c r="JX623">
        <v>492.235</v>
      </c>
      <c r="JY623">
        <v>440.387</v>
      </c>
      <c r="JZ623">
        <v>28.8356</v>
      </c>
      <c r="KA623">
        <v>29.2626</v>
      </c>
      <c r="KB623">
        <v>30.0003</v>
      </c>
      <c r="KC623">
        <v>29.0453</v>
      </c>
      <c r="KD623">
        <v>28.9706</v>
      </c>
      <c r="KE623">
        <v>24.3705</v>
      </c>
      <c r="KF623">
        <v>22.9624</v>
      </c>
      <c r="KG623">
        <v>43.0326</v>
      </c>
      <c r="KH623">
        <v>28.8456</v>
      </c>
      <c r="KI623">
        <v>520.179</v>
      </c>
      <c r="KJ623">
        <v>18.5094</v>
      </c>
      <c r="KK623">
        <v>100.956</v>
      </c>
      <c r="KL623">
        <v>100.474</v>
      </c>
    </row>
    <row r="624" spans="1:298">
      <c r="A624">
        <v>608</v>
      </c>
      <c r="B624">
        <v>1758489413</v>
      </c>
      <c r="C624">
        <v>20537.5</v>
      </c>
      <c r="D624" t="s">
        <v>1665</v>
      </c>
      <c r="E624" t="s">
        <v>1666</v>
      </c>
      <c r="F624">
        <v>5</v>
      </c>
      <c r="G624" t="s">
        <v>1604</v>
      </c>
      <c r="H624" t="s">
        <v>437</v>
      </c>
      <c r="I624" t="s">
        <v>438</v>
      </c>
      <c r="J624">
        <v>1758489405.5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517.4305629271996</v>
      </c>
      <c r="AL624">
        <v>488.9874181818179</v>
      </c>
      <c r="AM624">
        <v>3.32179204504214</v>
      </c>
      <c r="AN624">
        <v>65.30120161094447</v>
      </c>
      <c r="AO624">
        <f>(AQ624 - AP624 + DZ624*1E3/(8.314*(EB624+273.15)) * AS624/DY624 * AR624) * DY624/(100*DM624) * 1000/(1000 - AQ624)</f>
        <v>0</v>
      </c>
      <c r="AP624">
        <v>18.49468492818365</v>
      </c>
      <c r="AQ624">
        <v>24.24953454545455</v>
      </c>
      <c r="AR624">
        <v>2.600753128819473E-05</v>
      </c>
      <c r="AS624">
        <v>111.2861727200719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3.93</v>
      </c>
      <c r="DN624">
        <v>0.5</v>
      </c>
      <c r="DO624" t="s">
        <v>440</v>
      </c>
      <c r="DP624">
        <v>2</v>
      </c>
      <c r="DQ624" t="b">
        <v>1</v>
      </c>
      <c r="DR624">
        <v>1758489405.5</v>
      </c>
      <c r="DS624">
        <v>454.9331851851852</v>
      </c>
      <c r="DT624">
        <v>492.8518148148148</v>
      </c>
      <c r="DU624">
        <v>24.24102592592592</v>
      </c>
      <c r="DV624">
        <v>18.49134074074074</v>
      </c>
      <c r="DW624">
        <v>455.1873703703703</v>
      </c>
      <c r="DX624">
        <v>24.09902962962963</v>
      </c>
      <c r="DY624">
        <v>500.0033703703704</v>
      </c>
      <c r="DZ624">
        <v>90.09134444444443</v>
      </c>
      <c r="EA624">
        <v>0.05571813703703703</v>
      </c>
      <c r="EB624">
        <v>30.44037037037037</v>
      </c>
      <c r="EC624">
        <v>29.99068148148148</v>
      </c>
      <c r="ED624">
        <v>999.9000000000001</v>
      </c>
      <c r="EE624">
        <v>0</v>
      </c>
      <c r="EF624">
        <v>0</v>
      </c>
      <c r="EG624">
        <v>10001.27407407408</v>
      </c>
      <c r="EH624">
        <v>0</v>
      </c>
      <c r="EI624">
        <v>9.462748148148149</v>
      </c>
      <c r="EJ624">
        <v>-37.91872222222222</v>
      </c>
      <c r="EK624">
        <v>466.2352222222223</v>
      </c>
      <c r="EL624">
        <v>502.1370370370371</v>
      </c>
      <c r="EM624">
        <v>5.749678888888888</v>
      </c>
      <c r="EN624">
        <v>492.8518148148148</v>
      </c>
      <c r="EO624">
        <v>18.49134074074074</v>
      </c>
      <c r="EP624">
        <v>2.183904444444444</v>
      </c>
      <c r="EQ624">
        <v>1.66591</v>
      </c>
      <c r="ER624">
        <v>18.84473703703704</v>
      </c>
      <c r="ES624">
        <v>14.58235925925926</v>
      </c>
      <c r="ET624">
        <v>1999.979629629629</v>
      </c>
      <c r="EU624">
        <v>0.9800064444444445</v>
      </c>
      <c r="EV624">
        <v>0.01999355555555555</v>
      </c>
      <c r="EW624">
        <v>0</v>
      </c>
      <c r="EX624">
        <v>625.0981481481481</v>
      </c>
      <c r="EY624">
        <v>5.00097</v>
      </c>
      <c r="EZ624">
        <v>12591.36666666667</v>
      </c>
      <c r="FA624">
        <v>16707.44444444445</v>
      </c>
      <c r="FB624">
        <v>41.6778148148148</v>
      </c>
      <c r="FC624">
        <v>42</v>
      </c>
      <c r="FD624">
        <v>41.56199999999999</v>
      </c>
      <c r="FE624">
        <v>41.65255555555554</v>
      </c>
      <c r="FF624">
        <v>42.18699999999999</v>
      </c>
      <c r="FG624">
        <v>1955.08962962963</v>
      </c>
      <c r="FH624">
        <v>39.89000000000001</v>
      </c>
      <c r="FI624">
        <v>0</v>
      </c>
      <c r="FJ624">
        <v>1758489413.6</v>
      </c>
      <c r="FK624">
        <v>0</v>
      </c>
      <c r="FL624">
        <v>625.1062800000001</v>
      </c>
      <c r="FM624">
        <v>4.193769243074818</v>
      </c>
      <c r="FN624">
        <v>99.72307697727899</v>
      </c>
      <c r="FO624">
        <v>12592.196</v>
      </c>
      <c r="FP624">
        <v>15</v>
      </c>
      <c r="FQ624">
        <v>0</v>
      </c>
      <c r="FR624" t="s">
        <v>441</v>
      </c>
      <c r="FS624">
        <v>1747247426.5</v>
      </c>
      <c r="FT624">
        <v>1747247420.5</v>
      </c>
      <c r="FU624">
        <v>0</v>
      </c>
      <c r="FV624">
        <v>1.027</v>
      </c>
      <c r="FW624">
        <v>0.031</v>
      </c>
      <c r="FX624">
        <v>0.02</v>
      </c>
      <c r="FY624">
        <v>0.05</v>
      </c>
      <c r="FZ624">
        <v>420</v>
      </c>
      <c r="GA624">
        <v>16</v>
      </c>
      <c r="GB624">
        <v>0.01</v>
      </c>
      <c r="GC624">
        <v>0.1</v>
      </c>
      <c r="GD624">
        <v>-36.4778731707317</v>
      </c>
      <c r="GE624">
        <v>-23.01889128919863</v>
      </c>
      <c r="GF624">
        <v>2.361762896550814</v>
      </c>
      <c r="GG624">
        <v>0</v>
      </c>
      <c r="GH624">
        <v>624.9277941176471</v>
      </c>
      <c r="GI624">
        <v>2.698074865805593</v>
      </c>
      <c r="GJ624">
        <v>0.3682882326634119</v>
      </c>
      <c r="GK624">
        <v>-1</v>
      </c>
      <c r="GL624">
        <v>5.748276097560975</v>
      </c>
      <c r="GM624">
        <v>0.02204529616724369</v>
      </c>
      <c r="GN624">
        <v>0.00237671517327424</v>
      </c>
      <c r="GO624">
        <v>1</v>
      </c>
      <c r="GP624">
        <v>1</v>
      </c>
      <c r="GQ624">
        <v>2</v>
      </c>
      <c r="GR624" t="s">
        <v>442</v>
      </c>
      <c r="GS624">
        <v>3.1351</v>
      </c>
      <c r="GT624">
        <v>2.71607</v>
      </c>
      <c r="GU624">
        <v>0.103185</v>
      </c>
      <c r="GV624">
        <v>0.108181</v>
      </c>
      <c r="GW624">
        <v>0.106552</v>
      </c>
      <c r="GX624">
        <v>0.0870108</v>
      </c>
      <c r="GY624">
        <v>28491.5</v>
      </c>
      <c r="GZ624">
        <v>28375.9</v>
      </c>
      <c r="HA624">
        <v>29537</v>
      </c>
      <c r="HB624">
        <v>29406.7</v>
      </c>
      <c r="HC624">
        <v>34871.1</v>
      </c>
      <c r="HD624">
        <v>35572</v>
      </c>
      <c r="HE624">
        <v>41569.7</v>
      </c>
      <c r="HF624">
        <v>41784.9</v>
      </c>
      <c r="HG624">
        <v>1.92083</v>
      </c>
      <c r="HH624">
        <v>1.85505</v>
      </c>
      <c r="HI624">
        <v>0.0722334</v>
      </c>
      <c r="HJ624">
        <v>0</v>
      </c>
      <c r="HK624">
        <v>28.8043</v>
      </c>
      <c r="HL624">
        <v>999.9</v>
      </c>
      <c r="HM624">
        <v>44.7</v>
      </c>
      <c r="HN624">
        <v>31.5</v>
      </c>
      <c r="HO624">
        <v>23.0285</v>
      </c>
      <c r="HP624">
        <v>61.9781</v>
      </c>
      <c r="HQ624">
        <v>27.9447</v>
      </c>
      <c r="HR624">
        <v>1</v>
      </c>
      <c r="HS624">
        <v>0.130041</v>
      </c>
      <c r="HT624">
        <v>-0.328924</v>
      </c>
      <c r="HU624">
        <v>20.3379</v>
      </c>
      <c r="HV624">
        <v>5.21639</v>
      </c>
      <c r="HW624">
        <v>12.0122</v>
      </c>
      <c r="HX624">
        <v>4.9886</v>
      </c>
      <c r="HY624">
        <v>3.28755</v>
      </c>
      <c r="HZ624">
        <v>9999</v>
      </c>
      <c r="IA624">
        <v>9999</v>
      </c>
      <c r="IB624">
        <v>9999</v>
      </c>
      <c r="IC624">
        <v>999.9</v>
      </c>
      <c r="ID624">
        <v>1.86756</v>
      </c>
      <c r="IE624">
        <v>1.86675</v>
      </c>
      <c r="IF624">
        <v>1.86601</v>
      </c>
      <c r="IG624">
        <v>1.866</v>
      </c>
      <c r="IH624">
        <v>1.86785</v>
      </c>
      <c r="II624">
        <v>1.87027</v>
      </c>
      <c r="IJ624">
        <v>1.86896</v>
      </c>
      <c r="IK624">
        <v>1.87041</v>
      </c>
      <c r="IL624">
        <v>0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-0.266</v>
      </c>
      <c r="IZ624">
        <v>0.1421</v>
      </c>
      <c r="JA624">
        <v>-0.08705980112953694</v>
      </c>
      <c r="JB624">
        <v>-0.0002224285535733669</v>
      </c>
      <c r="JC624">
        <v>-3.124052291438484E-07</v>
      </c>
      <c r="JD624">
        <v>-1.20421793702977E-11</v>
      </c>
      <c r="JE624">
        <v>-0.06546867123436634</v>
      </c>
      <c r="JF624">
        <v>-0.004605065362839568</v>
      </c>
      <c r="JG624">
        <v>0.0008613744513886047</v>
      </c>
      <c r="JH624">
        <v>-1.299212498533341E-05</v>
      </c>
      <c r="JI624">
        <v>3</v>
      </c>
      <c r="JJ624">
        <v>2327</v>
      </c>
      <c r="JK624">
        <v>1</v>
      </c>
      <c r="JL624">
        <v>27</v>
      </c>
      <c r="JM624">
        <v>187366.4</v>
      </c>
      <c r="JN624">
        <v>187366.5</v>
      </c>
      <c r="JO624">
        <v>1.24756</v>
      </c>
      <c r="JP624">
        <v>2.229</v>
      </c>
      <c r="JQ624">
        <v>1.39648</v>
      </c>
      <c r="JR624">
        <v>2.35474</v>
      </c>
      <c r="JS624">
        <v>1.49536</v>
      </c>
      <c r="JT624">
        <v>2.6709</v>
      </c>
      <c r="JU624">
        <v>36.7892</v>
      </c>
      <c r="JV624">
        <v>24.0875</v>
      </c>
      <c r="JW624">
        <v>18</v>
      </c>
      <c r="JX624">
        <v>491.937</v>
      </c>
      <c r="JY624">
        <v>440.451</v>
      </c>
      <c r="JZ624">
        <v>28.8444</v>
      </c>
      <c r="KA624">
        <v>29.2651</v>
      </c>
      <c r="KB624">
        <v>30.0001</v>
      </c>
      <c r="KC624">
        <v>29.0478</v>
      </c>
      <c r="KD624">
        <v>28.973</v>
      </c>
      <c r="KE624">
        <v>25.0392</v>
      </c>
      <c r="KF624">
        <v>22.9624</v>
      </c>
      <c r="KG624">
        <v>43.0326</v>
      </c>
      <c r="KH624">
        <v>28.8553</v>
      </c>
      <c r="KI624">
        <v>540.2140000000001</v>
      </c>
      <c r="KJ624">
        <v>18.5032</v>
      </c>
      <c r="KK624">
        <v>100.956</v>
      </c>
      <c r="KL624">
        <v>100.472</v>
      </c>
    </row>
    <row r="625" spans="1:298">
      <c r="A625">
        <v>609</v>
      </c>
      <c r="B625">
        <v>1758489418</v>
      </c>
      <c r="C625">
        <v>20542.5</v>
      </c>
      <c r="D625" t="s">
        <v>1667</v>
      </c>
      <c r="E625" t="s">
        <v>1668</v>
      </c>
      <c r="F625">
        <v>5</v>
      </c>
      <c r="G625" t="s">
        <v>1604</v>
      </c>
      <c r="H625" t="s">
        <v>437</v>
      </c>
      <c r="I625" t="s">
        <v>438</v>
      </c>
      <c r="J625">
        <v>1758489410.214286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534.548716350377</v>
      </c>
      <c r="AL625">
        <v>505.6735393939395</v>
      </c>
      <c r="AM625">
        <v>3.343733863512081</v>
      </c>
      <c r="AN625">
        <v>65.30120161094447</v>
      </c>
      <c r="AO625">
        <f>(AQ625 - AP625 + DZ625*1E3/(8.314*(EB625+273.15)) * AS625/DY625 * AR625) * DY625/(100*DM625) * 1000/(1000 - AQ625)</f>
        <v>0</v>
      </c>
      <c r="AP625">
        <v>18.496905186869</v>
      </c>
      <c r="AQ625">
        <v>24.25472727272725</v>
      </c>
      <c r="AR625">
        <v>1.775556044548228E-05</v>
      </c>
      <c r="AS625">
        <v>111.2861727200719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3.93</v>
      </c>
      <c r="DN625">
        <v>0.5</v>
      </c>
      <c r="DO625" t="s">
        <v>440</v>
      </c>
      <c r="DP625">
        <v>2</v>
      </c>
      <c r="DQ625" t="b">
        <v>1</v>
      </c>
      <c r="DR625">
        <v>1758489410.214286</v>
      </c>
      <c r="DS625">
        <v>469.8439642857143</v>
      </c>
      <c r="DT625">
        <v>508.6898928571429</v>
      </c>
      <c r="DU625">
        <v>24.245675</v>
      </c>
      <c r="DV625">
        <v>18.493925</v>
      </c>
      <c r="DW625">
        <v>470.1058928571429</v>
      </c>
      <c r="DX625">
        <v>24.10361071428571</v>
      </c>
      <c r="DY625">
        <v>500.0082142857142</v>
      </c>
      <c r="DZ625">
        <v>90.09212142857142</v>
      </c>
      <c r="EA625">
        <v>0.05565301071428571</v>
      </c>
      <c r="EB625">
        <v>30.43920714285714</v>
      </c>
      <c r="EC625">
        <v>29.98763571428571</v>
      </c>
      <c r="ED625">
        <v>999.9000000000002</v>
      </c>
      <c r="EE625">
        <v>0</v>
      </c>
      <c r="EF625">
        <v>0</v>
      </c>
      <c r="EG625">
        <v>10001.60464285714</v>
      </c>
      <c r="EH625">
        <v>0</v>
      </c>
      <c r="EI625">
        <v>9.46404535714286</v>
      </c>
      <c r="EJ625">
        <v>-38.84593571428572</v>
      </c>
      <c r="EK625">
        <v>481.5188214285714</v>
      </c>
      <c r="EL625">
        <v>518.2748214285714</v>
      </c>
      <c r="EM625">
        <v>5.751746428571429</v>
      </c>
      <c r="EN625">
        <v>508.6898928571429</v>
      </c>
      <c r="EO625">
        <v>18.493925</v>
      </c>
      <c r="EP625">
        <v>2.184342857142857</v>
      </c>
      <c r="EQ625">
        <v>1.666156785714286</v>
      </c>
      <c r="ER625">
        <v>18.84794285714286</v>
      </c>
      <c r="ES625">
        <v>14.58466071428571</v>
      </c>
      <c r="ET625">
        <v>1999.9725</v>
      </c>
      <c r="EU625">
        <v>0.980006392857143</v>
      </c>
      <c r="EV625">
        <v>0.01999360357142857</v>
      </c>
      <c r="EW625">
        <v>0</v>
      </c>
      <c r="EX625">
        <v>625.4267857142858</v>
      </c>
      <c r="EY625">
        <v>5.00097</v>
      </c>
      <c r="EZ625">
        <v>12600.03928571429</v>
      </c>
      <c r="FA625">
        <v>16707.38928571429</v>
      </c>
      <c r="FB625">
        <v>41.68257142857141</v>
      </c>
      <c r="FC625">
        <v>42</v>
      </c>
      <c r="FD625">
        <v>41.56199999999999</v>
      </c>
      <c r="FE625">
        <v>41.65157142857142</v>
      </c>
      <c r="FF625">
        <v>42.18699999999999</v>
      </c>
      <c r="FG625">
        <v>1955.0825</v>
      </c>
      <c r="FH625">
        <v>39.89000000000001</v>
      </c>
      <c r="FI625">
        <v>0</v>
      </c>
      <c r="FJ625">
        <v>1758489418.4</v>
      </c>
      <c r="FK625">
        <v>0</v>
      </c>
      <c r="FL625">
        <v>625.4825599999999</v>
      </c>
      <c r="FM625">
        <v>6.115923054501783</v>
      </c>
      <c r="FN625">
        <v>127.4846151191054</v>
      </c>
      <c r="FO625">
        <v>12601.156</v>
      </c>
      <c r="FP625">
        <v>15</v>
      </c>
      <c r="FQ625">
        <v>0</v>
      </c>
      <c r="FR625" t="s">
        <v>441</v>
      </c>
      <c r="FS625">
        <v>1747247426.5</v>
      </c>
      <c r="FT625">
        <v>1747247420.5</v>
      </c>
      <c r="FU625">
        <v>0</v>
      </c>
      <c r="FV625">
        <v>1.027</v>
      </c>
      <c r="FW625">
        <v>0.031</v>
      </c>
      <c r="FX625">
        <v>0.02</v>
      </c>
      <c r="FY625">
        <v>0.05</v>
      </c>
      <c r="FZ625">
        <v>420</v>
      </c>
      <c r="GA625">
        <v>16</v>
      </c>
      <c r="GB625">
        <v>0.01</v>
      </c>
      <c r="GC625">
        <v>0.1</v>
      </c>
      <c r="GD625">
        <v>-38.2701275</v>
      </c>
      <c r="GE625">
        <v>-12.19293320825511</v>
      </c>
      <c r="GF625">
        <v>1.212228672938299</v>
      </c>
      <c r="GG625">
        <v>0</v>
      </c>
      <c r="GH625">
        <v>625.2739411764707</v>
      </c>
      <c r="GI625">
        <v>4.376776161624027</v>
      </c>
      <c r="GJ625">
        <v>0.5175599960207239</v>
      </c>
      <c r="GK625">
        <v>-1</v>
      </c>
      <c r="GL625">
        <v>5.7508415</v>
      </c>
      <c r="GM625">
        <v>0.02635181988742531</v>
      </c>
      <c r="GN625">
        <v>0.002749834131361339</v>
      </c>
      <c r="GO625">
        <v>1</v>
      </c>
      <c r="GP625">
        <v>1</v>
      </c>
      <c r="GQ625">
        <v>2</v>
      </c>
      <c r="GR625" t="s">
        <v>442</v>
      </c>
      <c r="GS625">
        <v>3.1351</v>
      </c>
      <c r="GT625">
        <v>2.71588</v>
      </c>
      <c r="GU625">
        <v>0.105757</v>
      </c>
      <c r="GV625">
        <v>0.110702</v>
      </c>
      <c r="GW625">
        <v>0.106567</v>
      </c>
      <c r="GX625">
        <v>0.08701680000000001</v>
      </c>
      <c r="GY625">
        <v>28409.9</v>
      </c>
      <c r="GZ625">
        <v>28295.5</v>
      </c>
      <c r="HA625">
        <v>29537.1</v>
      </c>
      <c r="HB625">
        <v>29406.5</v>
      </c>
      <c r="HC625">
        <v>34870.7</v>
      </c>
      <c r="HD625">
        <v>35571.7</v>
      </c>
      <c r="HE625">
        <v>41569.7</v>
      </c>
      <c r="HF625">
        <v>41784.8</v>
      </c>
      <c r="HG625">
        <v>1.92087</v>
      </c>
      <c r="HH625">
        <v>1.8551</v>
      </c>
      <c r="HI625">
        <v>0.07290389999999999</v>
      </c>
      <c r="HJ625">
        <v>0</v>
      </c>
      <c r="HK625">
        <v>28.8013</v>
      </c>
      <c r="HL625">
        <v>999.9</v>
      </c>
      <c r="HM625">
        <v>44.7</v>
      </c>
      <c r="HN625">
        <v>31.5</v>
      </c>
      <c r="HO625">
        <v>23.029</v>
      </c>
      <c r="HP625">
        <v>61.9281</v>
      </c>
      <c r="HQ625">
        <v>27.7404</v>
      </c>
      <c r="HR625">
        <v>1</v>
      </c>
      <c r="HS625">
        <v>0.130043</v>
      </c>
      <c r="HT625">
        <v>-0.344246</v>
      </c>
      <c r="HU625">
        <v>20.3381</v>
      </c>
      <c r="HV625">
        <v>5.21579</v>
      </c>
      <c r="HW625">
        <v>12.0135</v>
      </c>
      <c r="HX625">
        <v>4.98845</v>
      </c>
      <c r="HY625">
        <v>3.2875</v>
      </c>
      <c r="HZ625">
        <v>9999</v>
      </c>
      <c r="IA625">
        <v>9999</v>
      </c>
      <c r="IB625">
        <v>9999</v>
      </c>
      <c r="IC625">
        <v>999.9</v>
      </c>
      <c r="ID625">
        <v>1.86755</v>
      </c>
      <c r="IE625">
        <v>1.86674</v>
      </c>
      <c r="IF625">
        <v>1.86601</v>
      </c>
      <c r="IG625">
        <v>1.866</v>
      </c>
      <c r="IH625">
        <v>1.86784</v>
      </c>
      <c r="II625">
        <v>1.87027</v>
      </c>
      <c r="IJ625">
        <v>1.86896</v>
      </c>
      <c r="IK625">
        <v>1.87042</v>
      </c>
      <c r="IL625">
        <v>0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-0.275</v>
      </c>
      <c r="IZ625">
        <v>0.1422</v>
      </c>
      <c r="JA625">
        <v>-0.08705980112953694</v>
      </c>
      <c r="JB625">
        <v>-0.0002224285535733669</v>
      </c>
      <c r="JC625">
        <v>-3.124052291438484E-07</v>
      </c>
      <c r="JD625">
        <v>-1.20421793702977E-11</v>
      </c>
      <c r="JE625">
        <v>-0.06546867123436634</v>
      </c>
      <c r="JF625">
        <v>-0.004605065362839568</v>
      </c>
      <c r="JG625">
        <v>0.0008613744513886047</v>
      </c>
      <c r="JH625">
        <v>-1.299212498533341E-05</v>
      </c>
      <c r="JI625">
        <v>3</v>
      </c>
      <c r="JJ625">
        <v>2327</v>
      </c>
      <c r="JK625">
        <v>1</v>
      </c>
      <c r="JL625">
        <v>27</v>
      </c>
      <c r="JM625">
        <v>187366.5</v>
      </c>
      <c r="JN625">
        <v>187366.6</v>
      </c>
      <c r="JO625">
        <v>1.27808</v>
      </c>
      <c r="JP625">
        <v>2.22046</v>
      </c>
      <c r="JQ625">
        <v>1.39771</v>
      </c>
      <c r="JR625">
        <v>2.35474</v>
      </c>
      <c r="JS625">
        <v>1.49536</v>
      </c>
      <c r="JT625">
        <v>2.58423</v>
      </c>
      <c r="JU625">
        <v>36.7892</v>
      </c>
      <c r="JV625">
        <v>24.07</v>
      </c>
      <c r="JW625">
        <v>18</v>
      </c>
      <c r="JX625">
        <v>491.989</v>
      </c>
      <c r="JY625">
        <v>440.5</v>
      </c>
      <c r="JZ625">
        <v>28.8549</v>
      </c>
      <c r="KA625">
        <v>29.267</v>
      </c>
      <c r="KB625">
        <v>30.0001</v>
      </c>
      <c r="KC625">
        <v>29.0503</v>
      </c>
      <c r="KD625">
        <v>28.9755</v>
      </c>
      <c r="KE625">
        <v>25.6296</v>
      </c>
      <c r="KF625">
        <v>22.9624</v>
      </c>
      <c r="KG625">
        <v>43.0326</v>
      </c>
      <c r="KH625">
        <v>28.8662</v>
      </c>
      <c r="KI625">
        <v>553.577</v>
      </c>
      <c r="KJ625">
        <v>18.4958</v>
      </c>
      <c r="KK625">
        <v>100.957</v>
      </c>
      <c r="KL625">
        <v>100.472</v>
      </c>
    </row>
    <row r="626" spans="1:298">
      <c r="A626">
        <v>610</v>
      </c>
      <c r="B626">
        <v>1758489423</v>
      </c>
      <c r="C626">
        <v>20547.5</v>
      </c>
      <c r="D626" t="s">
        <v>1669</v>
      </c>
      <c r="E626" t="s">
        <v>1670</v>
      </c>
      <c r="F626">
        <v>5</v>
      </c>
      <c r="G626" t="s">
        <v>1604</v>
      </c>
      <c r="H626" t="s">
        <v>437</v>
      </c>
      <c r="I626" t="s">
        <v>438</v>
      </c>
      <c r="J626">
        <v>1758489415.5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551.7470860473168</v>
      </c>
      <c r="AL626">
        <v>522.4639939393938</v>
      </c>
      <c r="AM626">
        <v>3.360499108996903</v>
      </c>
      <c r="AN626">
        <v>65.30120161094447</v>
      </c>
      <c r="AO626">
        <f>(AQ626 - AP626 + DZ626*1E3/(8.314*(EB626+273.15)) * AS626/DY626 * AR626) * DY626/(100*DM626) * 1000/(1000 - AQ626)</f>
        <v>0</v>
      </c>
      <c r="AP626">
        <v>18.4985457064171</v>
      </c>
      <c r="AQ626">
        <v>24.25958727272727</v>
      </c>
      <c r="AR626">
        <v>-1.858947914151963E-07</v>
      </c>
      <c r="AS626">
        <v>111.2861727200719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3.93</v>
      </c>
      <c r="DN626">
        <v>0.5</v>
      </c>
      <c r="DO626" t="s">
        <v>440</v>
      </c>
      <c r="DP626">
        <v>2</v>
      </c>
      <c r="DQ626" t="b">
        <v>1</v>
      </c>
      <c r="DR626">
        <v>1758489415.5</v>
      </c>
      <c r="DS626">
        <v>486.9072962962963</v>
      </c>
      <c r="DT626">
        <v>526.4767407407406</v>
      </c>
      <c r="DU626">
        <v>24.25247037037037</v>
      </c>
      <c r="DV626">
        <v>18.49658148148148</v>
      </c>
      <c r="DW626">
        <v>487.1782222222222</v>
      </c>
      <c r="DX626">
        <v>24.11031481481481</v>
      </c>
      <c r="DY626">
        <v>500.0038518518519</v>
      </c>
      <c r="DZ626">
        <v>90.09287777777779</v>
      </c>
      <c r="EA626">
        <v>0.05560381851851853</v>
      </c>
      <c r="EB626">
        <v>30.43802962962963</v>
      </c>
      <c r="EC626">
        <v>29.98600740740741</v>
      </c>
      <c r="ED626">
        <v>999.9000000000001</v>
      </c>
      <c r="EE626">
        <v>0</v>
      </c>
      <c r="EF626">
        <v>0</v>
      </c>
      <c r="EG626">
        <v>10000.54962962963</v>
      </c>
      <c r="EH626">
        <v>0</v>
      </c>
      <c r="EI626">
        <v>9.457024074074074</v>
      </c>
      <c r="EJ626">
        <v>-39.56947777777778</v>
      </c>
      <c r="EK626">
        <v>499.0095925925926</v>
      </c>
      <c r="EL626">
        <v>536.3983333333333</v>
      </c>
      <c r="EM626">
        <v>5.755873703703705</v>
      </c>
      <c r="EN626">
        <v>526.4767407407406</v>
      </c>
      <c r="EO626">
        <v>18.49658148148148</v>
      </c>
      <c r="EP626">
        <v>2.184974444444444</v>
      </c>
      <c r="EQ626">
        <v>1.666411481481481</v>
      </c>
      <c r="ER626">
        <v>18.85257037037037</v>
      </c>
      <c r="ES626">
        <v>14.58703333333333</v>
      </c>
      <c r="ET626">
        <v>1999.979629629629</v>
      </c>
      <c r="EU626">
        <v>0.9800064444444444</v>
      </c>
      <c r="EV626">
        <v>0.01999355185185185</v>
      </c>
      <c r="EW626">
        <v>0</v>
      </c>
      <c r="EX626">
        <v>626.0236666666666</v>
      </c>
      <c r="EY626">
        <v>5.00097</v>
      </c>
      <c r="EZ626">
        <v>12612.04444444445</v>
      </c>
      <c r="FA626">
        <v>16707.45555555556</v>
      </c>
      <c r="FB626">
        <v>41.68699999999999</v>
      </c>
      <c r="FC626">
        <v>42</v>
      </c>
      <c r="FD626">
        <v>41.56199999999999</v>
      </c>
      <c r="FE626">
        <v>41.64107407407408</v>
      </c>
      <c r="FF626">
        <v>42.18699999999999</v>
      </c>
      <c r="FG626">
        <v>1955.08962962963</v>
      </c>
      <c r="FH626">
        <v>39.89000000000001</v>
      </c>
      <c r="FI626">
        <v>0</v>
      </c>
      <c r="FJ626">
        <v>1758489423.2</v>
      </c>
      <c r="FK626">
        <v>0</v>
      </c>
      <c r="FL626">
        <v>626.02732</v>
      </c>
      <c r="FM626">
        <v>6.8703845998581</v>
      </c>
      <c r="FN626">
        <v>148.1307692039042</v>
      </c>
      <c r="FO626">
        <v>12612.184</v>
      </c>
      <c r="FP626">
        <v>15</v>
      </c>
      <c r="FQ626">
        <v>0</v>
      </c>
      <c r="FR626" t="s">
        <v>441</v>
      </c>
      <c r="FS626">
        <v>1747247426.5</v>
      </c>
      <c r="FT626">
        <v>1747247420.5</v>
      </c>
      <c r="FU626">
        <v>0</v>
      </c>
      <c r="FV626">
        <v>1.027</v>
      </c>
      <c r="FW626">
        <v>0.031</v>
      </c>
      <c r="FX626">
        <v>0.02</v>
      </c>
      <c r="FY626">
        <v>0.05</v>
      </c>
      <c r="FZ626">
        <v>420</v>
      </c>
      <c r="GA626">
        <v>16</v>
      </c>
      <c r="GB626">
        <v>0.01</v>
      </c>
      <c r="GC626">
        <v>0.1</v>
      </c>
      <c r="GD626">
        <v>-39.0108</v>
      </c>
      <c r="GE626">
        <v>-8.695134709193143</v>
      </c>
      <c r="GF626">
        <v>0.8565396523220622</v>
      </c>
      <c r="GG626">
        <v>0</v>
      </c>
      <c r="GH626">
        <v>625.6074411764706</v>
      </c>
      <c r="GI626">
        <v>6.170893808522978</v>
      </c>
      <c r="GJ626">
        <v>0.6498979644427616</v>
      </c>
      <c r="GK626">
        <v>-1</v>
      </c>
      <c r="GL626">
        <v>5.753402250000001</v>
      </c>
      <c r="GM626">
        <v>0.04225249530957215</v>
      </c>
      <c r="GN626">
        <v>0.004365354216727503</v>
      </c>
      <c r="GO626">
        <v>1</v>
      </c>
      <c r="GP626">
        <v>1</v>
      </c>
      <c r="GQ626">
        <v>2</v>
      </c>
      <c r="GR626" t="s">
        <v>442</v>
      </c>
      <c r="GS626">
        <v>3.13514</v>
      </c>
      <c r="GT626">
        <v>2.71602</v>
      </c>
      <c r="GU626">
        <v>0.108304</v>
      </c>
      <c r="GV626">
        <v>0.113202</v>
      </c>
      <c r="GW626">
        <v>0.106583</v>
      </c>
      <c r="GX626">
        <v>0.0870185</v>
      </c>
      <c r="GY626">
        <v>28328.7</v>
      </c>
      <c r="GZ626">
        <v>28216.3</v>
      </c>
      <c r="HA626">
        <v>29536.8</v>
      </c>
      <c r="HB626">
        <v>29406.9</v>
      </c>
      <c r="HC626">
        <v>34870</v>
      </c>
      <c r="HD626">
        <v>35572</v>
      </c>
      <c r="HE626">
        <v>41569.7</v>
      </c>
      <c r="HF626">
        <v>41785.1</v>
      </c>
      <c r="HG626">
        <v>1.92118</v>
      </c>
      <c r="HH626">
        <v>1.85518</v>
      </c>
      <c r="HI626">
        <v>0.0733137</v>
      </c>
      <c r="HJ626">
        <v>0</v>
      </c>
      <c r="HK626">
        <v>28.7988</v>
      </c>
      <c r="HL626">
        <v>999.9</v>
      </c>
      <c r="HM626">
        <v>44.7</v>
      </c>
      <c r="HN626">
        <v>31.5</v>
      </c>
      <c r="HO626">
        <v>23.0274</v>
      </c>
      <c r="HP626">
        <v>62.0881</v>
      </c>
      <c r="HQ626">
        <v>27.8486</v>
      </c>
      <c r="HR626">
        <v>1</v>
      </c>
      <c r="HS626">
        <v>0.130163</v>
      </c>
      <c r="HT626">
        <v>-0.353821</v>
      </c>
      <c r="HU626">
        <v>20.3382</v>
      </c>
      <c r="HV626">
        <v>5.21609</v>
      </c>
      <c r="HW626">
        <v>12.0135</v>
      </c>
      <c r="HX626">
        <v>4.98865</v>
      </c>
      <c r="HY626">
        <v>3.28763</v>
      </c>
      <c r="HZ626">
        <v>9999</v>
      </c>
      <c r="IA626">
        <v>9999</v>
      </c>
      <c r="IB626">
        <v>9999</v>
      </c>
      <c r="IC626">
        <v>999.9</v>
      </c>
      <c r="ID626">
        <v>1.86756</v>
      </c>
      <c r="IE626">
        <v>1.86675</v>
      </c>
      <c r="IF626">
        <v>1.86602</v>
      </c>
      <c r="IG626">
        <v>1.866</v>
      </c>
      <c r="IH626">
        <v>1.86787</v>
      </c>
      <c r="II626">
        <v>1.87027</v>
      </c>
      <c r="IJ626">
        <v>1.86897</v>
      </c>
      <c r="IK626">
        <v>1.87041</v>
      </c>
      <c r="IL626">
        <v>0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-0.284</v>
      </c>
      <c r="IZ626">
        <v>0.1423</v>
      </c>
      <c r="JA626">
        <v>-0.08705980112953694</v>
      </c>
      <c r="JB626">
        <v>-0.0002224285535733669</v>
      </c>
      <c r="JC626">
        <v>-3.124052291438484E-07</v>
      </c>
      <c r="JD626">
        <v>-1.20421793702977E-11</v>
      </c>
      <c r="JE626">
        <v>-0.06546867123436634</v>
      </c>
      <c r="JF626">
        <v>-0.004605065362839568</v>
      </c>
      <c r="JG626">
        <v>0.0008613744513886047</v>
      </c>
      <c r="JH626">
        <v>-1.299212498533341E-05</v>
      </c>
      <c r="JI626">
        <v>3</v>
      </c>
      <c r="JJ626">
        <v>2327</v>
      </c>
      <c r="JK626">
        <v>1</v>
      </c>
      <c r="JL626">
        <v>27</v>
      </c>
      <c r="JM626">
        <v>187366.6</v>
      </c>
      <c r="JN626">
        <v>187366.7</v>
      </c>
      <c r="JO626">
        <v>1.31104</v>
      </c>
      <c r="JP626">
        <v>2.21313</v>
      </c>
      <c r="JQ626">
        <v>1.39648</v>
      </c>
      <c r="JR626">
        <v>2.35474</v>
      </c>
      <c r="JS626">
        <v>1.49536</v>
      </c>
      <c r="JT626">
        <v>2.70996</v>
      </c>
      <c r="JU626">
        <v>36.7892</v>
      </c>
      <c r="JV626">
        <v>24.0787</v>
      </c>
      <c r="JW626">
        <v>18</v>
      </c>
      <c r="JX626">
        <v>492.2</v>
      </c>
      <c r="JY626">
        <v>440.565</v>
      </c>
      <c r="JZ626">
        <v>28.8668</v>
      </c>
      <c r="KA626">
        <v>29.2695</v>
      </c>
      <c r="KB626">
        <v>30.0002</v>
      </c>
      <c r="KC626">
        <v>29.0528</v>
      </c>
      <c r="KD626">
        <v>28.9779</v>
      </c>
      <c r="KE626">
        <v>26.2888</v>
      </c>
      <c r="KF626">
        <v>22.9624</v>
      </c>
      <c r="KG626">
        <v>43.0326</v>
      </c>
      <c r="KH626">
        <v>28.8757</v>
      </c>
      <c r="KI626">
        <v>573.615</v>
      </c>
      <c r="KJ626">
        <v>18.4825</v>
      </c>
      <c r="KK626">
        <v>100.956</v>
      </c>
      <c r="KL626">
        <v>100.473</v>
      </c>
    </row>
    <row r="627" spans="1:298">
      <c r="A627">
        <v>611</v>
      </c>
      <c r="B627">
        <v>1758489428</v>
      </c>
      <c r="C627">
        <v>20552.5</v>
      </c>
      <c r="D627" t="s">
        <v>1671</v>
      </c>
      <c r="E627" t="s">
        <v>1672</v>
      </c>
      <c r="F627">
        <v>5</v>
      </c>
      <c r="G627" t="s">
        <v>1604</v>
      </c>
      <c r="H627" t="s">
        <v>437</v>
      </c>
      <c r="I627" t="s">
        <v>438</v>
      </c>
      <c r="J627">
        <v>1758489420.214286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568.803572122347</v>
      </c>
      <c r="AL627">
        <v>539.3287939393937</v>
      </c>
      <c r="AM627">
        <v>3.378007519375659</v>
      </c>
      <c r="AN627">
        <v>65.30120161094447</v>
      </c>
      <c r="AO627">
        <f>(AQ627 - AP627 + DZ627*1E3/(8.314*(EB627+273.15)) * AS627/DY627 * AR627) * DY627/(100*DM627) * 1000/(1000 - AQ627)</f>
        <v>0</v>
      </c>
      <c r="AP627">
        <v>18.50224455036217</v>
      </c>
      <c r="AQ627">
        <v>24.26513636363636</v>
      </c>
      <c r="AR627">
        <v>1.365914523219014E-05</v>
      </c>
      <c r="AS627">
        <v>111.2861727200719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3.93</v>
      </c>
      <c r="DN627">
        <v>0.5</v>
      </c>
      <c r="DO627" t="s">
        <v>440</v>
      </c>
      <c r="DP627">
        <v>2</v>
      </c>
      <c r="DQ627" t="b">
        <v>1</v>
      </c>
      <c r="DR627">
        <v>1758489420.214286</v>
      </c>
      <c r="DS627">
        <v>502.3193571428572</v>
      </c>
      <c r="DT627">
        <v>542.3268928571428</v>
      </c>
      <c r="DU627">
        <v>24.25786428571428</v>
      </c>
      <c r="DV627">
        <v>18.4989</v>
      </c>
      <c r="DW627">
        <v>502.5986428571428</v>
      </c>
      <c r="DX627">
        <v>24.11564285714286</v>
      </c>
      <c r="DY627">
        <v>499.9983571428571</v>
      </c>
      <c r="DZ627">
        <v>90.09292142857144</v>
      </c>
      <c r="EA627">
        <v>0.05574241428571429</v>
      </c>
      <c r="EB627">
        <v>30.436175</v>
      </c>
      <c r="EC627">
        <v>29.98876071428571</v>
      </c>
      <c r="ED627">
        <v>999.9000000000002</v>
      </c>
      <c r="EE627">
        <v>0</v>
      </c>
      <c r="EF627">
        <v>0</v>
      </c>
      <c r="EG627">
        <v>10004.05357142857</v>
      </c>
      <c r="EH627">
        <v>0</v>
      </c>
      <c r="EI627">
        <v>9.452002500000001</v>
      </c>
      <c r="EJ627">
        <v>-40.00751785714287</v>
      </c>
      <c r="EK627">
        <v>514.8075</v>
      </c>
      <c r="EL627">
        <v>552.5485000000001</v>
      </c>
      <c r="EM627">
        <v>5.758953214285713</v>
      </c>
      <c r="EN627">
        <v>542.3268928571428</v>
      </c>
      <c r="EO627">
        <v>18.4989</v>
      </c>
      <c r="EP627">
        <v>2.185461428571429</v>
      </c>
      <c r="EQ627">
        <v>1.666620357142857</v>
      </c>
      <c r="ER627">
        <v>18.85614642857143</v>
      </c>
      <c r="ES627">
        <v>14.588975</v>
      </c>
      <c r="ET627">
        <v>1999.989285714286</v>
      </c>
      <c r="EU627">
        <v>0.9800064999999999</v>
      </c>
      <c r="EV627">
        <v>0.01999349285714285</v>
      </c>
      <c r="EW627">
        <v>0</v>
      </c>
      <c r="EX627">
        <v>626.6049642857142</v>
      </c>
      <c r="EY627">
        <v>5.00097</v>
      </c>
      <c r="EZ627">
        <v>12624.16071428571</v>
      </c>
      <c r="FA627">
        <v>16707.53571428571</v>
      </c>
      <c r="FB627">
        <v>41.68699999999999</v>
      </c>
      <c r="FC627">
        <v>42</v>
      </c>
      <c r="FD627">
        <v>41.56199999999999</v>
      </c>
      <c r="FE627">
        <v>41.63607142857143</v>
      </c>
      <c r="FF627">
        <v>42.18699999999999</v>
      </c>
      <c r="FG627">
        <v>1955.099285714286</v>
      </c>
      <c r="FH627">
        <v>39.89000000000001</v>
      </c>
      <c r="FI627">
        <v>0</v>
      </c>
      <c r="FJ627">
        <v>1758489428.6</v>
      </c>
      <c r="FK627">
        <v>0</v>
      </c>
      <c r="FL627">
        <v>626.6404615384615</v>
      </c>
      <c r="FM627">
        <v>8.008547005078485</v>
      </c>
      <c r="FN627">
        <v>159.8871793863867</v>
      </c>
      <c r="FO627">
        <v>12625.32692307692</v>
      </c>
      <c r="FP627">
        <v>15</v>
      </c>
      <c r="FQ627">
        <v>0</v>
      </c>
      <c r="FR627" t="s">
        <v>441</v>
      </c>
      <c r="FS627">
        <v>1747247426.5</v>
      </c>
      <c r="FT627">
        <v>1747247420.5</v>
      </c>
      <c r="FU627">
        <v>0</v>
      </c>
      <c r="FV627">
        <v>1.027</v>
      </c>
      <c r="FW627">
        <v>0.031</v>
      </c>
      <c r="FX627">
        <v>0.02</v>
      </c>
      <c r="FY627">
        <v>0.05</v>
      </c>
      <c r="FZ627">
        <v>420</v>
      </c>
      <c r="GA627">
        <v>16</v>
      </c>
      <c r="GB627">
        <v>0.01</v>
      </c>
      <c r="GC627">
        <v>0.1</v>
      </c>
      <c r="GD627">
        <v>-39.7592625</v>
      </c>
      <c r="GE627">
        <v>-5.747116322701568</v>
      </c>
      <c r="GF627">
        <v>0.5569403144357128</v>
      </c>
      <c r="GG627">
        <v>0</v>
      </c>
      <c r="GH627">
        <v>626.3079705882352</v>
      </c>
      <c r="GI627">
        <v>7.213919020289387</v>
      </c>
      <c r="GJ627">
        <v>0.7478927842826157</v>
      </c>
      <c r="GK627">
        <v>-1</v>
      </c>
      <c r="GL627">
        <v>5.75712325</v>
      </c>
      <c r="GM627">
        <v>0.04335163227016037</v>
      </c>
      <c r="GN627">
        <v>0.004425316591782</v>
      </c>
      <c r="GO627">
        <v>1</v>
      </c>
      <c r="GP627">
        <v>1</v>
      </c>
      <c r="GQ627">
        <v>2</v>
      </c>
      <c r="GR627" t="s">
        <v>442</v>
      </c>
      <c r="GS627">
        <v>3.13523</v>
      </c>
      <c r="GT627">
        <v>2.71629</v>
      </c>
      <c r="GU627">
        <v>0.110821</v>
      </c>
      <c r="GV627">
        <v>0.115654</v>
      </c>
      <c r="GW627">
        <v>0.106593</v>
      </c>
      <c r="GX627">
        <v>0.0870334</v>
      </c>
      <c r="GY627">
        <v>28249</v>
      </c>
      <c r="GZ627">
        <v>28138.2</v>
      </c>
      <c r="HA627">
        <v>29537.1</v>
      </c>
      <c r="HB627">
        <v>29406.9</v>
      </c>
      <c r="HC627">
        <v>34869.7</v>
      </c>
      <c r="HD627">
        <v>35571.4</v>
      </c>
      <c r="HE627">
        <v>41569.7</v>
      </c>
      <c r="HF627">
        <v>41785</v>
      </c>
      <c r="HG627">
        <v>1.92127</v>
      </c>
      <c r="HH627">
        <v>1.85502</v>
      </c>
      <c r="HI627">
        <v>0.0732392</v>
      </c>
      <c r="HJ627">
        <v>0</v>
      </c>
      <c r="HK627">
        <v>28.7963</v>
      </c>
      <c r="HL627">
        <v>999.9</v>
      </c>
      <c r="HM627">
        <v>44.7</v>
      </c>
      <c r="HN627">
        <v>31.5</v>
      </c>
      <c r="HO627">
        <v>23.029</v>
      </c>
      <c r="HP627">
        <v>62.0381</v>
      </c>
      <c r="HQ627">
        <v>27.8646</v>
      </c>
      <c r="HR627">
        <v>1</v>
      </c>
      <c r="HS627">
        <v>0.130249</v>
      </c>
      <c r="HT627">
        <v>-0.355272</v>
      </c>
      <c r="HU627">
        <v>20.3381</v>
      </c>
      <c r="HV627">
        <v>5.21594</v>
      </c>
      <c r="HW627">
        <v>12.014</v>
      </c>
      <c r="HX627">
        <v>4.9888</v>
      </c>
      <c r="HY627">
        <v>3.28763</v>
      </c>
      <c r="HZ627">
        <v>9999</v>
      </c>
      <c r="IA627">
        <v>9999</v>
      </c>
      <c r="IB627">
        <v>9999</v>
      </c>
      <c r="IC627">
        <v>999.9</v>
      </c>
      <c r="ID627">
        <v>1.86756</v>
      </c>
      <c r="IE627">
        <v>1.86674</v>
      </c>
      <c r="IF627">
        <v>1.86602</v>
      </c>
      <c r="IG627">
        <v>1.866</v>
      </c>
      <c r="IH627">
        <v>1.86785</v>
      </c>
      <c r="II627">
        <v>1.87028</v>
      </c>
      <c r="IJ627">
        <v>1.86895</v>
      </c>
      <c r="IK627">
        <v>1.87042</v>
      </c>
      <c r="IL627">
        <v>0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-0.294</v>
      </c>
      <c r="IZ627">
        <v>0.1424</v>
      </c>
      <c r="JA627">
        <v>-0.08705980112953694</v>
      </c>
      <c r="JB627">
        <v>-0.0002224285535733669</v>
      </c>
      <c r="JC627">
        <v>-3.124052291438484E-07</v>
      </c>
      <c r="JD627">
        <v>-1.20421793702977E-11</v>
      </c>
      <c r="JE627">
        <v>-0.06546867123436634</v>
      </c>
      <c r="JF627">
        <v>-0.004605065362839568</v>
      </c>
      <c r="JG627">
        <v>0.0008613744513886047</v>
      </c>
      <c r="JH627">
        <v>-1.299212498533341E-05</v>
      </c>
      <c r="JI627">
        <v>3</v>
      </c>
      <c r="JJ627">
        <v>2327</v>
      </c>
      <c r="JK627">
        <v>1</v>
      </c>
      <c r="JL627">
        <v>27</v>
      </c>
      <c r="JM627">
        <v>187366.7</v>
      </c>
      <c r="JN627">
        <v>187366.8</v>
      </c>
      <c r="JO627">
        <v>1.34033</v>
      </c>
      <c r="JP627">
        <v>2.2229</v>
      </c>
      <c r="JQ627">
        <v>1.39771</v>
      </c>
      <c r="JR627">
        <v>2.35352</v>
      </c>
      <c r="JS627">
        <v>1.49536</v>
      </c>
      <c r="JT627">
        <v>2.64648</v>
      </c>
      <c r="JU627">
        <v>36.8129</v>
      </c>
      <c r="JV627">
        <v>24.0875</v>
      </c>
      <c r="JW627">
        <v>18</v>
      </c>
      <c r="JX627">
        <v>492.283</v>
      </c>
      <c r="JY627">
        <v>440.491</v>
      </c>
      <c r="JZ627">
        <v>28.8764</v>
      </c>
      <c r="KA627">
        <v>29.2714</v>
      </c>
      <c r="KB627">
        <v>30.0003</v>
      </c>
      <c r="KC627">
        <v>29.0553</v>
      </c>
      <c r="KD627">
        <v>28.9804</v>
      </c>
      <c r="KE627">
        <v>26.8697</v>
      </c>
      <c r="KF627">
        <v>22.9624</v>
      </c>
      <c r="KG627">
        <v>43.0326</v>
      </c>
      <c r="KH627">
        <v>28.8793</v>
      </c>
      <c r="KI627">
        <v>587.081</v>
      </c>
      <c r="KJ627">
        <v>18.4747</v>
      </c>
      <c r="KK627">
        <v>100.957</v>
      </c>
      <c r="KL627">
        <v>100.473</v>
      </c>
    </row>
    <row r="628" spans="1:298">
      <c r="A628">
        <v>612</v>
      </c>
      <c r="B628">
        <v>1758489433</v>
      </c>
      <c r="C628">
        <v>20557.5</v>
      </c>
      <c r="D628" t="s">
        <v>1673</v>
      </c>
      <c r="E628" t="s">
        <v>1674</v>
      </c>
      <c r="F628">
        <v>5</v>
      </c>
      <c r="G628" t="s">
        <v>1604</v>
      </c>
      <c r="H628" t="s">
        <v>437</v>
      </c>
      <c r="I628" t="s">
        <v>438</v>
      </c>
      <c r="J628">
        <v>1758489425.5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586.0156615272392</v>
      </c>
      <c r="AL628">
        <v>556.1881454545454</v>
      </c>
      <c r="AM628">
        <v>3.37009079168116</v>
      </c>
      <c r="AN628">
        <v>65.30120161094447</v>
      </c>
      <c r="AO628">
        <f>(AQ628 - AP628 + DZ628*1E3/(8.314*(EB628+273.15)) * AS628/DY628 * AR628) * DY628/(100*DM628) * 1000/(1000 - AQ628)</f>
        <v>0</v>
      </c>
      <c r="AP628">
        <v>18.50523002433429</v>
      </c>
      <c r="AQ628">
        <v>24.26993333333332</v>
      </c>
      <c r="AR628">
        <v>1.267960210274556E-05</v>
      </c>
      <c r="AS628">
        <v>111.2861727200719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3.93</v>
      </c>
      <c r="DN628">
        <v>0.5</v>
      </c>
      <c r="DO628" t="s">
        <v>440</v>
      </c>
      <c r="DP628">
        <v>2</v>
      </c>
      <c r="DQ628" t="b">
        <v>1</v>
      </c>
      <c r="DR628">
        <v>1758489425.5</v>
      </c>
      <c r="DS628">
        <v>519.6649629629629</v>
      </c>
      <c r="DT628">
        <v>560.108074074074</v>
      </c>
      <c r="DU628">
        <v>24.26355555555556</v>
      </c>
      <c r="DV628">
        <v>18.50165185185185</v>
      </c>
      <c r="DW628">
        <v>519.9538888888889</v>
      </c>
      <c r="DX628">
        <v>24.12125555555556</v>
      </c>
      <c r="DY628">
        <v>500.0082222222223</v>
      </c>
      <c r="DZ628">
        <v>90.09248888888889</v>
      </c>
      <c r="EA628">
        <v>0.05581628148148149</v>
      </c>
      <c r="EB628">
        <v>30.4356</v>
      </c>
      <c r="EC628">
        <v>29.98998888888889</v>
      </c>
      <c r="ED628">
        <v>999.9000000000001</v>
      </c>
      <c r="EE628">
        <v>0</v>
      </c>
      <c r="EF628">
        <v>0</v>
      </c>
      <c r="EG628">
        <v>10001.29259259259</v>
      </c>
      <c r="EH628">
        <v>0</v>
      </c>
      <c r="EI628">
        <v>9.44339037037037</v>
      </c>
      <c r="EJ628">
        <v>-40.44305185185185</v>
      </c>
      <c r="EK628">
        <v>532.5874814814814</v>
      </c>
      <c r="EL628">
        <v>570.6664074074074</v>
      </c>
      <c r="EM628">
        <v>5.761897037037038</v>
      </c>
      <c r="EN628">
        <v>560.108074074074</v>
      </c>
      <c r="EO628">
        <v>18.50165185185185</v>
      </c>
      <c r="EP628">
        <v>2.185963703703704</v>
      </c>
      <c r="EQ628">
        <v>1.666860370370371</v>
      </c>
      <c r="ER628">
        <v>18.85982592592593</v>
      </c>
      <c r="ES628">
        <v>14.5911962962963</v>
      </c>
      <c r="ET628">
        <v>1999.976666666666</v>
      </c>
      <c r="EU628">
        <v>0.9800063333333332</v>
      </c>
      <c r="EV628">
        <v>0.01999366296296296</v>
      </c>
      <c r="EW628">
        <v>0</v>
      </c>
      <c r="EX628">
        <v>627.3365185185185</v>
      </c>
      <c r="EY628">
        <v>5.00097</v>
      </c>
      <c r="EZ628">
        <v>12638.28888888889</v>
      </c>
      <c r="FA628">
        <v>16707.42592592593</v>
      </c>
      <c r="FB628">
        <v>41.68699999999999</v>
      </c>
      <c r="FC628">
        <v>42</v>
      </c>
      <c r="FD628">
        <v>41.56199999999999</v>
      </c>
      <c r="FE628">
        <v>41.64566666666666</v>
      </c>
      <c r="FF628">
        <v>42.18699999999999</v>
      </c>
      <c r="FG628">
        <v>1955.086666666667</v>
      </c>
      <c r="FH628">
        <v>39.89000000000001</v>
      </c>
      <c r="FI628">
        <v>0</v>
      </c>
      <c r="FJ628">
        <v>1758489433.4</v>
      </c>
      <c r="FK628">
        <v>0</v>
      </c>
      <c r="FL628">
        <v>627.3044615384616</v>
      </c>
      <c r="FM628">
        <v>8.90899146285264</v>
      </c>
      <c r="FN628">
        <v>164.4307691750627</v>
      </c>
      <c r="FO628">
        <v>12638.27692307692</v>
      </c>
      <c r="FP628">
        <v>15</v>
      </c>
      <c r="FQ628">
        <v>0</v>
      </c>
      <c r="FR628" t="s">
        <v>441</v>
      </c>
      <c r="FS628">
        <v>1747247426.5</v>
      </c>
      <c r="FT628">
        <v>1747247420.5</v>
      </c>
      <c r="FU628">
        <v>0</v>
      </c>
      <c r="FV628">
        <v>1.027</v>
      </c>
      <c r="FW628">
        <v>0.031</v>
      </c>
      <c r="FX628">
        <v>0.02</v>
      </c>
      <c r="FY628">
        <v>0.05</v>
      </c>
      <c r="FZ628">
        <v>420</v>
      </c>
      <c r="GA628">
        <v>16</v>
      </c>
      <c r="GB628">
        <v>0.01</v>
      </c>
      <c r="GC628">
        <v>0.1</v>
      </c>
      <c r="GD628">
        <v>-40.12475999999999</v>
      </c>
      <c r="GE628">
        <v>-5.088222889305816</v>
      </c>
      <c r="GF628">
        <v>0.4937625632832042</v>
      </c>
      <c r="GG628">
        <v>0</v>
      </c>
      <c r="GH628">
        <v>626.8170294117647</v>
      </c>
      <c r="GI628">
        <v>8.177585945030538</v>
      </c>
      <c r="GJ628">
        <v>0.8301135104980627</v>
      </c>
      <c r="GK628">
        <v>-1</v>
      </c>
      <c r="GL628">
        <v>5.7594375</v>
      </c>
      <c r="GM628">
        <v>0.03190604127580209</v>
      </c>
      <c r="GN628">
        <v>0.003474984712196663</v>
      </c>
      <c r="GO628">
        <v>1</v>
      </c>
      <c r="GP628">
        <v>1</v>
      </c>
      <c r="GQ628">
        <v>2</v>
      </c>
      <c r="GR628" t="s">
        <v>442</v>
      </c>
      <c r="GS628">
        <v>3.13518</v>
      </c>
      <c r="GT628">
        <v>2.71596</v>
      </c>
      <c r="GU628">
        <v>0.113297</v>
      </c>
      <c r="GV628">
        <v>0.11805</v>
      </c>
      <c r="GW628">
        <v>0.106613</v>
      </c>
      <c r="GX628">
        <v>0.0870435</v>
      </c>
      <c r="GY628">
        <v>28169.9</v>
      </c>
      <c r="GZ628">
        <v>28061.9</v>
      </c>
      <c r="HA628">
        <v>29536.7</v>
      </c>
      <c r="HB628">
        <v>29406.8</v>
      </c>
      <c r="HC628">
        <v>34868.6</v>
      </c>
      <c r="HD628">
        <v>35571</v>
      </c>
      <c r="HE628">
        <v>41569.2</v>
      </c>
      <c r="HF628">
        <v>41784.9</v>
      </c>
      <c r="HG628">
        <v>1.92097</v>
      </c>
      <c r="HH628">
        <v>1.85522</v>
      </c>
      <c r="HI628">
        <v>0.073202</v>
      </c>
      <c r="HJ628">
        <v>0</v>
      </c>
      <c r="HK628">
        <v>28.7957</v>
      </c>
      <c r="HL628">
        <v>999.9</v>
      </c>
      <c r="HM628">
        <v>44.7</v>
      </c>
      <c r="HN628">
        <v>31.5</v>
      </c>
      <c r="HO628">
        <v>23.0285</v>
      </c>
      <c r="HP628">
        <v>61.8681</v>
      </c>
      <c r="HQ628">
        <v>27.7845</v>
      </c>
      <c r="HR628">
        <v>1</v>
      </c>
      <c r="HS628">
        <v>0.130442</v>
      </c>
      <c r="HT628">
        <v>-0.346032</v>
      </c>
      <c r="HU628">
        <v>20.3381</v>
      </c>
      <c r="HV628">
        <v>5.21489</v>
      </c>
      <c r="HW628">
        <v>12.0125</v>
      </c>
      <c r="HX628">
        <v>4.9882</v>
      </c>
      <c r="HY628">
        <v>3.28745</v>
      </c>
      <c r="HZ628">
        <v>9999</v>
      </c>
      <c r="IA628">
        <v>9999</v>
      </c>
      <c r="IB628">
        <v>9999</v>
      </c>
      <c r="IC628">
        <v>999.9</v>
      </c>
      <c r="ID628">
        <v>1.86758</v>
      </c>
      <c r="IE628">
        <v>1.86676</v>
      </c>
      <c r="IF628">
        <v>1.86602</v>
      </c>
      <c r="IG628">
        <v>1.86601</v>
      </c>
      <c r="IH628">
        <v>1.86785</v>
      </c>
      <c r="II628">
        <v>1.87028</v>
      </c>
      <c r="IJ628">
        <v>1.869</v>
      </c>
      <c r="IK628">
        <v>1.87042</v>
      </c>
      <c r="IL628">
        <v>0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-0.303</v>
      </c>
      <c r="IZ628">
        <v>0.1424</v>
      </c>
      <c r="JA628">
        <v>-0.08705980112953694</v>
      </c>
      <c r="JB628">
        <v>-0.0002224285535733669</v>
      </c>
      <c r="JC628">
        <v>-3.124052291438484E-07</v>
      </c>
      <c r="JD628">
        <v>-1.20421793702977E-11</v>
      </c>
      <c r="JE628">
        <v>-0.06546867123436634</v>
      </c>
      <c r="JF628">
        <v>-0.004605065362839568</v>
      </c>
      <c r="JG628">
        <v>0.0008613744513886047</v>
      </c>
      <c r="JH628">
        <v>-1.299212498533341E-05</v>
      </c>
      <c r="JI628">
        <v>3</v>
      </c>
      <c r="JJ628">
        <v>2327</v>
      </c>
      <c r="JK628">
        <v>1</v>
      </c>
      <c r="JL628">
        <v>27</v>
      </c>
      <c r="JM628">
        <v>187366.8</v>
      </c>
      <c r="JN628">
        <v>187366.9</v>
      </c>
      <c r="JO628">
        <v>1.37329</v>
      </c>
      <c r="JP628">
        <v>2.22534</v>
      </c>
      <c r="JQ628">
        <v>1.39648</v>
      </c>
      <c r="JR628">
        <v>2.35229</v>
      </c>
      <c r="JS628">
        <v>1.49536</v>
      </c>
      <c r="JT628">
        <v>2.55737</v>
      </c>
      <c r="JU628">
        <v>36.7892</v>
      </c>
      <c r="JV628">
        <v>24.0787</v>
      </c>
      <c r="JW628">
        <v>18</v>
      </c>
      <c r="JX628">
        <v>492.112</v>
      </c>
      <c r="JY628">
        <v>440.637</v>
      </c>
      <c r="JZ628">
        <v>28.8821</v>
      </c>
      <c r="KA628">
        <v>29.2739</v>
      </c>
      <c r="KB628">
        <v>30.0003</v>
      </c>
      <c r="KC628">
        <v>29.0577</v>
      </c>
      <c r="KD628">
        <v>28.9835</v>
      </c>
      <c r="KE628">
        <v>27.5305</v>
      </c>
      <c r="KF628">
        <v>22.9624</v>
      </c>
      <c r="KG628">
        <v>43.0326</v>
      </c>
      <c r="KH628">
        <v>28.8871</v>
      </c>
      <c r="KI628">
        <v>607.163</v>
      </c>
      <c r="KJ628">
        <v>18.4574</v>
      </c>
      <c r="KK628">
        <v>100.955</v>
      </c>
      <c r="KL628">
        <v>100.472</v>
      </c>
    </row>
    <row r="629" spans="1:298">
      <c r="A629">
        <v>613</v>
      </c>
      <c r="B629">
        <v>1758489438</v>
      </c>
      <c r="C629">
        <v>20562.5</v>
      </c>
      <c r="D629" t="s">
        <v>1675</v>
      </c>
      <c r="E629" t="s">
        <v>1676</v>
      </c>
      <c r="F629">
        <v>5</v>
      </c>
      <c r="G629" t="s">
        <v>1604</v>
      </c>
      <c r="H629" t="s">
        <v>437</v>
      </c>
      <c r="I629" t="s">
        <v>438</v>
      </c>
      <c r="J629">
        <v>1758489430.214286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603.1196997839234</v>
      </c>
      <c r="AL629">
        <v>573.0700787878789</v>
      </c>
      <c r="AM629">
        <v>3.387811844716297</v>
      </c>
      <c r="AN629">
        <v>65.30120161094447</v>
      </c>
      <c r="AO629">
        <f>(AQ629 - AP629 + DZ629*1E3/(8.314*(EB629+273.15)) * AS629/DY629 * AR629) * DY629/(100*DM629) * 1000/(1000 - AQ629)</f>
        <v>0</v>
      </c>
      <c r="AP629">
        <v>18.50952774662976</v>
      </c>
      <c r="AQ629">
        <v>24.27627515151514</v>
      </c>
      <c r="AR629">
        <v>9.47986830560905E-06</v>
      </c>
      <c r="AS629">
        <v>111.2861727200719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3.93</v>
      </c>
      <c r="DN629">
        <v>0.5</v>
      </c>
      <c r="DO629" t="s">
        <v>440</v>
      </c>
      <c r="DP629">
        <v>2</v>
      </c>
      <c r="DQ629" t="b">
        <v>1</v>
      </c>
      <c r="DR629">
        <v>1758489430.214286</v>
      </c>
      <c r="DS629">
        <v>535.1639642857143</v>
      </c>
      <c r="DT629">
        <v>575.9571785714286</v>
      </c>
      <c r="DU629">
        <v>24.26823214285715</v>
      </c>
      <c r="DV629">
        <v>18.5046</v>
      </c>
      <c r="DW629">
        <v>535.4617142857144</v>
      </c>
      <c r="DX629">
        <v>24.125875</v>
      </c>
      <c r="DY629">
        <v>500.0089285714286</v>
      </c>
      <c r="DZ629">
        <v>90.092625</v>
      </c>
      <c r="EA629">
        <v>0.05587203571428572</v>
      </c>
      <c r="EB629">
        <v>30.4358</v>
      </c>
      <c r="EC629">
        <v>29.99108214285715</v>
      </c>
      <c r="ED629">
        <v>999.9000000000002</v>
      </c>
      <c r="EE629">
        <v>0</v>
      </c>
      <c r="EF629">
        <v>0</v>
      </c>
      <c r="EG629">
        <v>10001.55892857143</v>
      </c>
      <c r="EH629">
        <v>0</v>
      </c>
      <c r="EI629">
        <v>9.442869999999999</v>
      </c>
      <c r="EJ629">
        <v>-40.79315</v>
      </c>
      <c r="EK629">
        <v>548.4746785714285</v>
      </c>
      <c r="EL629">
        <v>586.8160357142858</v>
      </c>
      <c r="EM629">
        <v>5.763627500000001</v>
      </c>
      <c r="EN629">
        <v>575.9571785714286</v>
      </c>
      <c r="EO629">
        <v>18.5046</v>
      </c>
      <c r="EP629">
        <v>2.186387857142857</v>
      </c>
      <c r="EQ629">
        <v>1.667128571428571</v>
      </c>
      <c r="ER629">
        <v>18.86293571428572</v>
      </c>
      <c r="ES629">
        <v>14.59368214285714</v>
      </c>
      <c r="ET629">
        <v>1999.964285714286</v>
      </c>
      <c r="EU629">
        <v>0.9800061785714286</v>
      </c>
      <c r="EV629">
        <v>0.01999381785714285</v>
      </c>
      <c r="EW629">
        <v>0</v>
      </c>
      <c r="EX629">
        <v>628.0069999999998</v>
      </c>
      <c r="EY629">
        <v>5.00097</v>
      </c>
      <c r="EZ629">
        <v>12651.05714285714</v>
      </c>
      <c r="FA629">
        <v>16707.31071428571</v>
      </c>
      <c r="FB629">
        <v>41.68699999999999</v>
      </c>
      <c r="FC629">
        <v>42</v>
      </c>
      <c r="FD629">
        <v>41.56649999999998</v>
      </c>
      <c r="FE629">
        <v>41.64492857142857</v>
      </c>
      <c r="FF629">
        <v>42.18699999999999</v>
      </c>
      <c r="FG629">
        <v>1955.074285714285</v>
      </c>
      <c r="FH629">
        <v>39.89000000000001</v>
      </c>
      <c r="FI629">
        <v>0</v>
      </c>
      <c r="FJ629">
        <v>1758489438.2</v>
      </c>
      <c r="FK629">
        <v>0</v>
      </c>
      <c r="FL629">
        <v>627.9888076923078</v>
      </c>
      <c r="FM629">
        <v>9.084410278212399</v>
      </c>
      <c r="FN629">
        <v>163.7880342032412</v>
      </c>
      <c r="FO629">
        <v>12651.34615384615</v>
      </c>
      <c r="FP629">
        <v>15</v>
      </c>
      <c r="FQ629">
        <v>0</v>
      </c>
      <c r="FR629" t="s">
        <v>441</v>
      </c>
      <c r="FS629">
        <v>1747247426.5</v>
      </c>
      <c r="FT629">
        <v>1747247420.5</v>
      </c>
      <c r="FU629">
        <v>0</v>
      </c>
      <c r="FV629">
        <v>1.027</v>
      </c>
      <c r="FW629">
        <v>0.031</v>
      </c>
      <c r="FX629">
        <v>0.02</v>
      </c>
      <c r="FY629">
        <v>0.05</v>
      </c>
      <c r="FZ629">
        <v>420</v>
      </c>
      <c r="GA629">
        <v>16</v>
      </c>
      <c r="GB629">
        <v>0.01</v>
      </c>
      <c r="GC629">
        <v>0.1</v>
      </c>
      <c r="GD629">
        <v>-40.611395</v>
      </c>
      <c r="GE629">
        <v>-4.433189493433248</v>
      </c>
      <c r="GF629">
        <v>0.4318968296653725</v>
      </c>
      <c r="GG629">
        <v>0</v>
      </c>
      <c r="GH629">
        <v>627.6501470588237</v>
      </c>
      <c r="GI629">
        <v>8.791245234858053</v>
      </c>
      <c r="GJ629">
        <v>0.8779874423714364</v>
      </c>
      <c r="GK629">
        <v>-1</v>
      </c>
      <c r="GL629">
        <v>5.762906249999999</v>
      </c>
      <c r="GM629">
        <v>0.02266097560974119</v>
      </c>
      <c r="GN629">
        <v>0.002649107101930702</v>
      </c>
      <c r="GO629">
        <v>1</v>
      </c>
      <c r="GP629">
        <v>1</v>
      </c>
      <c r="GQ629">
        <v>2</v>
      </c>
      <c r="GR629" t="s">
        <v>442</v>
      </c>
      <c r="GS629">
        <v>3.13515</v>
      </c>
      <c r="GT629">
        <v>2.71638</v>
      </c>
      <c r="GU629">
        <v>0.115743</v>
      </c>
      <c r="GV629">
        <v>0.12046</v>
      </c>
      <c r="GW629">
        <v>0.106628</v>
      </c>
      <c r="GX629">
        <v>0.0870089</v>
      </c>
      <c r="GY629">
        <v>28092.1</v>
      </c>
      <c r="GZ629">
        <v>27984.9</v>
      </c>
      <c r="HA629">
        <v>29536.7</v>
      </c>
      <c r="HB629">
        <v>29406.6</v>
      </c>
      <c r="HC629">
        <v>34868.2</v>
      </c>
      <c r="HD629">
        <v>35572.3</v>
      </c>
      <c r="HE629">
        <v>41569.4</v>
      </c>
      <c r="HF629">
        <v>41784.8</v>
      </c>
      <c r="HG629">
        <v>1.9211</v>
      </c>
      <c r="HH629">
        <v>1.8552</v>
      </c>
      <c r="HI629">
        <v>0.0735</v>
      </c>
      <c r="HJ629">
        <v>0</v>
      </c>
      <c r="HK629">
        <v>28.7937</v>
      </c>
      <c r="HL629">
        <v>999.9</v>
      </c>
      <c r="HM629">
        <v>44.6</v>
      </c>
      <c r="HN629">
        <v>31.5</v>
      </c>
      <c r="HO629">
        <v>22.978</v>
      </c>
      <c r="HP629">
        <v>62.0881</v>
      </c>
      <c r="HQ629">
        <v>27.7364</v>
      </c>
      <c r="HR629">
        <v>1</v>
      </c>
      <c r="HS629">
        <v>0.130676</v>
      </c>
      <c r="HT629">
        <v>-0.353328</v>
      </c>
      <c r="HU629">
        <v>20.3379</v>
      </c>
      <c r="HV629">
        <v>5.21669</v>
      </c>
      <c r="HW629">
        <v>12.0126</v>
      </c>
      <c r="HX629">
        <v>4.98885</v>
      </c>
      <c r="HY629">
        <v>3.28765</v>
      </c>
      <c r="HZ629">
        <v>9999</v>
      </c>
      <c r="IA629">
        <v>9999</v>
      </c>
      <c r="IB629">
        <v>9999</v>
      </c>
      <c r="IC629">
        <v>999.9</v>
      </c>
      <c r="ID629">
        <v>1.86757</v>
      </c>
      <c r="IE629">
        <v>1.86676</v>
      </c>
      <c r="IF629">
        <v>1.86601</v>
      </c>
      <c r="IG629">
        <v>1.86601</v>
      </c>
      <c r="IH629">
        <v>1.86785</v>
      </c>
      <c r="II629">
        <v>1.87027</v>
      </c>
      <c r="IJ629">
        <v>1.86895</v>
      </c>
      <c r="IK629">
        <v>1.87042</v>
      </c>
      <c r="IL629">
        <v>0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-0.312</v>
      </c>
      <c r="IZ629">
        <v>0.1425</v>
      </c>
      <c r="JA629">
        <v>-0.08705980112953694</v>
      </c>
      <c r="JB629">
        <v>-0.0002224285535733669</v>
      </c>
      <c r="JC629">
        <v>-3.124052291438484E-07</v>
      </c>
      <c r="JD629">
        <v>-1.20421793702977E-11</v>
      </c>
      <c r="JE629">
        <v>-0.06546867123436634</v>
      </c>
      <c r="JF629">
        <v>-0.004605065362839568</v>
      </c>
      <c r="JG629">
        <v>0.0008613744513886047</v>
      </c>
      <c r="JH629">
        <v>-1.299212498533341E-05</v>
      </c>
      <c r="JI629">
        <v>3</v>
      </c>
      <c r="JJ629">
        <v>2327</v>
      </c>
      <c r="JK629">
        <v>1</v>
      </c>
      <c r="JL629">
        <v>27</v>
      </c>
      <c r="JM629">
        <v>187366.9</v>
      </c>
      <c r="JN629">
        <v>187367</v>
      </c>
      <c r="JO629">
        <v>1.40259</v>
      </c>
      <c r="JP629">
        <v>2.20825</v>
      </c>
      <c r="JQ629">
        <v>1.39771</v>
      </c>
      <c r="JR629">
        <v>2.35596</v>
      </c>
      <c r="JS629">
        <v>1.49536</v>
      </c>
      <c r="JT629">
        <v>2.61108</v>
      </c>
      <c r="JU629">
        <v>36.7892</v>
      </c>
      <c r="JV629">
        <v>24.07</v>
      </c>
      <c r="JW629">
        <v>18</v>
      </c>
      <c r="JX629">
        <v>492.212</v>
      </c>
      <c r="JY629">
        <v>440.635</v>
      </c>
      <c r="JZ629">
        <v>28.8886</v>
      </c>
      <c r="KA629">
        <v>29.2764</v>
      </c>
      <c r="KB629">
        <v>30.0001</v>
      </c>
      <c r="KC629">
        <v>29.0602</v>
      </c>
      <c r="KD629">
        <v>28.9854</v>
      </c>
      <c r="KE629">
        <v>28.1093</v>
      </c>
      <c r="KF629">
        <v>22.9624</v>
      </c>
      <c r="KG629">
        <v>42.6599</v>
      </c>
      <c r="KH629">
        <v>28.8946</v>
      </c>
      <c r="KI629">
        <v>620.696</v>
      </c>
      <c r="KJ629">
        <v>18.4481</v>
      </c>
      <c r="KK629">
        <v>100.956</v>
      </c>
      <c r="KL629">
        <v>100.472</v>
      </c>
    </row>
    <row r="630" spans="1:298">
      <c r="A630">
        <v>614</v>
      </c>
      <c r="B630">
        <v>1758489443</v>
      </c>
      <c r="C630">
        <v>20567.5</v>
      </c>
      <c r="D630" t="s">
        <v>1677</v>
      </c>
      <c r="E630" t="s">
        <v>1678</v>
      </c>
      <c r="F630">
        <v>5</v>
      </c>
      <c r="G630" t="s">
        <v>1604</v>
      </c>
      <c r="H630" t="s">
        <v>437</v>
      </c>
      <c r="I630" t="s">
        <v>438</v>
      </c>
      <c r="J630">
        <v>1758489435.5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620.3380260625005</v>
      </c>
      <c r="AL630">
        <v>590.1583333333333</v>
      </c>
      <c r="AM630">
        <v>3.415647987611347</v>
      </c>
      <c r="AN630">
        <v>65.30120161094447</v>
      </c>
      <c r="AO630">
        <f>(AQ630 - AP630 + DZ630*1E3/(8.314*(EB630+273.15)) * AS630/DY630 * AR630) * DY630/(100*DM630) * 1000/(1000 - AQ630)</f>
        <v>0</v>
      </c>
      <c r="AP630">
        <v>18.45128376866412</v>
      </c>
      <c r="AQ630">
        <v>24.26810909090908</v>
      </c>
      <c r="AR630">
        <v>-2.888044276644172E-05</v>
      </c>
      <c r="AS630">
        <v>111.2861727200719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3.93</v>
      </c>
      <c r="DN630">
        <v>0.5</v>
      </c>
      <c r="DO630" t="s">
        <v>440</v>
      </c>
      <c r="DP630">
        <v>2</v>
      </c>
      <c r="DQ630" t="b">
        <v>1</v>
      </c>
      <c r="DR630">
        <v>1758489435.5</v>
      </c>
      <c r="DS630">
        <v>552.608037037037</v>
      </c>
      <c r="DT630">
        <v>593.7748888888889</v>
      </c>
      <c r="DU630">
        <v>24.27211111111111</v>
      </c>
      <c r="DV630">
        <v>18.49156296296297</v>
      </c>
      <c r="DW630">
        <v>552.9158148148149</v>
      </c>
      <c r="DX630">
        <v>24.12970370370371</v>
      </c>
      <c r="DY630">
        <v>500.0194814814815</v>
      </c>
      <c r="DZ630">
        <v>90.09190740740739</v>
      </c>
      <c r="EA630">
        <v>0.05591464074074074</v>
      </c>
      <c r="EB630">
        <v>30.43607037037038</v>
      </c>
      <c r="EC630">
        <v>29.98633703703704</v>
      </c>
      <c r="ED630">
        <v>999.9000000000001</v>
      </c>
      <c r="EE630">
        <v>0</v>
      </c>
      <c r="EF630">
        <v>0</v>
      </c>
      <c r="EG630">
        <v>9998.1</v>
      </c>
      <c r="EH630">
        <v>0</v>
      </c>
      <c r="EI630">
        <v>9.442869999999999</v>
      </c>
      <c r="EJ630">
        <v>-41.1667925925926</v>
      </c>
      <c r="EK630">
        <v>566.3548888888888</v>
      </c>
      <c r="EL630">
        <v>604.9613333333333</v>
      </c>
      <c r="EM630">
        <v>5.780546296296296</v>
      </c>
      <c r="EN630">
        <v>593.7748888888889</v>
      </c>
      <c r="EO630">
        <v>18.49156296296297</v>
      </c>
      <c r="EP630">
        <v>2.18672037037037</v>
      </c>
      <c r="EQ630">
        <v>1.66594074074074</v>
      </c>
      <c r="ER630">
        <v>18.86536296296296</v>
      </c>
      <c r="ES630">
        <v>14.58264444444444</v>
      </c>
      <c r="ET630">
        <v>1999.972592592593</v>
      </c>
      <c r="EU630">
        <v>0.9800062222222223</v>
      </c>
      <c r="EV630">
        <v>0.01999377407407407</v>
      </c>
      <c r="EW630">
        <v>0</v>
      </c>
      <c r="EX630">
        <v>628.6961111111112</v>
      </c>
      <c r="EY630">
        <v>5.00097</v>
      </c>
      <c r="EZ630">
        <v>12665.21851851852</v>
      </c>
      <c r="FA630">
        <v>16707.37777777778</v>
      </c>
      <c r="FB630">
        <v>41.68699999999999</v>
      </c>
      <c r="FC630">
        <v>42.00229629629629</v>
      </c>
      <c r="FD630">
        <v>41.569</v>
      </c>
      <c r="FE630">
        <v>41.65025925925925</v>
      </c>
      <c r="FF630">
        <v>42.18699999999999</v>
      </c>
      <c r="FG630">
        <v>1955.082592592593</v>
      </c>
      <c r="FH630">
        <v>39.89000000000001</v>
      </c>
      <c r="FI630">
        <v>0</v>
      </c>
      <c r="FJ630">
        <v>1758489443.6</v>
      </c>
      <c r="FK630">
        <v>0</v>
      </c>
      <c r="FL630">
        <v>628.76372</v>
      </c>
      <c r="FM630">
        <v>7.522923090382946</v>
      </c>
      <c r="FN630">
        <v>157.0307694081467</v>
      </c>
      <c r="FO630">
        <v>12666.596</v>
      </c>
      <c r="FP630">
        <v>15</v>
      </c>
      <c r="FQ630">
        <v>0</v>
      </c>
      <c r="FR630" t="s">
        <v>441</v>
      </c>
      <c r="FS630">
        <v>1747247426.5</v>
      </c>
      <c r="FT630">
        <v>1747247420.5</v>
      </c>
      <c r="FU630">
        <v>0</v>
      </c>
      <c r="FV630">
        <v>1.027</v>
      </c>
      <c r="FW630">
        <v>0.031</v>
      </c>
      <c r="FX630">
        <v>0.02</v>
      </c>
      <c r="FY630">
        <v>0.05</v>
      </c>
      <c r="FZ630">
        <v>420</v>
      </c>
      <c r="GA630">
        <v>16</v>
      </c>
      <c r="GB630">
        <v>0.01</v>
      </c>
      <c r="GC630">
        <v>0.1</v>
      </c>
      <c r="GD630">
        <v>-40.901735</v>
      </c>
      <c r="GE630">
        <v>-4.366455534709131</v>
      </c>
      <c r="GF630">
        <v>0.4252861293000275</v>
      </c>
      <c r="GG630">
        <v>0</v>
      </c>
      <c r="GH630">
        <v>628.1537058823531</v>
      </c>
      <c r="GI630">
        <v>8.363972503425281</v>
      </c>
      <c r="GJ630">
        <v>0.8464645689194407</v>
      </c>
      <c r="GK630">
        <v>-1</v>
      </c>
      <c r="GL630">
        <v>5.77172025</v>
      </c>
      <c r="GM630">
        <v>0.1394367354596583</v>
      </c>
      <c r="GN630">
        <v>0.01804853255634647</v>
      </c>
      <c r="GO630">
        <v>0</v>
      </c>
      <c r="GP630">
        <v>0</v>
      </c>
      <c r="GQ630">
        <v>2</v>
      </c>
      <c r="GR630" t="s">
        <v>452</v>
      </c>
      <c r="GS630">
        <v>3.13514</v>
      </c>
      <c r="GT630">
        <v>2.71592</v>
      </c>
      <c r="GU630">
        <v>0.118174</v>
      </c>
      <c r="GV630">
        <v>0.122802</v>
      </c>
      <c r="GW630">
        <v>0.106589</v>
      </c>
      <c r="GX630">
        <v>0.08682049999999999</v>
      </c>
      <c r="GY630">
        <v>28014.8</v>
      </c>
      <c r="GZ630">
        <v>27910.2</v>
      </c>
      <c r="HA630">
        <v>29536.6</v>
      </c>
      <c r="HB630">
        <v>29406.4</v>
      </c>
      <c r="HC630">
        <v>34869.6</v>
      </c>
      <c r="HD630">
        <v>35579.4</v>
      </c>
      <c r="HE630">
        <v>41569.2</v>
      </c>
      <c r="HF630">
        <v>41784.5</v>
      </c>
      <c r="HG630">
        <v>1.92138</v>
      </c>
      <c r="HH630">
        <v>1.85502</v>
      </c>
      <c r="HI630">
        <v>0.07268040000000001</v>
      </c>
      <c r="HJ630">
        <v>0</v>
      </c>
      <c r="HK630">
        <v>28.7926</v>
      </c>
      <c r="HL630">
        <v>999.9</v>
      </c>
      <c r="HM630">
        <v>44.6</v>
      </c>
      <c r="HN630">
        <v>31.5</v>
      </c>
      <c r="HO630">
        <v>22.9796</v>
      </c>
      <c r="HP630">
        <v>62.0381</v>
      </c>
      <c r="HQ630">
        <v>27.8646</v>
      </c>
      <c r="HR630">
        <v>1</v>
      </c>
      <c r="HS630">
        <v>0.130793</v>
      </c>
      <c r="HT630">
        <v>-0.364434</v>
      </c>
      <c r="HU630">
        <v>20.3378</v>
      </c>
      <c r="HV630">
        <v>5.21594</v>
      </c>
      <c r="HW630">
        <v>12.0125</v>
      </c>
      <c r="HX630">
        <v>4.98835</v>
      </c>
      <c r="HY630">
        <v>3.28753</v>
      </c>
      <c r="HZ630">
        <v>9999</v>
      </c>
      <c r="IA630">
        <v>9999</v>
      </c>
      <c r="IB630">
        <v>9999</v>
      </c>
      <c r="IC630">
        <v>999.9</v>
      </c>
      <c r="ID630">
        <v>1.86758</v>
      </c>
      <c r="IE630">
        <v>1.86674</v>
      </c>
      <c r="IF630">
        <v>1.866</v>
      </c>
      <c r="IG630">
        <v>1.866</v>
      </c>
      <c r="IH630">
        <v>1.86784</v>
      </c>
      <c r="II630">
        <v>1.87027</v>
      </c>
      <c r="IJ630">
        <v>1.86899</v>
      </c>
      <c r="IK630">
        <v>1.87042</v>
      </c>
      <c r="IL630">
        <v>0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-0.322</v>
      </c>
      <c r="IZ630">
        <v>0.1423</v>
      </c>
      <c r="JA630">
        <v>-0.08705980112953694</v>
      </c>
      <c r="JB630">
        <v>-0.0002224285535733669</v>
      </c>
      <c r="JC630">
        <v>-3.124052291438484E-07</v>
      </c>
      <c r="JD630">
        <v>-1.20421793702977E-11</v>
      </c>
      <c r="JE630">
        <v>-0.06546867123436634</v>
      </c>
      <c r="JF630">
        <v>-0.004605065362839568</v>
      </c>
      <c r="JG630">
        <v>0.0008613744513886047</v>
      </c>
      <c r="JH630">
        <v>-1.299212498533341E-05</v>
      </c>
      <c r="JI630">
        <v>3</v>
      </c>
      <c r="JJ630">
        <v>2327</v>
      </c>
      <c r="JK630">
        <v>1</v>
      </c>
      <c r="JL630">
        <v>27</v>
      </c>
      <c r="JM630">
        <v>187366.9</v>
      </c>
      <c r="JN630">
        <v>187367</v>
      </c>
      <c r="JO630">
        <v>1.43433</v>
      </c>
      <c r="JP630">
        <v>2.20215</v>
      </c>
      <c r="JQ630">
        <v>1.39648</v>
      </c>
      <c r="JR630">
        <v>2.35352</v>
      </c>
      <c r="JS630">
        <v>1.49536</v>
      </c>
      <c r="JT630">
        <v>2.70264</v>
      </c>
      <c r="JU630">
        <v>36.8129</v>
      </c>
      <c r="JV630">
        <v>24.0787</v>
      </c>
      <c r="JW630">
        <v>18</v>
      </c>
      <c r="JX630">
        <v>492.407</v>
      </c>
      <c r="JY630">
        <v>440.546</v>
      </c>
      <c r="JZ630">
        <v>28.8957</v>
      </c>
      <c r="KA630">
        <v>29.279</v>
      </c>
      <c r="KB630">
        <v>30.0003</v>
      </c>
      <c r="KC630">
        <v>29.0627</v>
      </c>
      <c r="KD630">
        <v>28.9878</v>
      </c>
      <c r="KE630">
        <v>28.7619</v>
      </c>
      <c r="KF630">
        <v>22.9624</v>
      </c>
      <c r="KG630">
        <v>42.6599</v>
      </c>
      <c r="KH630">
        <v>28.9061</v>
      </c>
      <c r="KI630">
        <v>640.737</v>
      </c>
      <c r="KJ630">
        <v>18.4539</v>
      </c>
      <c r="KK630">
        <v>100.955</v>
      </c>
      <c r="KL630">
        <v>100.471</v>
      </c>
    </row>
    <row r="631" spans="1:298">
      <c r="A631">
        <v>615</v>
      </c>
      <c r="B631">
        <v>1758489448</v>
      </c>
      <c r="C631">
        <v>20572.5</v>
      </c>
      <c r="D631" t="s">
        <v>1679</v>
      </c>
      <c r="E631" t="s">
        <v>1680</v>
      </c>
      <c r="F631">
        <v>5</v>
      </c>
      <c r="G631" t="s">
        <v>1604</v>
      </c>
      <c r="H631" t="s">
        <v>437</v>
      </c>
      <c r="I631" t="s">
        <v>438</v>
      </c>
      <c r="J631">
        <v>1758489440.214286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637.4642258294209</v>
      </c>
      <c r="AL631">
        <v>607.0768848484848</v>
      </c>
      <c r="AM631">
        <v>3.384107885543477</v>
      </c>
      <c r="AN631">
        <v>65.30120161094447</v>
      </c>
      <c r="AO631">
        <f>(AQ631 - AP631 + DZ631*1E3/(8.314*(EB631+273.15)) * AS631/DY631 * AR631) * DY631/(100*DM631) * 1000/(1000 - AQ631)</f>
        <v>0</v>
      </c>
      <c r="AP631">
        <v>18.43806439013973</v>
      </c>
      <c r="AQ631">
        <v>24.24901757575757</v>
      </c>
      <c r="AR631">
        <v>-0.00130924675244247</v>
      </c>
      <c r="AS631">
        <v>111.2861727200719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3.93</v>
      </c>
      <c r="DN631">
        <v>0.5</v>
      </c>
      <c r="DO631" t="s">
        <v>440</v>
      </c>
      <c r="DP631">
        <v>2</v>
      </c>
      <c r="DQ631" t="b">
        <v>1</v>
      </c>
      <c r="DR631">
        <v>1758489440.214286</v>
      </c>
      <c r="DS631">
        <v>568.2037499999999</v>
      </c>
      <c r="DT631">
        <v>609.6713928571428</v>
      </c>
      <c r="DU631">
        <v>24.267775</v>
      </c>
      <c r="DV631">
        <v>18.47085</v>
      </c>
      <c r="DW631">
        <v>568.5206071428571</v>
      </c>
      <c r="DX631">
        <v>24.12542857142857</v>
      </c>
      <c r="DY631">
        <v>500.0072500000001</v>
      </c>
      <c r="DZ631">
        <v>90.09117142857143</v>
      </c>
      <c r="EA631">
        <v>0.05583986071428572</v>
      </c>
      <c r="EB631">
        <v>30.43416071428572</v>
      </c>
      <c r="EC631">
        <v>29.98404285714286</v>
      </c>
      <c r="ED631">
        <v>999.9000000000002</v>
      </c>
      <c r="EE631">
        <v>0</v>
      </c>
      <c r="EF631">
        <v>0</v>
      </c>
      <c r="EG631">
        <v>10000.04107142857</v>
      </c>
      <c r="EH631">
        <v>0</v>
      </c>
      <c r="EI631">
        <v>9.443973928571427</v>
      </c>
      <c r="EJ631">
        <v>-41.46763928571429</v>
      </c>
      <c r="EK631">
        <v>582.33575</v>
      </c>
      <c r="EL631">
        <v>621.1440714285715</v>
      </c>
      <c r="EM631">
        <v>5.796922857142857</v>
      </c>
      <c r="EN631">
        <v>609.6713928571428</v>
      </c>
      <c r="EO631">
        <v>18.47085</v>
      </c>
      <c r="EP631">
        <v>2.186311071428571</v>
      </c>
      <c r="EQ631">
        <v>1.66406</v>
      </c>
      <c r="ER631">
        <v>18.86236428571428</v>
      </c>
      <c r="ES631">
        <v>14.56515357142857</v>
      </c>
      <c r="ET631">
        <v>1999.983214285714</v>
      </c>
      <c r="EU631">
        <v>0.9800062857142858</v>
      </c>
      <c r="EV631">
        <v>0.01999370357142857</v>
      </c>
      <c r="EW631">
        <v>0</v>
      </c>
      <c r="EX631">
        <v>629.2938214285714</v>
      </c>
      <c r="EY631">
        <v>5.00097</v>
      </c>
      <c r="EZ631">
        <v>12677.05357142857</v>
      </c>
      <c r="FA631">
        <v>16707.46785714286</v>
      </c>
      <c r="FB631">
        <v>41.68699999999999</v>
      </c>
      <c r="FC631">
        <v>42.00221428571428</v>
      </c>
      <c r="FD631">
        <v>41.5755</v>
      </c>
      <c r="FE631">
        <v>41.64271428571427</v>
      </c>
      <c r="FF631">
        <v>42.18699999999999</v>
      </c>
      <c r="FG631">
        <v>1955.093214285714</v>
      </c>
      <c r="FH631">
        <v>39.89000000000001</v>
      </c>
      <c r="FI631">
        <v>0</v>
      </c>
      <c r="FJ631">
        <v>1758489448.4</v>
      </c>
      <c r="FK631">
        <v>0</v>
      </c>
      <c r="FL631">
        <v>629.36428</v>
      </c>
      <c r="FM631">
        <v>7.013230764320967</v>
      </c>
      <c r="FN631">
        <v>142.1384612525876</v>
      </c>
      <c r="FO631">
        <v>12678.456</v>
      </c>
      <c r="FP631">
        <v>15</v>
      </c>
      <c r="FQ631">
        <v>0</v>
      </c>
      <c r="FR631" t="s">
        <v>441</v>
      </c>
      <c r="FS631">
        <v>1747247426.5</v>
      </c>
      <c r="FT631">
        <v>1747247420.5</v>
      </c>
      <c r="FU631">
        <v>0</v>
      </c>
      <c r="FV631">
        <v>1.027</v>
      </c>
      <c r="FW631">
        <v>0.031</v>
      </c>
      <c r="FX631">
        <v>0.02</v>
      </c>
      <c r="FY631">
        <v>0.05</v>
      </c>
      <c r="FZ631">
        <v>420</v>
      </c>
      <c r="GA631">
        <v>16</v>
      </c>
      <c r="GB631">
        <v>0.01</v>
      </c>
      <c r="GC631">
        <v>0.1</v>
      </c>
      <c r="GD631">
        <v>-41.2975525</v>
      </c>
      <c r="GE631">
        <v>-3.856884427767193</v>
      </c>
      <c r="GF631">
        <v>0.3794853218422948</v>
      </c>
      <c r="GG631">
        <v>0</v>
      </c>
      <c r="GH631">
        <v>628.9371470588236</v>
      </c>
      <c r="GI631">
        <v>7.611963335405848</v>
      </c>
      <c r="GJ631">
        <v>0.7780880084938485</v>
      </c>
      <c r="GK631">
        <v>-1</v>
      </c>
      <c r="GL631">
        <v>5.78866</v>
      </c>
      <c r="GM631">
        <v>0.2384156848030003</v>
      </c>
      <c r="GN631">
        <v>0.02565299612131109</v>
      </c>
      <c r="GO631">
        <v>0</v>
      </c>
      <c r="GP631">
        <v>0</v>
      </c>
      <c r="GQ631">
        <v>2</v>
      </c>
      <c r="GR631" t="s">
        <v>452</v>
      </c>
      <c r="GS631">
        <v>3.13515</v>
      </c>
      <c r="GT631">
        <v>2.71616</v>
      </c>
      <c r="GU631">
        <v>0.120556</v>
      </c>
      <c r="GV631">
        <v>0.125129</v>
      </c>
      <c r="GW631">
        <v>0.106536</v>
      </c>
      <c r="GX631">
        <v>0.0868087</v>
      </c>
      <c r="GY631">
        <v>27938.5</v>
      </c>
      <c r="GZ631">
        <v>27835.9</v>
      </c>
      <c r="HA631">
        <v>29536.1</v>
      </c>
      <c r="HB631">
        <v>29406.2</v>
      </c>
      <c r="HC631">
        <v>34871.2</v>
      </c>
      <c r="HD631">
        <v>35579.7</v>
      </c>
      <c r="HE631">
        <v>41568.6</v>
      </c>
      <c r="HF631">
        <v>41784.2</v>
      </c>
      <c r="HG631">
        <v>1.9211</v>
      </c>
      <c r="HH631">
        <v>1.85537</v>
      </c>
      <c r="HI631">
        <v>0.07290389999999999</v>
      </c>
      <c r="HJ631">
        <v>0</v>
      </c>
      <c r="HK631">
        <v>28.7912</v>
      </c>
      <c r="HL631">
        <v>999.9</v>
      </c>
      <c r="HM631">
        <v>44.6</v>
      </c>
      <c r="HN631">
        <v>31.5</v>
      </c>
      <c r="HO631">
        <v>22.9775</v>
      </c>
      <c r="HP631">
        <v>62.0181</v>
      </c>
      <c r="HQ631">
        <v>27.7364</v>
      </c>
      <c r="HR631">
        <v>1</v>
      </c>
      <c r="HS631">
        <v>0.131006</v>
      </c>
      <c r="HT631">
        <v>-0.385411</v>
      </c>
      <c r="HU631">
        <v>20.3379</v>
      </c>
      <c r="HV631">
        <v>5.21639</v>
      </c>
      <c r="HW631">
        <v>12.0132</v>
      </c>
      <c r="HX631">
        <v>4.9884</v>
      </c>
      <c r="HY631">
        <v>3.28758</v>
      </c>
      <c r="HZ631">
        <v>9999</v>
      </c>
      <c r="IA631">
        <v>9999</v>
      </c>
      <c r="IB631">
        <v>9999</v>
      </c>
      <c r="IC631">
        <v>999.9</v>
      </c>
      <c r="ID631">
        <v>1.8676</v>
      </c>
      <c r="IE631">
        <v>1.86676</v>
      </c>
      <c r="IF631">
        <v>1.866</v>
      </c>
      <c r="IG631">
        <v>1.866</v>
      </c>
      <c r="IH631">
        <v>1.86784</v>
      </c>
      <c r="II631">
        <v>1.87027</v>
      </c>
      <c r="IJ631">
        <v>1.86894</v>
      </c>
      <c r="IK631">
        <v>1.87042</v>
      </c>
      <c r="IL631">
        <v>0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-0.332</v>
      </c>
      <c r="IZ631">
        <v>0.1421</v>
      </c>
      <c r="JA631">
        <v>-0.08705980112953694</v>
      </c>
      <c r="JB631">
        <v>-0.0002224285535733669</v>
      </c>
      <c r="JC631">
        <v>-3.124052291438484E-07</v>
      </c>
      <c r="JD631">
        <v>-1.20421793702977E-11</v>
      </c>
      <c r="JE631">
        <v>-0.06546867123436634</v>
      </c>
      <c r="JF631">
        <v>-0.004605065362839568</v>
      </c>
      <c r="JG631">
        <v>0.0008613744513886047</v>
      </c>
      <c r="JH631">
        <v>-1.299212498533341E-05</v>
      </c>
      <c r="JI631">
        <v>3</v>
      </c>
      <c r="JJ631">
        <v>2327</v>
      </c>
      <c r="JK631">
        <v>1</v>
      </c>
      <c r="JL631">
        <v>27</v>
      </c>
      <c r="JM631">
        <v>187367</v>
      </c>
      <c r="JN631">
        <v>187367.1</v>
      </c>
      <c r="JO631">
        <v>1.46362</v>
      </c>
      <c r="JP631">
        <v>2.21313</v>
      </c>
      <c r="JQ631">
        <v>1.39648</v>
      </c>
      <c r="JR631">
        <v>2.35107</v>
      </c>
      <c r="JS631">
        <v>1.49536</v>
      </c>
      <c r="JT631">
        <v>2.54883</v>
      </c>
      <c r="JU631">
        <v>36.8129</v>
      </c>
      <c r="JV631">
        <v>24.07</v>
      </c>
      <c r="JW631">
        <v>18</v>
      </c>
      <c r="JX631">
        <v>492.252</v>
      </c>
      <c r="JY631">
        <v>440.779</v>
      </c>
      <c r="JZ631">
        <v>28.9065</v>
      </c>
      <c r="KA631">
        <v>29.2814</v>
      </c>
      <c r="KB631">
        <v>30.0003</v>
      </c>
      <c r="KC631">
        <v>29.0652</v>
      </c>
      <c r="KD631">
        <v>28.9903</v>
      </c>
      <c r="KE631">
        <v>29.3307</v>
      </c>
      <c r="KF631">
        <v>22.9624</v>
      </c>
      <c r="KG631">
        <v>42.6599</v>
      </c>
      <c r="KH631">
        <v>28.9201</v>
      </c>
      <c r="KI631">
        <v>654.104</v>
      </c>
      <c r="KJ631">
        <v>18.455</v>
      </c>
      <c r="KK631">
        <v>100.954</v>
      </c>
      <c r="KL631">
        <v>100.47</v>
      </c>
    </row>
    <row r="632" spans="1:298">
      <c r="A632">
        <v>616</v>
      </c>
      <c r="B632">
        <v>1758489453</v>
      </c>
      <c r="C632">
        <v>20577.5</v>
      </c>
      <c r="D632" t="s">
        <v>1681</v>
      </c>
      <c r="E632" t="s">
        <v>1682</v>
      </c>
      <c r="F632">
        <v>5</v>
      </c>
      <c r="G632" t="s">
        <v>1604</v>
      </c>
      <c r="H632" t="s">
        <v>437</v>
      </c>
      <c r="I632" t="s">
        <v>438</v>
      </c>
      <c r="J632">
        <v>1758489445.5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654.4244034672195</v>
      </c>
      <c r="AL632">
        <v>623.9868545454543</v>
      </c>
      <c r="AM632">
        <v>3.375207298913297</v>
      </c>
      <c r="AN632">
        <v>65.30120161094447</v>
      </c>
      <c r="AO632">
        <f>(AQ632 - AP632 + DZ632*1E3/(8.314*(EB632+273.15)) * AS632/DY632 * AR632) * DY632/(100*DM632) * 1000/(1000 - AQ632)</f>
        <v>0</v>
      </c>
      <c r="AP632">
        <v>18.43829620956788</v>
      </c>
      <c r="AQ632">
        <v>24.24182909090909</v>
      </c>
      <c r="AR632">
        <v>-0.000203011658254684</v>
      </c>
      <c r="AS632">
        <v>111.2861727200719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3.93</v>
      </c>
      <c r="DN632">
        <v>0.5</v>
      </c>
      <c r="DO632" t="s">
        <v>440</v>
      </c>
      <c r="DP632">
        <v>2</v>
      </c>
      <c r="DQ632" t="b">
        <v>1</v>
      </c>
      <c r="DR632">
        <v>1758489445.5</v>
      </c>
      <c r="DS632">
        <v>585.7282222222221</v>
      </c>
      <c r="DT632">
        <v>627.4458888888888</v>
      </c>
      <c r="DU632">
        <v>24.25725555555556</v>
      </c>
      <c r="DV632">
        <v>18.44624814814815</v>
      </c>
      <c r="DW632">
        <v>586.0553703703704</v>
      </c>
      <c r="DX632">
        <v>24.11506296296297</v>
      </c>
      <c r="DY632">
        <v>499.9895185185185</v>
      </c>
      <c r="DZ632">
        <v>90.08973703703704</v>
      </c>
      <c r="EA632">
        <v>0.05588753333333333</v>
      </c>
      <c r="EB632">
        <v>30.43215925925926</v>
      </c>
      <c r="EC632">
        <v>29.98167037037037</v>
      </c>
      <c r="ED632">
        <v>999.9000000000001</v>
      </c>
      <c r="EE632">
        <v>0</v>
      </c>
      <c r="EF632">
        <v>0</v>
      </c>
      <c r="EG632">
        <v>9999.027777777777</v>
      </c>
      <c r="EH632">
        <v>0</v>
      </c>
      <c r="EI632">
        <v>9.453381481481482</v>
      </c>
      <c r="EJ632">
        <v>-41.71767037037037</v>
      </c>
      <c r="EK632">
        <v>600.2894074074075</v>
      </c>
      <c r="EL632">
        <v>639.2371851851852</v>
      </c>
      <c r="EM632">
        <v>5.811011111111111</v>
      </c>
      <c r="EN632">
        <v>627.4458888888888</v>
      </c>
      <c r="EO632">
        <v>18.44624814814815</v>
      </c>
      <c r="EP632">
        <v>2.185328518518519</v>
      </c>
      <c r="EQ632">
        <v>1.661816666666667</v>
      </c>
      <c r="ER632">
        <v>18.85516296296296</v>
      </c>
      <c r="ES632">
        <v>14.54428148148148</v>
      </c>
      <c r="ET632">
        <v>1999.991481481481</v>
      </c>
      <c r="EU632">
        <v>0.9800063333333333</v>
      </c>
      <c r="EV632">
        <v>0.01999365185185185</v>
      </c>
      <c r="EW632">
        <v>0</v>
      </c>
      <c r="EX632">
        <v>629.838</v>
      </c>
      <c r="EY632">
        <v>5.00097</v>
      </c>
      <c r="EZ632">
        <v>12689.24444444444</v>
      </c>
      <c r="FA632">
        <v>16707.55185185185</v>
      </c>
      <c r="FB632">
        <v>41.68699999999999</v>
      </c>
      <c r="FC632">
        <v>42.01148148148148</v>
      </c>
      <c r="FD632">
        <v>41.57599999999999</v>
      </c>
      <c r="FE632">
        <v>41.64796296296295</v>
      </c>
      <c r="FF632">
        <v>42.18699999999999</v>
      </c>
      <c r="FG632">
        <v>1955.101481481481</v>
      </c>
      <c r="FH632">
        <v>39.89000000000001</v>
      </c>
      <c r="FI632">
        <v>0</v>
      </c>
      <c r="FJ632">
        <v>1758489453.2</v>
      </c>
      <c r="FK632">
        <v>0</v>
      </c>
      <c r="FL632">
        <v>629.84596</v>
      </c>
      <c r="FM632">
        <v>5.507538457404724</v>
      </c>
      <c r="FN632">
        <v>127.6538460621659</v>
      </c>
      <c r="FO632">
        <v>12689.392</v>
      </c>
      <c r="FP632">
        <v>15</v>
      </c>
      <c r="FQ632">
        <v>0</v>
      </c>
      <c r="FR632" t="s">
        <v>441</v>
      </c>
      <c r="FS632">
        <v>1747247426.5</v>
      </c>
      <c r="FT632">
        <v>1747247420.5</v>
      </c>
      <c r="FU632">
        <v>0</v>
      </c>
      <c r="FV632">
        <v>1.027</v>
      </c>
      <c r="FW632">
        <v>0.031</v>
      </c>
      <c r="FX632">
        <v>0.02</v>
      </c>
      <c r="FY632">
        <v>0.05</v>
      </c>
      <c r="FZ632">
        <v>420</v>
      </c>
      <c r="GA632">
        <v>16</v>
      </c>
      <c r="GB632">
        <v>0.01</v>
      </c>
      <c r="GC632">
        <v>0.1</v>
      </c>
      <c r="GD632">
        <v>-41.575815</v>
      </c>
      <c r="GE632">
        <v>-2.946112570356474</v>
      </c>
      <c r="GF632">
        <v>0.2957371844645175</v>
      </c>
      <c r="GG632">
        <v>0</v>
      </c>
      <c r="GH632">
        <v>629.5585294117648</v>
      </c>
      <c r="GI632">
        <v>6.076363639411178</v>
      </c>
      <c r="GJ632">
        <v>0.642882901939016</v>
      </c>
      <c r="GK632">
        <v>-1</v>
      </c>
      <c r="GL632">
        <v>5.7993985</v>
      </c>
      <c r="GM632">
        <v>0.1484778236397742</v>
      </c>
      <c r="GN632">
        <v>0.02118466763369209</v>
      </c>
      <c r="GO632">
        <v>0</v>
      </c>
      <c r="GP632">
        <v>0</v>
      </c>
      <c r="GQ632">
        <v>2</v>
      </c>
      <c r="GR632" t="s">
        <v>452</v>
      </c>
      <c r="GS632">
        <v>3.13518</v>
      </c>
      <c r="GT632">
        <v>2.71581</v>
      </c>
      <c r="GU632">
        <v>0.122905</v>
      </c>
      <c r="GV632">
        <v>0.127399</v>
      </c>
      <c r="GW632">
        <v>0.106517</v>
      </c>
      <c r="GX632">
        <v>0.0868125</v>
      </c>
      <c r="GY632">
        <v>27863.7</v>
      </c>
      <c r="GZ632">
        <v>27763.3</v>
      </c>
      <c r="HA632">
        <v>29535.9</v>
      </c>
      <c r="HB632">
        <v>29405.9</v>
      </c>
      <c r="HC632">
        <v>34871.5</v>
      </c>
      <c r="HD632">
        <v>35579.1</v>
      </c>
      <c r="HE632">
        <v>41568</v>
      </c>
      <c r="HF632">
        <v>41783.6</v>
      </c>
      <c r="HG632">
        <v>1.9213</v>
      </c>
      <c r="HH632">
        <v>1.8549</v>
      </c>
      <c r="HI632">
        <v>0.0730157</v>
      </c>
      <c r="HJ632">
        <v>0</v>
      </c>
      <c r="HK632">
        <v>28.7912</v>
      </c>
      <c r="HL632">
        <v>999.9</v>
      </c>
      <c r="HM632">
        <v>44.5</v>
      </c>
      <c r="HN632">
        <v>31.5</v>
      </c>
      <c r="HO632">
        <v>22.9278</v>
      </c>
      <c r="HP632">
        <v>61.9081</v>
      </c>
      <c r="HQ632">
        <v>27.7604</v>
      </c>
      <c r="HR632">
        <v>1</v>
      </c>
      <c r="HS632">
        <v>0.131359</v>
      </c>
      <c r="HT632">
        <v>-0.404986</v>
      </c>
      <c r="HU632">
        <v>20.3377</v>
      </c>
      <c r="HV632">
        <v>5.21609</v>
      </c>
      <c r="HW632">
        <v>12.0111</v>
      </c>
      <c r="HX632">
        <v>4.98825</v>
      </c>
      <c r="HY632">
        <v>3.2875</v>
      </c>
      <c r="HZ632">
        <v>9999</v>
      </c>
      <c r="IA632">
        <v>9999</v>
      </c>
      <c r="IB632">
        <v>9999</v>
      </c>
      <c r="IC632">
        <v>999.9</v>
      </c>
      <c r="ID632">
        <v>1.86757</v>
      </c>
      <c r="IE632">
        <v>1.86676</v>
      </c>
      <c r="IF632">
        <v>1.866</v>
      </c>
      <c r="IG632">
        <v>1.866</v>
      </c>
      <c r="IH632">
        <v>1.86784</v>
      </c>
      <c r="II632">
        <v>1.87027</v>
      </c>
      <c r="IJ632">
        <v>1.86896</v>
      </c>
      <c r="IK632">
        <v>1.87042</v>
      </c>
      <c r="IL632">
        <v>0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-0.343</v>
      </c>
      <c r="IZ632">
        <v>0.142</v>
      </c>
      <c r="JA632">
        <v>-0.08705980112953694</v>
      </c>
      <c r="JB632">
        <v>-0.0002224285535733669</v>
      </c>
      <c r="JC632">
        <v>-3.124052291438484E-07</v>
      </c>
      <c r="JD632">
        <v>-1.20421793702977E-11</v>
      </c>
      <c r="JE632">
        <v>-0.06546867123436634</v>
      </c>
      <c r="JF632">
        <v>-0.004605065362839568</v>
      </c>
      <c r="JG632">
        <v>0.0008613744513886047</v>
      </c>
      <c r="JH632">
        <v>-1.299212498533341E-05</v>
      </c>
      <c r="JI632">
        <v>3</v>
      </c>
      <c r="JJ632">
        <v>2327</v>
      </c>
      <c r="JK632">
        <v>1</v>
      </c>
      <c r="JL632">
        <v>27</v>
      </c>
      <c r="JM632">
        <v>187367.1</v>
      </c>
      <c r="JN632">
        <v>187367.2</v>
      </c>
      <c r="JO632">
        <v>1.49536</v>
      </c>
      <c r="JP632">
        <v>2.20947</v>
      </c>
      <c r="JQ632">
        <v>1.39648</v>
      </c>
      <c r="JR632">
        <v>2.35474</v>
      </c>
      <c r="JS632">
        <v>1.49536</v>
      </c>
      <c r="JT632">
        <v>2.54395</v>
      </c>
      <c r="JU632">
        <v>36.8129</v>
      </c>
      <c r="JV632">
        <v>24.0612</v>
      </c>
      <c r="JW632">
        <v>18</v>
      </c>
      <c r="JX632">
        <v>492.398</v>
      </c>
      <c r="JY632">
        <v>440.506</v>
      </c>
      <c r="JZ632">
        <v>28.9198</v>
      </c>
      <c r="KA632">
        <v>29.284</v>
      </c>
      <c r="KB632">
        <v>30.0003</v>
      </c>
      <c r="KC632">
        <v>29.0677</v>
      </c>
      <c r="KD632">
        <v>28.9927</v>
      </c>
      <c r="KE632">
        <v>29.9771</v>
      </c>
      <c r="KF632">
        <v>22.9624</v>
      </c>
      <c r="KG632">
        <v>42.6599</v>
      </c>
      <c r="KH632">
        <v>28.9324</v>
      </c>
      <c r="KI632">
        <v>674.1420000000001</v>
      </c>
      <c r="KJ632">
        <v>18.4586</v>
      </c>
      <c r="KK632">
        <v>100.953</v>
      </c>
      <c r="KL632">
        <v>100.469</v>
      </c>
    </row>
    <row r="633" spans="1:298">
      <c r="A633">
        <v>617</v>
      </c>
      <c r="B633">
        <v>1758489458</v>
      </c>
      <c r="C633">
        <v>20582.5</v>
      </c>
      <c r="D633" t="s">
        <v>1683</v>
      </c>
      <c r="E633" t="s">
        <v>1684</v>
      </c>
      <c r="F633">
        <v>5</v>
      </c>
      <c r="G633" t="s">
        <v>1604</v>
      </c>
      <c r="H633" t="s">
        <v>437</v>
      </c>
      <c r="I633" t="s">
        <v>438</v>
      </c>
      <c r="J633">
        <v>1758489450.214286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671.794181377051</v>
      </c>
      <c r="AL633">
        <v>641.1538242424243</v>
      </c>
      <c r="AM633">
        <v>3.435873637557706</v>
      </c>
      <c r="AN633">
        <v>65.30120161094447</v>
      </c>
      <c r="AO633">
        <f>(AQ633 - AP633 + DZ633*1E3/(8.314*(EB633+273.15)) * AS633/DY633 * AR633) * DY633/(100*DM633) * 1000/(1000 - AQ633)</f>
        <v>0</v>
      </c>
      <c r="AP633">
        <v>18.44193917994152</v>
      </c>
      <c r="AQ633">
        <v>24.24383454545454</v>
      </c>
      <c r="AR633">
        <v>6.820307290953324E-05</v>
      </c>
      <c r="AS633">
        <v>111.2861727200719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3.93</v>
      </c>
      <c r="DN633">
        <v>0.5</v>
      </c>
      <c r="DO633" t="s">
        <v>440</v>
      </c>
      <c r="DP633">
        <v>2</v>
      </c>
      <c r="DQ633" t="b">
        <v>1</v>
      </c>
      <c r="DR633">
        <v>1758489450.214286</v>
      </c>
      <c r="DS633">
        <v>601.3588571428571</v>
      </c>
      <c r="DT633">
        <v>643.3283214285714</v>
      </c>
      <c r="DU633">
        <v>24.24772857142857</v>
      </c>
      <c r="DV633">
        <v>18.43962857142857</v>
      </c>
      <c r="DW633">
        <v>601.6955714285715</v>
      </c>
      <c r="DX633">
        <v>24.10566071428572</v>
      </c>
      <c r="DY633">
        <v>500.0044642857143</v>
      </c>
      <c r="DZ633">
        <v>90.08860714285717</v>
      </c>
      <c r="EA633">
        <v>0.05573461785714285</v>
      </c>
      <c r="EB633">
        <v>30.43111428571428</v>
      </c>
      <c r="EC633">
        <v>29.98254285714286</v>
      </c>
      <c r="ED633">
        <v>999.9000000000002</v>
      </c>
      <c r="EE633">
        <v>0</v>
      </c>
      <c r="EF633">
        <v>0</v>
      </c>
      <c r="EG633">
        <v>10000.84821428571</v>
      </c>
      <c r="EH633">
        <v>0</v>
      </c>
      <c r="EI633">
        <v>9.455515000000002</v>
      </c>
      <c r="EJ633">
        <v>-41.969475</v>
      </c>
      <c r="EK633">
        <v>616.3027142857144</v>
      </c>
      <c r="EL633">
        <v>655.4138571428572</v>
      </c>
      <c r="EM633">
        <v>5.808104285714285</v>
      </c>
      <c r="EN633">
        <v>643.3283214285714</v>
      </c>
      <c r="EO633">
        <v>18.43962857142857</v>
      </c>
      <c r="EP633">
        <v>2.184442857142857</v>
      </c>
      <c r="EQ633">
        <v>1.661199285714286</v>
      </c>
      <c r="ER633">
        <v>18.848675</v>
      </c>
      <c r="ES633">
        <v>14.53852857142857</v>
      </c>
      <c r="ET633">
        <v>1999.986428571429</v>
      </c>
      <c r="EU633">
        <v>0.9800062857142856</v>
      </c>
      <c r="EV633">
        <v>0.01999370357142857</v>
      </c>
      <c r="EW633">
        <v>0</v>
      </c>
      <c r="EX633">
        <v>630.3078928571429</v>
      </c>
      <c r="EY633">
        <v>5.00097</v>
      </c>
      <c r="EZ633">
        <v>12698.58928571429</v>
      </c>
      <c r="FA633">
        <v>16707.51428571429</v>
      </c>
      <c r="FB633">
        <v>41.68699999999999</v>
      </c>
      <c r="FC633">
        <v>42.0155</v>
      </c>
      <c r="FD633">
        <v>41.57549999999998</v>
      </c>
      <c r="FE633">
        <v>41.64935714285713</v>
      </c>
      <c r="FF633">
        <v>42.18699999999999</v>
      </c>
      <c r="FG633">
        <v>1955.096428571429</v>
      </c>
      <c r="FH633">
        <v>39.89000000000001</v>
      </c>
      <c r="FI633">
        <v>0</v>
      </c>
      <c r="FJ633">
        <v>1758489458.6</v>
      </c>
      <c r="FK633">
        <v>0</v>
      </c>
      <c r="FL633">
        <v>630.3537692307692</v>
      </c>
      <c r="FM633">
        <v>4.930666663428947</v>
      </c>
      <c r="FN633">
        <v>110.8205127753536</v>
      </c>
      <c r="FO633">
        <v>12699.49615384615</v>
      </c>
      <c r="FP633">
        <v>15</v>
      </c>
      <c r="FQ633">
        <v>0</v>
      </c>
      <c r="FR633" t="s">
        <v>441</v>
      </c>
      <c r="FS633">
        <v>1747247426.5</v>
      </c>
      <c r="FT633">
        <v>1747247420.5</v>
      </c>
      <c r="FU633">
        <v>0</v>
      </c>
      <c r="FV633">
        <v>1.027</v>
      </c>
      <c r="FW633">
        <v>0.031</v>
      </c>
      <c r="FX633">
        <v>0.02</v>
      </c>
      <c r="FY633">
        <v>0.05</v>
      </c>
      <c r="FZ633">
        <v>420</v>
      </c>
      <c r="GA633">
        <v>16</v>
      </c>
      <c r="GB633">
        <v>0.01</v>
      </c>
      <c r="GC633">
        <v>0.1</v>
      </c>
      <c r="GD633">
        <v>-41.80128749999999</v>
      </c>
      <c r="GE633">
        <v>-2.966383114446494</v>
      </c>
      <c r="GF633">
        <v>0.2948480627268047</v>
      </c>
      <c r="GG633">
        <v>0</v>
      </c>
      <c r="GH633">
        <v>629.9491764705881</v>
      </c>
      <c r="GI633">
        <v>5.787440792057017</v>
      </c>
      <c r="GJ633">
        <v>0.6141017577390073</v>
      </c>
      <c r="GK633">
        <v>-1</v>
      </c>
      <c r="GL633">
        <v>5.80666675</v>
      </c>
      <c r="GM633">
        <v>0.007257523452144665</v>
      </c>
      <c r="GN633">
        <v>0.01284195397661512</v>
      </c>
      <c r="GO633">
        <v>1</v>
      </c>
      <c r="GP633">
        <v>1</v>
      </c>
      <c r="GQ633">
        <v>2</v>
      </c>
      <c r="GR633" t="s">
        <v>442</v>
      </c>
      <c r="GS633">
        <v>3.13512</v>
      </c>
      <c r="GT633">
        <v>2.71594</v>
      </c>
      <c r="GU633">
        <v>0.125245</v>
      </c>
      <c r="GV633">
        <v>0.129671</v>
      </c>
      <c r="GW633">
        <v>0.106519</v>
      </c>
      <c r="GX633">
        <v>0.0868182</v>
      </c>
      <c r="GY633">
        <v>27789.7</v>
      </c>
      <c r="GZ633">
        <v>27691</v>
      </c>
      <c r="HA633">
        <v>29536.3</v>
      </c>
      <c r="HB633">
        <v>29405.8</v>
      </c>
      <c r="HC633">
        <v>34872.1</v>
      </c>
      <c r="HD633">
        <v>35578.9</v>
      </c>
      <c r="HE633">
        <v>41568.8</v>
      </c>
      <c r="HF633">
        <v>41783.6</v>
      </c>
      <c r="HG633">
        <v>1.92097</v>
      </c>
      <c r="HH633">
        <v>1.85475</v>
      </c>
      <c r="HI633">
        <v>0.0733137</v>
      </c>
      <c r="HJ633">
        <v>0</v>
      </c>
      <c r="HK633">
        <v>28.7912</v>
      </c>
      <c r="HL633">
        <v>999.9</v>
      </c>
      <c r="HM633">
        <v>44.5</v>
      </c>
      <c r="HN633">
        <v>31.5</v>
      </c>
      <c r="HO633">
        <v>22.9294</v>
      </c>
      <c r="HP633">
        <v>61.9481</v>
      </c>
      <c r="HQ633">
        <v>27.7885</v>
      </c>
      <c r="HR633">
        <v>1</v>
      </c>
      <c r="HS633">
        <v>0.131306</v>
      </c>
      <c r="HT633">
        <v>-0.414107</v>
      </c>
      <c r="HU633">
        <v>20.338</v>
      </c>
      <c r="HV633">
        <v>5.21669</v>
      </c>
      <c r="HW633">
        <v>12.0134</v>
      </c>
      <c r="HX633">
        <v>4.98835</v>
      </c>
      <c r="HY633">
        <v>3.28753</v>
      </c>
      <c r="HZ633">
        <v>9999</v>
      </c>
      <c r="IA633">
        <v>9999</v>
      </c>
      <c r="IB633">
        <v>9999</v>
      </c>
      <c r="IC633">
        <v>999.9</v>
      </c>
      <c r="ID633">
        <v>1.86758</v>
      </c>
      <c r="IE633">
        <v>1.86676</v>
      </c>
      <c r="IF633">
        <v>1.86601</v>
      </c>
      <c r="IG633">
        <v>1.866</v>
      </c>
      <c r="IH633">
        <v>1.86786</v>
      </c>
      <c r="II633">
        <v>1.87027</v>
      </c>
      <c r="IJ633">
        <v>1.86897</v>
      </c>
      <c r="IK633">
        <v>1.87042</v>
      </c>
      <c r="IL633">
        <v>0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-0.353</v>
      </c>
      <c r="IZ633">
        <v>0.142</v>
      </c>
      <c r="JA633">
        <v>-0.08705980112953694</v>
      </c>
      <c r="JB633">
        <v>-0.0002224285535733669</v>
      </c>
      <c r="JC633">
        <v>-3.124052291438484E-07</v>
      </c>
      <c r="JD633">
        <v>-1.20421793702977E-11</v>
      </c>
      <c r="JE633">
        <v>-0.06546867123436634</v>
      </c>
      <c r="JF633">
        <v>-0.004605065362839568</v>
      </c>
      <c r="JG633">
        <v>0.0008613744513886047</v>
      </c>
      <c r="JH633">
        <v>-1.299212498533341E-05</v>
      </c>
      <c r="JI633">
        <v>3</v>
      </c>
      <c r="JJ633">
        <v>2327</v>
      </c>
      <c r="JK633">
        <v>1</v>
      </c>
      <c r="JL633">
        <v>27</v>
      </c>
      <c r="JM633">
        <v>187367.2</v>
      </c>
      <c r="JN633">
        <v>187367.3</v>
      </c>
      <c r="JO633">
        <v>1.52344</v>
      </c>
      <c r="JP633">
        <v>2.1936</v>
      </c>
      <c r="JQ633">
        <v>1.39648</v>
      </c>
      <c r="JR633">
        <v>2.35474</v>
      </c>
      <c r="JS633">
        <v>1.49536</v>
      </c>
      <c r="JT633">
        <v>2.65259</v>
      </c>
      <c r="JU633">
        <v>36.8129</v>
      </c>
      <c r="JV633">
        <v>24.07</v>
      </c>
      <c r="JW633">
        <v>18</v>
      </c>
      <c r="JX633">
        <v>492.211</v>
      </c>
      <c r="JY633">
        <v>440.431</v>
      </c>
      <c r="JZ633">
        <v>28.9336</v>
      </c>
      <c r="KA633">
        <v>29.2858</v>
      </c>
      <c r="KB633">
        <v>30.0002</v>
      </c>
      <c r="KC633">
        <v>29.0701</v>
      </c>
      <c r="KD633">
        <v>28.9951</v>
      </c>
      <c r="KE633">
        <v>30.5352</v>
      </c>
      <c r="KF633">
        <v>22.9624</v>
      </c>
      <c r="KG633">
        <v>42.6599</v>
      </c>
      <c r="KH633">
        <v>28.944</v>
      </c>
      <c r="KI633">
        <v>687.514</v>
      </c>
      <c r="KJ633">
        <v>18.4542</v>
      </c>
      <c r="KK633">
        <v>100.954</v>
      </c>
      <c r="KL633">
        <v>100.469</v>
      </c>
    </row>
    <row r="634" spans="1:298">
      <c r="A634">
        <v>618</v>
      </c>
      <c r="B634">
        <v>1758489463</v>
      </c>
      <c r="C634">
        <v>20587.5</v>
      </c>
      <c r="D634" t="s">
        <v>1685</v>
      </c>
      <c r="E634" t="s">
        <v>1686</v>
      </c>
      <c r="F634">
        <v>5</v>
      </c>
      <c r="G634" t="s">
        <v>1604</v>
      </c>
      <c r="H634" t="s">
        <v>437</v>
      </c>
      <c r="I634" t="s">
        <v>438</v>
      </c>
      <c r="J634">
        <v>1758489455.5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688.7095677950604</v>
      </c>
      <c r="AL634">
        <v>658.1466909090904</v>
      </c>
      <c r="AM634">
        <v>3.388108517938691</v>
      </c>
      <c r="AN634">
        <v>65.30120161094447</v>
      </c>
      <c r="AO634">
        <f>(AQ634 - AP634 + DZ634*1E3/(8.314*(EB634+273.15)) * AS634/DY634 * AR634) * DY634/(100*DM634) * 1000/(1000 - AQ634)</f>
        <v>0</v>
      </c>
      <c r="AP634">
        <v>18.44400788829064</v>
      </c>
      <c r="AQ634">
        <v>24.24889878787878</v>
      </c>
      <c r="AR634">
        <v>0.0001062222148259714</v>
      </c>
      <c r="AS634">
        <v>111.2861727200719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3.93</v>
      </c>
      <c r="DN634">
        <v>0.5</v>
      </c>
      <c r="DO634" t="s">
        <v>440</v>
      </c>
      <c r="DP634">
        <v>2</v>
      </c>
      <c r="DQ634" t="b">
        <v>1</v>
      </c>
      <c r="DR634">
        <v>1758489455.5</v>
      </c>
      <c r="DS634">
        <v>618.9246666666667</v>
      </c>
      <c r="DT634">
        <v>661.0415925925926</v>
      </c>
      <c r="DU634">
        <v>24.24442222222222</v>
      </c>
      <c r="DV634">
        <v>18.44112592592593</v>
      </c>
      <c r="DW634">
        <v>619.2721851851851</v>
      </c>
      <c r="DX634">
        <v>24.10241481481481</v>
      </c>
      <c r="DY634">
        <v>499.9956296296296</v>
      </c>
      <c r="DZ634">
        <v>90.08685925925923</v>
      </c>
      <c r="EA634">
        <v>0.05583538888888889</v>
      </c>
      <c r="EB634">
        <v>30.43008148148148</v>
      </c>
      <c r="EC634">
        <v>29.98524814814816</v>
      </c>
      <c r="ED634">
        <v>999.9000000000001</v>
      </c>
      <c r="EE634">
        <v>0</v>
      </c>
      <c r="EF634">
        <v>0</v>
      </c>
      <c r="EG634">
        <v>9998.819259259259</v>
      </c>
      <c r="EH634">
        <v>0</v>
      </c>
      <c r="EI634">
        <v>9.46051037037037</v>
      </c>
      <c r="EJ634">
        <v>-42.11695555555556</v>
      </c>
      <c r="EK634">
        <v>634.302962962963</v>
      </c>
      <c r="EL634">
        <v>673.4609259259259</v>
      </c>
      <c r="EM634">
        <v>5.803311851851851</v>
      </c>
      <c r="EN634">
        <v>661.0415925925926</v>
      </c>
      <c r="EO634">
        <v>18.44112592592593</v>
      </c>
      <c r="EP634">
        <v>2.184104074074074</v>
      </c>
      <c r="EQ634">
        <v>1.661303333333333</v>
      </c>
      <c r="ER634">
        <v>18.84619259259259</v>
      </c>
      <c r="ES634">
        <v>14.53947777777778</v>
      </c>
      <c r="ET634">
        <v>2000.002222222222</v>
      </c>
      <c r="EU634">
        <v>0.9800064444444445</v>
      </c>
      <c r="EV634">
        <v>0.01999355185185185</v>
      </c>
      <c r="EW634">
        <v>0</v>
      </c>
      <c r="EX634">
        <v>630.7356296296297</v>
      </c>
      <c r="EY634">
        <v>5.00097</v>
      </c>
      <c r="EZ634">
        <v>12707.66296296296</v>
      </c>
      <c r="FA634">
        <v>16707.63703703704</v>
      </c>
      <c r="FB634">
        <v>41.68699999999999</v>
      </c>
      <c r="FC634">
        <v>42.01837037037038</v>
      </c>
      <c r="FD634">
        <v>41.56666666666666</v>
      </c>
      <c r="FE634">
        <v>41.65025925925925</v>
      </c>
      <c r="FF634">
        <v>42.18699999999999</v>
      </c>
      <c r="FG634">
        <v>1955.112222222222</v>
      </c>
      <c r="FH634">
        <v>39.89000000000001</v>
      </c>
      <c r="FI634">
        <v>0</v>
      </c>
      <c r="FJ634">
        <v>1758489463.4</v>
      </c>
      <c r="FK634">
        <v>0</v>
      </c>
      <c r="FL634">
        <v>630.7150769230769</v>
      </c>
      <c r="FM634">
        <v>4.180376058229962</v>
      </c>
      <c r="FN634">
        <v>88.79999995626619</v>
      </c>
      <c r="FO634">
        <v>12707.47692307692</v>
      </c>
      <c r="FP634">
        <v>15</v>
      </c>
      <c r="FQ634">
        <v>0</v>
      </c>
      <c r="FR634" t="s">
        <v>441</v>
      </c>
      <c r="FS634">
        <v>1747247426.5</v>
      </c>
      <c r="FT634">
        <v>1747247420.5</v>
      </c>
      <c r="FU634">
        <v>0</v>
      </c>
      <c r="FV634">
        <v>1.027</v>
      </c>
      <c r="FW634">
        <v>0.031</v>
      </c>
      <c r="FX634">
        <v>0.02</v>
      </c>
      <c r="FY634">
        <v>0.05</v>
      </c>
      <c r="FZ634">
        <v>420</v>
      </c>
      <c r="GA634">
        <v>16</v>
      </c>
      <c r="GB634">
        <v>0.01</v>
      </c>
      <c r="GC634">
        <v>0.1</v>
      </c>
      <c r="GD634">
        <v>-42.023435</v>
      </c>
      <c r="GE634">
        <v>-2.019599999999939</v>
      </c>
      <c r="GF634">
        <v>0.2345124224321602</v>
      </c>
      <c r="GG634">
        <v>0</v>
      </c>
      <c r="GH634">
        <v>630.479205882353</v>
      </c>
      <c r="GI634">
        <v>4.946478227113669</v>
      </c>
      <c r="GJ634">
        <v>0.5415940947746911</v>
      </c>
      <c r="GK634">
        <v>-1</v>
      </c>
      <c r="GL634">
        <v>5.80676425</v>
      </c>
      <c r="GM634">
        <v>-0.05395575984992512</v>
      </c>
      <c r="GN634">
        <v>0.006359546323245088</v>
      </c>
      <c r="GO634">
        <v>1</v>
      </c>
      <c r="GP634">
        <v>1</v>
      </c>
      <c r="GQ634">
        <v>2</v>
      </c>
      <c r="GR634" t="s">
        <v>442</v>
      </c>
      <c r="GS634">
        <v>3.13512</v>
      </c>
      <c r="GT634">
        <v>2.71636</v>
      </c>
      <c r="GU634">
        <v>0.127538</v>
      </c>
      <c r="GV634">
        <v>0.131852</v>
      </c>
      <c r="GW634">
        <v>0.106533</v>
      </c>
      <c r="GX634">
        <v>0.08682579999999999</v>
      </c>
      <c r="GY634">
        <v>27716.4</v>
      </c>
      <c r="GZ634">
        <v>27621.3</v>
      </c>
      <c r="HA634">
        <v>29535.9</v>
      </c>
      <c r="HB634">
        <v>29405.6</v>
      </c>
      <c r="HC634">
        <v>34871</v>
      </c>
      <c r="HD634">
        <v>35578.4</v>
      </c>
      <c r="HE634">
        <v>41568.1</v>
      </c>
      <c r="HF634">
        <v>41783.3</v>
      </c>
      <c r="HG634">
        <v>1.92165</v>
      </c>
      <c r="HH634">
        <v>1.855</v>
      </c>
      <c r="HI634">
        <v>0.07388740000000001</v>
      </c>
      <c r="HJ634">
        <v>0</v>
      </c>
      <c r="HK634">
        <v>28.7929</v>
      </c>
      <c r="HL634">
        <v>999.9</v>
      </c>
      <c r="HM634">
        <v>44.5</v>
      </c>
      <c r="HN634">
        <v>31.5</v>
      </c>
      <c r="HO634">
        <v>22.93</v>
      </c>
      <c r="HP634">
        <v>61.8381</v>
      </c>
      <c r="HQ634">
        <v>27.7364</v>
      </c>
      <c r="HR634">
        <v>1</v>
      </c>
      <c r="HS634">
        <v>0.131519</v>
      </c>
      <c r="HT634">
        <v>-0.415566</v>
      </c>
      <c r="HU634">
        <v>20.3377</v>
      </c>
      <c r="HV634">
        <v>5.21534</v>
      </c>
      <c r="HW634">
        <v>12.0146</v>
      </c>
      <c r="HX634">
        <v>4.98765</v>
      </c>
      <c r="HY634">
        <v>3.28748</v>
      </c>
      <c r="HZ634">
        <v>9999</v>
      </c>
      <c r="IA634">
        <v>9999</v>
      </c>
      <c r="IB634">
        <v>9999</v>
      </c>
      <c r="IC634">
        <v>999.9</v>
      </c>
      <c r="ID634">
        <v>1.8676</v>
      </c>
      <c r="IE634">
        <v>1.86676</v>
      </c>
      <c r="IF634">
        <v>1.86601</v>
      </c>
      <c r="IG634">
        <v>1.866</v>
      </c>
      <c r="IH634">
        <v>1.86786</v>
      </c>
      <c r="II634">
        <v>1.87027</v>
      </c>
      <c r="IJ634">
        <v>1.86898</v>
      </c>
      <c r="IK634">
        <v>1.87042</v>
      </c>
      <c r="IL634">
        <v>0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-0.363</v>
      </c>
      <c r="IZ634">
        <v>0.1421</v>
      </c>
      <c r="JA634">
        <v>-0.08705980112953694</v>
      </c>
      <c r="JB634">
        <v>-0.0002224285535733669</v>
      </c>
      <c r="JC634">
        <v>-3.124052291438484E-07</v>
      </c>
      <c r="JD634">
        <v>-1.20421793702977E-11</v>
      </c>
      <c r="JE634">
        <v>-0.06546867123436634</v>
      </c>
      <c r="JF634">
        <v>-0.004605065362839568</v>
      </c>
      <c r="JG634">
        <v>0.0008613744513886047</v>
      </c>
      <c r="JH634">
        <v>-1.299212498533341E-05</v>
      </c>
      <c r="JI634">
        <v>3</v>
      </c>
      <c r="JJ634">
        <v>2327</v>
      </c>
      <c r="JK634">
        <v>1</v>
      </c>
      <c r="JL634">
        <v>27</v>
      </c>
      <c r="JM634">
        <v>187367.3</v>
      </c>
      <c r="JN634">
        <v>187367.4</v>
      </c>
      <c r="JO634">
        <v>1.55518</v>
      </c>
      <c r="JP634">
        <v>2.19604</v>
      </c>
      <c r="JQ634">
        <v>1.39648</v>
      </c>
      <c r="JR634">
        <v>2.35596</v>
      </c>
      <c r="JS634">
        <v>1.49536</v>
      </c>
      <c r="JT634">
        <v>2.58667</v>
      </c>
      <c r="JU634">
        <v>36.8129</v>
      </c>
      <c r="JV634">
        <v>24.0612</v>
      </c>
      <c r="JW634">
        <v>18</v>
      </c>
      <c r="JX634">
        <v>492.66</v>
      </c>
      <c r="JY634">
        <v>440.6</v>
      </c>
      <c r="JZ634">
        <v>28.9461</v>
      </c>
      <c r="KA634">
        <v>29.2883</v>
      </c>
      <c r="KB634">
        <v>30.0003</v>
      </c>
      <c r="KC634">
        <v>29.0725</v>
      </c>
      <c r="KD634">
        <v>28.9971</v>
      </c>
      <c r="KE634">
        <v>31.1807</v>
      </c>
      <c r="KF634">
        <v>22.9624</v>
      </c>
      <c r="KG634">
        <v>42.6599</v>
      </c>
      <c r="KH634">
        <v>28.9528</v>
      </c>
      <c r="KI634">
        <v>707.569</v>
      </c>
      <c r="KJ634">
        <v>18.4495</v>
      </c>
      <c r="KK634">
        <v>100.953</v>
      </c>
      <c r="KL634">
        <v>100.468</v>
      </c>
    </row>
    <row r="635" spans="1:298">
      <c r="A635">
        <v>619</v>
      </c>
      <c r="B635">
        <v>1758489468</v>
      </c>
      <c r="C635">
        <v>20592.5</v>
      </c>
      <c r="D635" t="s">
        <v>1687</v>
      </c>
      <c r="E635" t="s">
        <v>1688</v>
      </c>
      <c r="F635">
        <v>5</v>
      </c>
      <c r="G635" t="s">
        <v>1604</v>
      </c>
      <c r="H635" t="s">
        <v>437</v>
      </c>
      <c r="I635" t="s">
        <v>438</v>
      </c>
      <c r="J635">
        <v>1758489460.214286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705.8318160975651</v>
      </c>
      <c r="AL635">
        <v>675.1856484848486</v>
      </c>
      <c r="AM635">
        <v>3.418983549219425</v>
      </c>
      <c r="AN635">
        <v>65.30120161094447</v>
      </c>
      <c r="AO635">
        <f>(AQ635 - AP635 + DZ635*1E3/(8.314*(EB635+273.15)) * AS635/DY635 * AR635) * DY635/(100*DM635) * 1000/(1000 - AQ635)</f>
        <v>0</v>
      </c>
      <c r="AP635">
        <v>18.4476653722384</v>
      </c>
      <c r="AQ635">
        <v>24.25298181818181</v>
      </c>
      <c r="AR635">
        <v>9.005443059843597E-05</v>
      </c>
      <c r="AS635">
        <v>111.2861727200719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3.93</v>
      </c>
      <c r="DN635">
        <v>0.5</v>
      </c>
      <c r="DO635" t="s">
        <v>440</v>
      </c>
      <c r="DP635">
        <v>2</v>
      </c>
      <c r="DQ635" t="b">
        <v>1</v>
      </c>
      <c r="DR635">
        <v>1758489460.214286</v>
      </c>
      <c r="DS635">
        <v>634.5917142857143</v>
      </c>
      <c r="DT635">
        <v>676.8950357142857</v>
      </c>
      <c r="DU635">
        <v>24.24660714285715</v>
      </c>
      <c r="DV635">
        <v>18.44379642857143</v>
      </c>
      <c r="DW635">
        <v>634.9491428571428</v>
      </c>
      <c r="DX635">
        <v>24.10456785714285</v>
      </c>
      <c r="DY635">
        <v>500.02025</v>
      </c>
      <c r="DZ635">
        <v>90.08498214285714</v>
      </c>
      <c r="EA635">
        <v>0.05582606428571429</v>
      </c>
      <c r="EB635">
        <v>30.42962857142858</v>
      </c>
      <c r="EC635">
        <v>29.98993571428572</v>
      </c>
      <c r="ED635">
        <v>999.9000000000002</v>
      </c>
      <c r="EE635">
        <v>0</v>
      </c>
      <c r="EF635">
        <v>0</v>
      </c>
      <c r="EG635">
        <v>9999.441785714285</v>
      </c>
      <c r="EH635">
        <v>0</v>
      </c>
      <c r="EI635">
        <v>9.458324642857141</v>
      </c>
      <c r="EJ635">
        <v>-42.30335357142858</v>
      </c>
      <c r="EK635">
        <v>650.3608571428571</v>
      </c>
      <c r="EL635">
        <v>689.6141428571428</v>
      </c>
      <c r="EM635">
        <v>5.802826428571429</v>
      </c>
      <c r="EN635">
        <v>676.8950357142857</v>
      </c>
      <c r="EO635">
        <v>18.44379642857143</v>
      </c>
      <c r="EP635">
        <v>2.184255714285714</v>
      </c>
      <c r="EQ635">
        <v>1.661509285714286</v>
      </c>
      <c r="ER635">
        <v>18.84730714285714</v>
      </c>
      <c r="ES635">
        <v>14.54140714285714</v>
      </c>
      <c r="ET635">
        <v>2000</v>
      </c>
      <c r="EU635">
        <v>0.9800063928571429</v>
      </c>
      <c r="EV635">
        <v>0.01999360714285714</v>
      </c>
      <c r="EW635">
        <v>0</v>
      </c>
      <c r="EX635">
        <v>631.1166071428571</v>
      </c>
      <c r="EY635">
        <v>5.00097</v>
      </c>
      <c r="EZ635">
        <v>12713.95357142857</v>
      </c>
      <c r="FA635">
        <v>16707.61071428571</v>
      </c>
      <c r="FB635">
        <v>41.6847857142857</v>
      </c>
      <c r="FC635">
        <v>42.02214285714285</v>
      </c>
      <c r="FD635">
        <v>41.57099999999999</v>
      </c>
      <c r="FE635">
        <v>41.6405</v>
      </c>
      <c r="FF635">
        <v>42.18699999999999</v>
      </c>
      <c r="FG635">
        <v>1955.11</v>
      </c>
      <c r="FH635">
        <v>39.89000000000001</v>
      </c>
      <c r="FI635">
        <v>0</v>
      </c>
      <c r="FJ635">
        <v>1758489468.2</v>
      </c>
      <c r="FK635">
        <v>0</v>
      </c>
      <c r="FL635">
        <v>631.1074230769229</v>
      </c>
      <c r="FM635">
        <v>4.225470078253422</v>
      </c>
      <c r="FN635">
        <v>71.67521371998836</v>
      </c>
      <c r="FO635">
        <v>12713.97307692308</v>
      </c>
      <c r="FP635">
        <v>15</v>
      </c>
      <c r="FQ635">
        <v>0</v>
      </c>
      <c r="FR635" t="s">
        <v>441</v>
      </c>
      <c r="FS635">
        <v>1747247426.5</v>
      </c>
      <c r="FT635">
        <v>1747247420.5</v>
      </c>
      <c r="FU635">
        <v>0</v>
      </c>
      <c r="FV635">
        <v>1.027</v>
      </c>
      <c r="FW635">
        <v>0.031</v>
      </c>
      <c r="FX635">
        <v>0.02</v>
      </c>
      <c r="FY635">
        <v>0.05</v>
      </c>
      <c r="FZ635">
        <v>420</v>
      </c>
      <c r="GA635">
        <v>16</v>
      </c>
      <c r="GB635">
        <v>0.01</v>
      </c>
      <c r="GC635">
        <v>0.1</v>
      </c>
      <c r="GD635">
        <v>-42.1642075</v>
      </c>
      <c r="GE635">
        <v>-1.781825515947332</v>
      </c>
      <c r="GF635">
        <v>0.2159824140844574</v>
      </c>
      <c r="GG635">
        <v>0</v>
      </c>
      <c r="GH635">
        <v>630.8279117647061</v>
      </c>
      <c r="GI635">
        <v>4.495232996641373</v>
      </c>
      <c r="GJ635">
        <v>0.498345342558579</v>
      </c>
      <c r="GK635">
        <v>-1</v>
      </c>
      <c r="GL635">
        <v>5.803903</v>
      </c>
      <c r="GM635">
        <v>-0.01322476547844027</v>
      </c>
      <c r="GN635">
        <v>0.002566399423316599</v>
      </c>
      <c r="GO635">
        <v>1</v>
      </c>
      <c r="GP635">
        <v>1</v>
      </c>
      <c r="GQ635">
        <v>2</v>
      </c>
      <c r="GR635" t="s">
        <v>442</v>
      </c>
      <c r="GS635">
        <v>3.13501</v>
      </c>
      <c r="GT635">
        <v>2.71622</v>
      </c>
      <c r="GU635">
        <v>0.129807</v>
      </c>
      <c r="GV635">
        <v>0.134078</v>
      </c>
      <c r="GW635">
        <v>0.106541</v>
      </c>
      <c r="GX635">
        <v>0.08683250000000001</v>
      </c>
      <c r="GY635">
        <v>27644.6</v>
      </c>
      <c r="GZ635">
        <v>27550.7</v>
      </c>
      <c r="HA635">
        <v>29536.2</v>
      </c>
      <c r="HB635">
        <v>29405.9</v>
      </c>
      <c r="HC635">
        <v>34871</v>
      </c>
      <c r="HD635">
        <v>35578.5</v>
      </c>
      <c r="HE635">
        <v>41568.3</v>
      </c>
      <c r="HF635">
        <v>41783.6</v>
      </c>
      <c r="HG635">
        <v>1.92157</v>
      </c>
      <c r="HH635">
        <v>1.8551</v>
      </c>
      <c r="HI635">
        <v>0.0737421</v>
      </c>
      <c r="HJ635">
        <v>0</v>
      </c>
      <c r="HK635">
        <v>28.7942</v>
      </c>
      <c r="HL635">
        <v>999.9</v>
      </c>
      <c r="HM635">
        <v>44.5</v>
      </c>
      <c r="HN635">
        <v>31.5</v>
      </c>
      <c r="HO635">
        <v>22.9274</v>
      </c>
      <c r="HP635">
        <v>61.9981</v>
      </c>
      <c r="HQ635">
        <v>27.8486</v>
      </c>
      <c r="HR635">
        <v>1</v>
      </c>
      <c r="HS635">
        <v>0.131555</v>
      </c>
      <c r="HT635">
        <v>-0.404635</v>
      </c>
      <c r="HU635">
        <v>20.3379</v>
      </c>
      <c r="HV635">
        <v>5.21624</v>
      </c>
      <c r="HW635">
        <v>12.0144</v>
      </c>
      <c r="HX635">
        <v>4.9877</v>
      </c>
      <c r="HY635">
        <v>3.28755</v>
      </c>
      <c r="HZ635">
        <v>9999</v>
      </c>
      <c r="IA635">
        <v>9999</v>
      </c>
      <c r="IB635">
        <v>9999</v>
      </c>
      <c r="IC635">
        <v>999.9</v>
      </c>
      <c r="ID635">
        <v>1.86759</v>
      </c>
      <c r="IE635">
        <v>1.86676</v>
      </c>
      <c r="IF635">
        <v>1.86601</v>
      </c>
      <c r="IG635">
        <v>1.866</v>
      </c>
      <c r="IH635">
        <v>1.86784</v>
      </c>
      <c r="II635">
        <v>1.87027</v>
      </c>
      <c r="IJ635">
        <v>1.86895</v>
      </c>
      <c r="IK635">
        <v>1.87042</v>
      </c>
      <c r="IL635">
        <v>0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-0.374</v>
      </c>
      <c r="IZ635">
        <v>0.1422</v>
      </c>
      <c r="JA635">
        <v>-0.08705980112953694</v>
      </c>
      <c r="JB635">
        <v>-0.0002224285535733669</v>
      </c>
      <c r="JC635">
        <v>-3.124052291438484E-07</v>
      </c>
      <c r="JD635">
        <v>-1.20421793702977E-11</v>
      </c>
      <c r="JE635">
        <v>-0.06546867123436634</v>
      </c>
      <c r="JF635">
        <v>-0.004605065362839568</v>
      </c>
      <c r="JG635">
        <v>0.0008613744513886047</v>
      </c>
      <c r="JH635">
        <v>-1.299212498533341E-05</v>
      </c>
      <c r="JI635">
        <v>3</v>
      </c>
      <c r="JJ635">
        <v>2327</v>
      </c>
      <c r="JK635">
        <v>1</v>
      </c>
      <c r="JL635">
        <v>27</v>
      </c>
      <c r="JM635">
        <v>187367.4</v>
      </c>
      <c r="JN635">
        <v>187367.5</v>
      </c>
      <c r="JO635">
        <v>1.58325</v>
      </c>
      <c r="JP635">
        <v>2.18506</v>
      </c>
      <c r="JQ635">
        <v>1.39648</v>
      </c>
      <c r="JR635">
        <v>2.35352</v>
      </c>
      <c r="JS635">
        <v>1.49536</v>
      </c>
      <c r="JT635">
        <v>2.70874</v>
      </c>
      <c r="JU635">
        <v>36.8129</v>
      </c>
      <c r="JV635">
        <v>24.0787</v>
      </c>
      <c r="JW635">
        <v>18</v>
      </c>
      <c r="JX635">
        <v>492.633</v>
      </c>
      <c r="JY635">
        <v>440.68</v>
      </c>
      <c r="JZ635">
        <v>28.9554</v>
      </c>
      <c r="KA635">
        <v>29.2902</v>
      </c>
      <c r="KB635">
        <v>30.0003</v>
      </c>
      <c r="KC635">
        <v>29.0751</v>
      </c>
      <c r="KD635">
        <v>28.9996</v>
      </c>
      <c r="KE635">
        <v>31.7351</v>
      </c>
      <c r="KF635">
        <v>22.9624</v>
      </c>
      <c r="KG635">
        <v>42.6599</v>
      </c>
      <c r="KH635">
        <v>28.9542</v>
      </c>
      <c r="KI635">
        <v>720.936</v>
      </c>
      <c r="KJ635">
        <v>18.4453</v>
      </c>
      <c r="KK635">
        <v>100.953</v>
      </c>
      <c r="KL635">
        <v>100.469</v>
      </c>
    </row>
    <row r="636" spans="1:298">
      <c r="A636">
        <v>620</v>
      </c>
      <c r="B636">
        <v>1758489473</v>
      </c>
      <c r="C636">
        <v>20597.5</v>
      </c>
      <c r="D636" t="s">
        <v>1689</v>
      </c>
      <c r="E636" t="s">
        <v>1690</v>
      </c>
      <c r="F636">
        <v>5</v>
      </c>
      <c r="G636" t="s">
        <v>1604</v>
      </c>
      <c r="H636" t="s">
        <v>437</v>
      </c>
      <c r="I636" t="s">
        <v>438</v>
      </c>
      <c r="J636">
        <v>1758489465.5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722.8888794074593</v>
      </c>
      <c r="AL636">
        <v>692.0901454545454</v>
      </c>
      <c r="AM636">
        <v>3.380587231478271</v>
      </c>
      <c r="AN636">
        <v>65.30120161094447</v>
      </c>
      <c r="AO636">
        <f>(AQ636 - AP636 + DZ636*1E3/(8.314*(EB636+273.15)) * AS636/DY636 * AR636) * DY636/(100*DM636) * 1000/(1000 - AQ636)</f>
        <v>0</v>
      </c>
      <c r="AP636">
        <v>18.4480126923147</v>
      </c>
      <c r="AQ636">
        <v>24.25696545454545</v>
      </c>
      <c r="AR636">
        <v>7.271376175018644E-05</v>
      </c>
      <c r="AS636">
        <v>111.2861727200719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3.93</v>
      </c>
      <c r="DN636">
        <v>0.5</v>
      </c>
      <c r="DO636" t="s">
        <v>440</v>
      </c>
      <c r="DP636">
        <v>2</v>
      </c>
      <c r="DQ636" t="b">
        <v>1</v>
      </c>
      <c r="DR636">
        <v>1758489465.5</v>
      </c>
      <c r="DS636">
        <v>652.1478888888888</v>
      </c>
      <c r="DT636">
        <v>694.5574074074075</v>
      </c>
      <c r="DU636">
        <v>24.25072592592593</v>
      </c>
      <c r="DV636">
        <v>18.44617407407407</v>
      </c>
      <c r="DW636">
        <v>652.5165185185185</v>
      </c>
      <c r="DX636">
        <v>24.10862962962963</v>
      </c>
      <c r="DY636">
        <v>500.0163333333333</v>
      </c>
      <c r="DZ636">
        <v>90.08373333333333</v>
      </c>
      <c r="EA636">
        <v>0.0559084111111111</v>
      </c>
      <c r="EB636">
        <v>30.42922592592593</v>
      </c>
      <c r="EC636">
        <v>29.99255185185185</v>
      </c>
      <c r="ED636">
        <v>999.9000000000001</v>
      </c>
      <c r="EE636">
        <v>0</v>
      </c>
      <c r="EF636">
        <v>0</v>
      </c>
      <c r="EG636">
        <v>9998.679629629631</v>
      </c>
      <c r="EH636">
        <v>0</v>
      </c>
      <c r="EI636">
        <v>9.455774814814815</v>
      </c>
      <c r="EJ636">
        <v>-42.40950740740741</v>
      </c>
      <c r="EK636">
        <v>668.3561481481481</v>
      </c>
      <c r="EL636">
        <v>707.610074074074</v>
      </c>
      <c r="EM636">
        <v>5.80456962962963</v>
      </c>
      <c r="EN636">
        <v>694.5574074074075</v>
      </c>
      <c r="EO636">
        <v>18.44617407407407</v>
      </c>
      <c r="EP636">
        <v>2.184596666666667</v>
      </c>
      <c r="EQ636">
        <v>1.66169962962963</v>
      </c>
      <c r="ER636">
        <v>18.8498</v>
      </c>
      <c r="ES636">
        <v>14.54318518518519</v>
      </c>
      <c r="ET636">
        <v>1999.998888888889</v>
      </c>
      <c r="EU636">
        <v>0.9800063333333334</v>
      </c>
      <c r="EV636">
        <v>0.01999366666666667</v>
      </c>
      <c r="EW636">
        <v>0</v>
      </c>
      <c r="EX636">
        <v>631.4078518518518</v>
      </c>
      <c r="EY636">
        <v>5.00097</v>
      </c>
      <c r="EZ636">
        <v>12719.6</v>
      </c>
      <c r="FA636">
        <v>16707.59629629629</v>
      </c>
      <c r="FB636">
        <v>41.68470370370369</v>
      </c>
      <c r="FC636">
        <v>42.02525925925925</v>
      </c>
      <c r="FD636">
        <v>41.58066666666665</v>
      </c>
      <c r="FE636">
        <v>41.63648148148148</v>
      </c>
      <c r="FF636">
        <v>42.18699999999999</v>
      </c>
      <c r="FG636">
        <v>1955.108888888888</v>
      </c>
      <c r="FH636">
        <v>39.89000000000001</v>
      </c>
      <c r="FI636">
        <v>0</v>
      </c>
      <c r="FJ636">
        <v>1758489473.6</v>
      </c>
      <c r="FK636">
        <v>0</v>
      </c>
      <c r="FL636">
        <v>631.4289199999999</v>
      </c>
      <c r="FM636">
        <v>3.072846150109213</v>
      </c>
      <c r="FN636">
        <v>54.75384624725306</v>
      </c>
      <c r="FO636">
        <v>12719.98</v>
      </c>
      <c r="FP636">
        <v>15</v>
      </c>
      <c r="FQ636">
        <v>0</v>
      </c>
      <c r="FR636" t="s">
        <v>441</v>
      </c>
      <c r="FS636">
        <v>1747247426.5</v>
      </c>
      <c r="FT636">
        <v>1747247420.5</v>
      </c>
      <c r="FU636">
        <v>0</v>
      </c>
      <c r="FV636">
        <v>1.027</v>
      </c>
      <c r="FW636">
        <v>0.031</v>
      </c>
      <c r="FX636">
        <v>0.02</v>
      </c>
      <c r="FY636">
        <v>0.05</v>
      </c>
      <c r="FZ636">
        <v>420</v>
      </c>
      <c r="GA636">
        <v>16</v>
      </c>
      <c r="GB636">
        <v>0.01</v>
      </c>
      <c r="GC636">
        <v>0.1</v>
      </c>
      <c r="GD636">
        <v>-42.35125365853659</v>
      </c>
      <c r="GE636">
        <v>-1.596365853658624</v>
      </c>
      <c r="GF636">
        <v>0.2008291229701429</v>
      </c>
      <c r="GG636">
        <v>0</v>
      </c>
      <c r="GH636">
        <v>631.1863235294117</v>
      </c>
      <c r="GI636">
        <v>3.568296400820959</v>
      </c>
      <c r="GJ636">
        <v>0.41654275400846</v>
      </c>
      <c r="GK636">
        <v>-1</v>
      </c>
      <c r="GL636">
        <v>5.803677804878049</v>
      </c>
      <c r="GM636">
        <v>0.01583372822300453</v>
      </c>
      <c r="GN636">
        <v>0.001871215220371975</v>
      </c>
      <c r="GO636">
        <v>1</v>
      </c>
      <c r="GP636">
        <v>1</v>
      </c>
      <c r="GQ636">
        <v>2</v>
      </c>
      <c r="GR636" t="s">
        <v>442</v>
      </c>
      <c r="GS636">
        <v>3.13514</v>
      </c>
      <c r="GT636">
        <v>2.71587</v>
      </c>
      <c r="GU636">
        <v>0.13204</v>
      </c>
      <c r="GV636">
        <v>0.136218</v>
      </c>
      <c r="GW636">
        <v>0.106555</v>
      </c>
      <c r="GX636">
        <v>0.08684169999999999</v>
      </c>
      <c r="GY636">
        <v>27573</v>
      </c>
      <c r="GZ636">
        <v>27482.4</v>
      </c>
      <c r="HA636">
        <v>29535.6</v>
      </c>
      <c r="HB636">
        <v>29405.7</v>
      </c>
      <c r="HC636">
        <v>34869.7</v>
      </c>
      <c r="HD636">
        <v>35577.9</v>
      </c>
      <c r="HE636">
        <v>41567.4</v>
      </c>
      <c r="HF636">
        <v>41783.3</v>
      </c>
      <c r="HG636">
        <v>1.92178</v>
      </c>
      <c r="HH636">
        <v>1.85522</v>
      </c>
      <c r="HI636">
        <v>0.0732467</v>
      </c>
      <c r="HJ636">
        <v>0</v>
      </c>
      <c r="HK636">
        <v>28.7966</v>
      </c>
      <c r="HL636">
        <v>999.9</v>
      </c>
      <c r="HM636">
        <v>44.5</v>
      </c>
      <c r="HN636">
        <v>31.5</v>
      </c>
      <c r="HO636">
        <v>22.9255</v>
      </c>
      <c r="HP636">
        <v>62.0081</v>
      </c>
      <c r="HQ636">
        <v>27.9046</v>
      </c>
      <c r="HR636">
        <v>1</v>
      </c>
      <c r="HS636">
        <v>0.131829</v>
      </c>
      <c r="HT636">
        <v>-0.392345</v>
      </c>
      <c r="HU636">
        <v>20.3377</v>
      </c>
      <c r="HV636">
        <v>5.21594</v>
      </c>
      <c r="HW636">
        <v>12.0141</v>
      </c>
      <c r="HX636">
        <v>4.98795</v>
      </c>
      <c r="HY636">
        <v>3.2875</v>
      </c>
      <c r="HZ636">
        <v>9999</v>
      </c>
      <c r="IA636">
        <v>9999</v>
      </c>
      <c r="IB636">
        <v>9999</v>
      </c>
      <c r="IC636">
        <v>999.9</v>
      </c>
      <c r="ID636">
        <v>1.8676</v>
      </c>
      <c r="IE636">
        <v>1.86676</v>
      </c>
      <c r="IF636">
        <v>1.866</v>
      </c>
      <c r="IG636">
        <v>1.866</v>
      </c>
      <c r="IH636">
        <v>1.86784</v>
      </c>
      <c r="II636">
        <v>1.87027</v>
      </c>
      <c r="IJ636">
        <v>1.86897</v>
      </c>
      <c r="IK636">
        <v>1.87041</v>
      </c>
      <c r="IL636">
        <v>0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-0.385</v>
      </c>
      <c r="IZ636">
        <v>0.1422</v>
      </c>
      <c r="JA636">
        <v>-0.08705980112953694</v>
      </c>
      <c r="JB636">
        <v>-0.0002224285535733669</v>
      </c>
      <c r="JC636">
        <v>-3.124052291438484E-07</v>
      </c>
      <c r="JD636">
        <v>-1.20421793702977E-11</v>
      </c>
      <c r="JE636">
        <v>-0.06546867123436634</v>
      </c>
      <c r="JF636">
        <v>-0.004605065362839568</v>
      </c>
      <c r="JG636">
        <v>0.0008613744513886047</v>
      </c>
      <c r="JH636">
        <v>-1.299212498533341E-05</v>
      </c>
      <c r="JI636">
        <v>3</v>
      </c>
      <c r="JJ636">
        <v>2327</v>
      </c>
      <c r="JK636">
        <v>1</v>
      </c>
      <c r="JL636">
        <v>27</v>
      </c>
      <c r="JM636">
        <v>187367.4</v>
      </c>
      <c r="JN636">
        <v>187367.5</v>
      </c>
      <c r="JO636">
        <v>1.61499</v>
      </c>
      <c r="JP636">
        <v>2.19727</v>
      </c>
      <c r="JQ636">
        <v>1.39648</v>
      </c>
      <c r="JR636">
        <v>2.34497</v>
      </c>
      <c r="JS636">
        <v>1.49536</v>
      </c>
      <c r="JT636">
        <v>2.67822</v>
      </c>
      <c r="JU636">
        <v>36.8129</v>
      </c>
      <c r="JV636">
        <v>24.0787</v>
      </c>
      <c r="JW636">
        <v>18</v>
      </c>
      <c r="JX636">
        <v>492.775</v>
      </c>
      <c r="JY636">
        <v>440.775</v>
      </c>
      <c r="JZ636">
        <v>28.9577</v>
      </c>
      <c r="KA636">
        <v>29.2921</v>
      </c>
      <c r="KB636">
        <v>30.0002</v>
      </c>
      <c r="KC636">
        <v>29.0769</v>
      </c>
      <c r="KD636">
        <v>29.0021</v>
      </c>
      <c r="KE636">
        <v>32.377</v>
      </c>
      <c r="KF636">
        <v>22.9624</v>
      </c>
      <c r="KG636">
        <v>42.6599</v>
      </c>
      <c r="KH636">
        <v>28.9598</v>
      </c>
      <c r="KI636">
        <v>740.996</v>
      </c>
      <c r="KJ636">
        <v>18.438</v>
      </c>
      <c r="KK636">
        <v>100.951</v>
      </c>
      <c r="KL636">
        <v>100.469</v>
      </c>
    </row>
    <row r="637" spans="1:298">
      <c r="A637">
        <v>621</v>
      </c>
      <c r="B637">
        <v>1758489478</v>
      </c>
      <c r="C637">
        <v>20602.5</v>
      </c>
      <c r="D637" t="s">
        <v>1691</v>
      </c>
      <c r="E637" t="s">
        <v>1692</v>
      </c>
      <c r="F637">
        <v>5</v>
      </c>
      <c r="G637" t="s">
        <v>1604</v>
      </c>
      <c r="H637" t="s">
        <v>437</v>
      </c>
      <c r="I637" t="s">
        <v>438</v>
      </c>
      <c r="J637">
        <v>1758489470.214286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739.8788894246902</v>
      </c>
      <c r="AL637">
        <v>709.0213454545452</v>
      </c>
      <c r="AM637">
        <v>3.384361122300653</v>
      </c>
      <c r="AN637">
        <v>65.30120161094447</v>
      </c>
      <c r="AO637">
        <f>(AQ637 - AP637 + DZ637*1E3/(8.314*(EB637+273.15)) * AS637/DY637 * AR637) * DY637/(100*DM637) * 1000/(1000 - AQ637)</f>
        <v>0</v>
      </c>
      <c r="AP637">
        <v>18.45009604233493</v>
      </c>
      <c r="AQ637">
        <v>24.25949636363636</v>
      </c>
      <c r="AR637">
        <v>5.168277561522238E-05</v>
      </c>
      <c r="AS637">
        <v>111.2861727200719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3.93</v>
      </c>
      <c r="DN637">
        <v>0.5</v>
      </c>
      <c r="DO637" t="s">
        <v>440</v>
      </c>
      <c r="DP637">
        <v>2</v>
      </c>
      <c r="DQ637" t="b">
        <v>1</v>
      </c>
      <c r="DR637">
        <v>1758489470.214286</v>
      </c>
      <c r="DS637">
        <v>667.7369642857142</v>
      </c>
      <c r="DT637">
        <v>710.36125</v>
      </c>
      <c r="DU637">
        <v>24.25408928571429</v>
      </c>
      <c r="DV637">
        <v>18.44815714285714</v>
      </c>
      <c r="DW637">
        <v>668.1157499999999</v>
      </c>
      <c r="DX637">
        <v>24.11193571428571</v>
      </c>
      <c r="DY637">
        <v>500.013</v>
      </c>
      <c r="DZ637">
        <v>90.08453571428571</v>
      </c>
      <c r="EA637">
        <v>0.05585780357142857</v>
      </c>
      <c r="EB637">
        <v>30.43022857142858</v>
      </c>
      <c r="EC637">
        <v>29.99065357142857</v>
      </c>
      <c r="ED637">
        <v>999.9000000000002</v>
      </c>
      <c r="EE637">
        <v>0</v>
      </c>
      <c r="EF637">
        <v>0</v>
      </c>
      <c r="EG637">
        <v>9999.352142857142</v>
      </c>
      <c r="EH637">
        <v>0</v>
      </c>
      <c r="EI637">
        <v>9.452905357142855</v>
      </c>
      <c r="EJ637">
        <v>-42.62431428571428</v>
      </c>
      <c r="EK637">
        <v>684.335</v>
      </c>
      <c r="EL637">
        <v>723.7123928571428</v>
      </c>
      <c r="EM637">
        <v>5.805936785714287</v>
      </c>
      <c r="EN637">
        <v>710.36125</v>
      </c>
      <c r="EO637">
        <v>18.44815714285714</v>
      </c>
      <c r="EP637">
        <v>2.184918928571429</v>
      </c>
      <c r="EQ637">
        <v>1.661893571428571</v>
      </c>
      <c r="ER637">
        <v>18.85215714285714</v>
      </c>
      <c r="ES637">
        <v>14.54499642857143</v>
      </c>
      <c r="ET637">
        <v>1999.970714285714</v>
      </c>
      <c r="EU637">
        <v>0.9800054285714286</v>
      </c>
      <c r="EV637">
        <v>0.01999458214285714</v>
      </c>
      <c r="EW637">
        <v>0</v>
      </c>
      <c r="EX637">
        <v>631.5688214285714</v>
      </c>
      <c r="EY637">
        <v>5.00097</v>
      </c>
      <c r="EZ637">
        <v>12723.10357142857</v>
      </c>
      <c r="FA637">
        <v>16707.36428571428</v>
      </c>
      <c r="FB637">
        <v>41.6847857142857</v>
      </c>
      <c r="FC637">
        <v>42.02657142857142</v>
      </c>
      <c r="FD637">
        <v>41.58674999999999</v>
      </c>
      <c r="FE637">
        <v>41.63607142857143</v>
      </c>
      <c r="FF637">
        <v>42.18699999999999</v>
      </c>
      <c r="FG637">
        <v>1955.079642857143</v>
      </c>
      <c r="FH637">
        <v>39.89107142857144</v>
      </c>
      <c r="FI637">
        <v>0</v>
      </c>
      <c r="FJ637">
        <v>1758489478.4</v>
      </c>
      <c r="FK637">
        <v>0</v>
      </c>
      <c r="FL637">
        <v>631.6114400000001</v>
      </c>
      <c r="FM637">
        <v>0.9456923032623072</v>
      </c>
      <c r="FN637">
        <v>39.6076921878705</v>
      </c>
      <c r="FO637">
        <v>12723.7</v>
      </c>
      <c r="FP637">
        <v>15</v>
      </c>
      <c r="FQ637">
        <v>0</v>
      </c>
      <c r="FR637" t="s">
        <v>441</v>
      </c>
      <c r="FS637">
        <v>1747247426.5</v>
      </c>
      <c r="FT637">
        <v>1747247420.5</v>
      </c>
      <c r="FU637">
        <v>0</v>
      </c>
      <c r="FV637">
        <v>1.027</v>
      </c>
      <c r="FW637">
        <v>0.031</v>
      </c>
      <c r="FX637">
        <v>0.02</v>
      </c>
      <c r="FY637">
        <v>0.05</v>
      </c>
      <c r="FZ637">
        <v>420</v>
      </c>
      <c r="GA637">
        <v>16</v>
      </c>
      <c r="GB637">
        <v>0.01</v>
      </c>
      <c r="GC637">
        <v>0.1</v>
      </c>
      <c r="GD637">
        <v>-42.511025</v>
      </c>
      <c r="GE637">
        <v>-2.529365853658458</v>
      </c>
      <c r="GF637">
        <v>0.2723203038243752</v>
      </c>
      <c r="GG637">
        <v>0</v>
      </c>
      <c r="GH637">
        <v>631.4305000000001</v>
      </c>
      <c r="GI637">
        <v>2.520443083767102</v>
      </c>
      <c r="GJ637">
        <v>0.3472347273565117</v>
      </c>
      <c r="GK637">
        <v>-1</v>
      </c>
      <c r="GL637">
        <v>5.80527725</v>
      </c>
      <c r="GM637">
        <v>0.01933857410881908</v>
      </c>
      <c r="GN637">
        <v>0.002018859811254862</v>
      </c>
      <c r="GO637">
        <v>1</v>
      </c>
      <c r="GP637">
        <v>1</v>
      </c>
      <c r="GQ637">
        <v>2</v>
      </c>
      <c r="GR637" t="s">
        <v>442</v>
      </c>
      <c r="GS637">
        <v>3.13522</v>
      </c>
      <c r="GT637">
        <v>2.71609</v>
      </c>
      <c r="GU637">
        <v>0.134237</v>
      </c>
      <c r="GV637">
        <v>0.138395</v>
      </c>
      <c r="GW637">
        <v>0.106568</v>
      </c>
      <c r="GX637">
        <v>0.08684649999999999</v>
      </c>
      <c r="GY637">
        <v>27502.8</v>
      </c>
      <c r="GZ637">
        <v>27413</v>
      </c>
      <c r="HA637">
        <v>29535.2</v>
      </c>
      <c r="HB637">
        <v>29405.5</v>
      </c>
      <c r="HC637">
        <v>34869</v>
      </c>
      <c r="HD637">
        <v>35577.6</v>
      </c>
      <c r="HE637">
        <v>41567.1</v>
      </c>
      <c r="HF637">
        <v>41783.2</v>
      </c>
      <c r="HG637">
        <v>1.92143</v>
      </c>
      <c r="HH637">
        <v>1.85515</v>
      </c>
      <c r="HI637">
        <v>0.07213650000000001</v>
      </c>
      <c r="HJ637">
        <v>0</v>
      </c>
      <c r="HK637">
        <v>28.7997</v>
      </c>
      <c r="HL637">
        <v>999.9</v>
      </c>
      <c r="HM637">
        <v>44.5</v>
      </c>
      <c r="HN637">
        <v>31.5</v>
      </c>
      <c r="HO637">
        <v>22.9278</v>
      </c>
      <c r="HP637">
        <v>62.0481</v>
      </c>
      <c r="HQ637">
        <v>27.7804</v>
      </c>
      <c r="HR637">
        <v>1</v>
      </c>
      <c r="HS637">
        <v>0.131855</v>
      </c>
      <c r="HT637">
        <v>-0.404001</v>
      </c>
      <c r="HU637">
        <v>20.338</v>
      </c>
      <c r="HV637">
        <v>5.21684</v>
      </c>
      <c r="HW637">
        <v>12.0141</v>
      </c>
      <c r="HX637">
        <v>4.98825</v>
      </c>
      <c r="HY637">
        <v>3.28775</v>
      </c>
      <c r="HZ637">
        <v>9999</v>
      </c>
      <c r="IA637">
        <v>9999</v>
      </c>
      <c r="IB637">
        <v>9999</v>
      </c>
      <c r="IC637">
        <v>999.9</v>
      </c>
      <c r="ID637">
        <v>1.86758</v>
      </c>
      <c r="IE637">
        <v>1.86676</v>
      </c>
      <c r="IF637">
        <v>1.866</v>
      </c>
      <c r="IG637">
        <v>1.866</v>
      </c>
      <c r="IH637">
        <v>1.86785</v>
      </c>
      <c r="II637">
        <v>1.87027</v>
      </c>
      <c r="IJ637">
        <v>1.86895</v>
      </c>
      <c r="IK637">
        <v>1.87042</v>
      </c>
      <c r="IL637">
        <v>0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-0.395</v>
      </c>
      <c r="IZ637">
        <v>0.1423</v>
      </c>
      <c r="JA637">
        <v>-0.08705980112953694</v>
      </c>
      <c r="JB637">
        <v>-0.0002224285535733669</v>
      </c>
      <c r="JC637">
        <v>-3.124052291438484E-07</v>
      </c>
      <c r="JD637">
        <v>-1.20421793702977E-11</v>
      </c>
      <c r="JE637">
        <v>-0.06546867123436634</v>
      </c>
      <c r="JF637">
        <v>-0.004605065362839568</v>
      </c>
      <c r="JG637">
        <v>0.0008613744513886047</v>
      </c>
      <c r="JH637">
        <v>-1.299212498533341E-05</v>
      </c>
      <c r="JI637">
        <v>3</v>
      </c>
      <c r="JJ637">
        <v>2327</v>
      </c>
      <c r="JK637">
        <v>1</v>
      </c>
      <c r="JL637">
        <v>27</v>
      </c>
      <c r="JM637">
        <v>187367.5</v>
      </c>
      <c r="JN637">
        <v>187367.6</v>
      </c>
      <c r="JO637">
        <v>1.64307</v>
      </c>
      <c r="JP637">
        <v>2.19727</v>
      </c>
      <c r="JQ637">
        <v>1.39648</v>
      </c>
      <c r="JR637">
        <v>2.34985</v>
      </c>
      <c r="JS637">
        <v>1.49536</v>
      </c>
      <c r="JT637">
        <v>2.58545</v>
      </c>
      <c r="JU637">
        <v>36.8129</v>
      </c>
      <c r="JV637">
        <v>24.07</v>
      </c>
      <c r="JW637">
        <v>18</v>
      </c>
      <c r="JX637">
        <v>492.573</v>
      </c>
      <c r="JY637">
        <v>440.746</v>
      </c>
      <c r="JZ637">
        <v>28.9614</v>
      </c>
      <c r="KA637">
        <v>29.294</v>
      </c>
      <c r="KB637">
        <v>30.0001</v>
      </c>
      <c r="KC637">
        <v>29.0794</v>
      </c>
      <c r="KD637">
        <v>29.0044</v>
      </c>
      <c r="KE637">
        <v>32.9345</v>
      </c>
      <c r="KF637">
        <v>22.9624</v>
      </c>
      <c r="KG637">
        <v>42.6599</v>
      </c>
      <c r="KH637">
        <v>28.9707</v>
      </c>
      <c r="KI637">
        <v>754.352</v>
      </c>
      <c r="KJ637">
        <v>18.4284</v>
      </c>
      <c r="KK637">
        <v>100.95</v>
      </c>
      <c r="KL637">
        <v>100.468</v>
      </c>
    </row>
    <row r="638" spans="1:298">
      <c r="A638">
        <v>622</v>
      </c>
      <c r="B638">
        <v>1758489483</v>
      </c>
      <c r="C638">
        <v>20607.5</v>
      </c>
      <c r="D638" t="s">
        <v>1693</v>
      </c>
      <c r="E638" t="s">
        <v>1694</v>
      </c>
      <c r="F638">
        <v>5</v>
      </c>
      <c r="G638" t="s">
        <v>1604</v>
      </c>
      <c r="H638" t="s">
        <v>437</v>
      </c>
      <c r="I638" t="s">
        <v>438</v>
      </c>
      <c r="J638">
        <v>1758489475.5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756.9257178098313</v>
      </c>
      <c r="AL638">
        <v>725.9084424242423</v>
      </c>
      <c r="AM638">
        <v>3.37252486650282</v>
      </c>
      <c r="AN638">
        <v>65.30120161094447</v>
      </c>
      <c r="AO638">
        <f>(AQ638 - AP638 + DZ638*1E3/(8.314*(EB638+273.15)) * AS638/DY638 * AR638) * DY638/(100*DM638) * 1000/(1000 - AQ638)</f>
        <v>0</v>
      </c>
      <c r="AP638">
        <v>18.45288126701938</v>
      </c>
      <c r="AQ638">
        <v>24.26932909090908</v>
      </c>
      <c r="AR638">
        <v>9.55006982648966E-05</v>
      </c>
      <c r="AS638">
        <v>111.2861727200719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3.93</v>
      </c>
      <c r="DN638">
        <v>0.5</v>
      </c>
      <c r="DO638" t="s">
        <v>440</v>
      </c>
      <c r="DP638">
        <v>2</v>
      </c>
      <c r="DQ638" t="b">
        <v>1</v>
      </c>
      <c r="DR638">
        <v>1758489475.5</v>
      </c>
      <c r="DS638">
        <v>685.2062592592592</v>
      </c>
      <c r="DT638">
        <v>728.0617037037038</v>
      </c>
      <c r="DU638">
        <v>24.25929259259259</v>
      </c>
      <c r="DV638">
        <v>18.4501037037037</v>
      </c>
      <c r="DW638">
        <v>685.5965925925926</v>
      </c>
      <c r="DX638">
        <v>24.11706296296297</v>
      </c>
      <c r="DY638">
        <v>499.9968888888889</v>
      </c>
      <c r="DZ638">
        <v>90.08634814814813</v>
      </c>
      <c r="EA638">
        <v>0.05586427407407407</v>
      </c>
      <c r="EB638">
        <v>30.43074074074074</v>
      </c>
      <c r="EC638">
        <v>29.98587037037037</v>
      </c>
      <c r="ED638">
        <v>999.9000000000001</v>
      </c>
      <c r="EE638">
        <v>0</v>
      </c>
      <c r="EF638">
        <v>0</v>
      </c>
      <c r="EG638">
        <v>9997.775555555556</v>
      </c>
      <c r="EH638">
        <v>0</v>
      </c>
      <c r="EI638">
        <v>9.453381111111112</v>
      </c>
      <c r="EJ638">
        <v>-42.85547777777778</v>
      </c>
      <c r="EK638">
        <v>702.2422592592592</v>
      </c>
      <c r="EL638">
        <v>741.7470000000001</v>
      </c>
      <c r="EM638">
        <v>5.809191111111111</v>
      </c>
      <c r="EN638">
        <v>728.0617037037038</v>
      </c>
      <c r="EO638">
        <v>18.4501037037037</v>
      </c>
      <c r="EP638">
        <v>2.185432222222223</v>
      </c>
      <c r="EQ638">
        <v>1.662101851851852</v>
      </c>
      <c r="ER638">
        <v>18.85590740740741</v>
      </c>
      <c r="ES638">
        <v>14.54693703703704</v>
      </c>
      <c r="ET638">
        <v>1999.976666666667</v>
      </c>
      <c r="EU638">
        <v>0.9800054444444446</v>
      </c>
      <c r="EV638">
        <v>0.01999456666666666</v>
      </c>
      <c r="EW638">
        <v>0</v>
      </c>
      <c r="EX638">
        <v>631.6054074074075</v>
      </c>
      <c r="EY638">
        <v>5.00097</v>
      </c>
      <c r="EZ638">
        <v>12726.14444444445</v>
      </c>
      <c r="FA638">
        <v>16707.41481481482</v>
      </c>
      <c r="FB638">
        <v>41.68699999999999</v>
      </c>
      <c r="FC638">
        <v>42.02296296296296</v>
      </c>
      <c r="FD638">
        <v>41.58299999999999</v>
      </c>
      <c r="FE638">
        <v>41.63877777777778</v>
      </c>
      <c r="FF638">
        <v>42.18699999999999</v>
      </c>
      <c r="FG638">
        <v>1955.085555555555</v>
      </c>
      <c r="FH638">
        <v>39.89111111111112</v>
      </c>
      <c r="FI638">
        <v>0</v>
      </c>
      <c r="FJ638">
        <v>1758489483.2</v>
      </c>
      <c r="FK638">
        <v>0</v>
      </c>
      <c r="FL638">
        <v>631.6396</v>
      </c>
      <c r="FM638">
        <v>0.5318461422754702</v>
      </c>
      <c r="FN638">
        <v>28.53846150484958</v>
      </c>
      <c r="FO638">
        <v>12726.352</v>
      </c>
      <c r="FP638">
        <v>15</v>
      </c>
      <c r="FQ638">
        <v>0</v>
      </c>
      <c r="FR638" t="s">
        <v>441</v>
      </c>
      <c r="FS638">
        <v>1747247426.5</v>
      </c>
      <c r="FT638">
        <v>1747247420.5</v>
      </c>
      <c r="FU638">
        <v>0</v>
      </c>
      <c r="FV638">
        <v>1.027</v>
      </c>
      <c r="FW638">
        <v>0.031</v>
      </c>
      <c r="FX638">
        <v>0.02</v>
      </c>
      <c r="FY638">
        <v>0.05</v>
      </c>
      <c r="FZ638">
        <v>420</v>
      </c>
      <c r="GA638">
        <v>16</v>
      </c>
      <c r="GB638">
        <v>0.01</v>
      </c>
      <c r="GC638">
        <v>0.1</v>
      </c>
      <c r="GD638">
        <v>-42.7460075</v>
      </c>
      <c r="GE638">
        <v>-2.790512195121907</v>
      </c>
      <c r="GF638">
        <v>0.2912131130181983</v>
      </c>
      <c r="GG638">
        <v>0</v>
      </c>
      <c r="GH638">
        <v>631.5971470588236</v>
      </c>
      <c r="GI638">
        <v>0.8698701217749739</v>
      </c>
      <c r="GJ638">
        <v>0.2669148500874974</v>
      </c>
      <c r="GK638">
        <v>-1</v>
      </c>
      <c r="GL638">
        <v>5.8077115</v>
      </c>
      <c r="GM638">
        <v>0.03366664165100777</v>
      </c>
      <c r="GN638">
        <v>0.00347462915287367</v>
      </c>
      <c r="GO638">
        <v>1</v>
      </c>
      <c r="GP638">
        <v>1</v>
      </c>
      <c r="GQ638">
        <v>2</v>
      </c>
      <c r="GR638" t="s">
        <v>442</v>
      </c>
      <c r="GS638">
        <v>3.13531</v>
      </c>
      <c r="GT638">
        <v>2.71601</v>
      </c>
      <c r="GU638">
        <v>0.136417</v>
      </c>
      <c r="GV638">
        <v>0.140529</v>
      </c>
      <c r="GW638">
        <v>0.106596</v>
      </c>
      <c r="GX638">
        <v>0.0868604</v>
      </c>
      <c r="GY638">
        <v>27433.7</v>
      </c>
      <c r="GZ638">
        <v>27345</v>
      </c>
      <c r="HA638">
        <v>29535.4</v>
      </c>
      <c r="HB638">
        <v>29405.6</v>
      </c>
      <c r="HC638">
        <v>34868.2</v>
      </c>
      <c r="HD638">
        <v>35577.1</v>
      </c>
      <c r="HE638">
        <v>41567.4</v>
      </c>
      <c r="HF638">
        <v>41783.2</v>
      </c>
      <c r="HG638">
        <v>1.92145</v>
      </c>
      <c r="HH638">
        <v>1.85455</v>
      </c>
      <c r="HI638">
        <v>0.0729002</v>
      </c>
      <c r="HJ638">
        <v>0</v>
      </c>
      <c r="HK638">
        <v>28.8028</v>
      </c>
      <c r="HL638">
        <v>999.9</v>
      </c>
      <c r="HM638">
        <v>44.5</v>
      </c>
      <c r="HN638">
        <v>31.5</v>
      </c>
      <c r="HO638">
        <v>22.9275</v>
      </c>
      <c r="HP638">
        <v>62.0881</v>
      </c>
      <c r="HQ638">
        <v>27.6723</v>
      </c>
      <c r="HR638">
        <v>1</v>
      </c>
      <c r="HS638">
        <v>0.132017</v>
      </c>
      <c r="HT638">
        <v>-0.429126</v>
      </c>
      <c r="HU638">
        <v>20.3376</v>
      </c>
      <c r="HV638">
        <v>5.21624</v>
      </c>
      <c r="HW638">
        <v>12.0128</v>
      </c>
      <c r="HX638">
        <v>4.9881</v>
      </c>
      <c r="HY638">
        <v>3.28763</v>
      </c>
      <c r="HZ638">
        <v>9999</v>
      </c>
      <c r="IA638">
        <v>9999</v>
      </c>
      <c r="IB638">
        <v>9999</v>
      </c>
      <c r="IC638">
        <v>999.9</v>
      </c>
      <c r="ID638">
        <v>1.8676</v>
      </c>
      <c r="IE638">
        <v>1.86676</v>
      </c>
      <c r="IF638">
        <v>1.86601</v>
      </c>
      <c r="IG638">
        <v>1.866</v>
      </c>
      <c r="IH638">
        <v>1.86785</v>
      </c>
      <c r="II638">
        <v>1.87027</v>
      </c>
      <c r="IJ638">
        <v>1.86899</v>
      </c>
      <c r="IK638">
        <v>1.87042</v>
      </c>
      <c r="IL638">
        <v>0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-0.407</v>
      </c>
      <c r="IZ638">
        <v>0.1423</v>
      </c>
      <c r="JA638">
        <v>-0.08705980112953694</v>
      </c>
      <c r="JB638">
        <v>-0.0002224285535733669</v>
      </c>
      <c r="JC638">
        <v>-3.124052291438484E-07</v>
      </c>
      <c r="JD638">
        <v>-1.20421793702977E-11</v>
      </c>
      <c r="JE638">
        <v>-0.06546867123436634</v>
      </c>
      <c r="JF638">
        <v>-0.004605065362839568</v>
      </c>
      <c r="JG638">
        <v>0.0008613744513886047</v>
      </c>
      <c r="JH638">
        <v>-1.299212498533341E-05</v>
      </c>
      <c r="JI638">
        <v>3</v>
      </c>
      <c r="JJ638">
        <v>2327</v>
      </c>
      <c r="JK638">
        <v>1</v>
      </c>
      <c r="JL638">
        <v>27</v>
      </c>
      <c r="JM638">
        <v>187367.6</v>
      </c>
      <c r="JN638">
        <v>187367.7</v>
      </c>
      <c r="JO638">
        <v>1.6748</v>
      </c>
      <c r="JP638">
        <v>2.18384</v>
      </c>
      <c r="JQ638">
        <v>1.39648</v>
      </c>
      <c r="JR638">
        <v>2.35229</v>
      </c>
      <c r="JS638">
        <v>1.49536</v>
      </c>
      <c r="JT638">
        <v>2.5647</v>
      </c>
      <c r="JU638">
        <v>36.8129</v>
      </c>
      <c r="JV638">
        <v>24.0612</v>
      </c>
      <c r="JW638">
        <v>18</v>
      </c>
      <c r="JX638">
        <v>492.603</v>
      </c>
      <c r="JY638">
        <v>440.395</v>
      </c>
      <c r="JZ638">
        <v>28.9705</v>
      </c>
      <c r="KA638">
        <v>29.2965</v>
      </c>
      <c r="KB638">
        <v>30.0003</v>
      </c>
      <c r="KC638">
        <v>29.0812</v>
      </c>
      <c r="KD638">
        <v>29.0068</v>
      </c>
      <c r="KE638">
        <v>33.5595</v>
      </c>
      <c r="KF638">
        <v>22.9624</v>
      </c>
      <c r="KG638">
        <v>42.6599</v>
      </c>
      <c r="KH638">
        <v>28.9835</v>
      </c>
      <c r="KI638">
        <v>774.391</v>
      </c>
      <c r="KJ638">
        <v>18.4168</v>
      </c>
      <c r="KK638">
        <v>100.951</v>
      </c>
      <c r="KL638">
        <v>100.468</v>
      </c>
    </row>
    <row r="639" spans="1:298">
      <c r="A639">
        <v>623</v>
      </c>
      <c r="B639">
        <v>1758489488</v>
      </c>
      <c r="C639">
        <v>20612.5</v>
      </c>
      <c r="D639" t="s">
        <v>1695</v>
      </c>
      <c r="E639" t="s">
        <v>1696</v>
      </c>
      <c r="F639">
        <v>5</v>
      </c>
      <c r="G639" t="s">
        <v>1604</v>
      </c>
      <c r="H639" t="s">
        <v>437</v>
      </c>
      <c r="I639" t="s">
        <v>438</v>
      </c>
      <c r="J639">
        <v>1758489480.214286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774.2048849807828</v>
      </c>
      <c r="AL639">
        <v>743.0161090909087</v>
      </c>
      <c r="AM639">
        <v>3.416179200229605</v>
      </c>
      <c r="AN639">
        <v>65.30120161094447</v>
      </c>
      <c r="AO639">
        <f>(AQ639 - AP639 + DZ639*1E3/(8.314*(EB639+273.15)) * AS639/DY639 * AR639) * DY639/(100*DM639) * 1000/(1000 - AQ639)</f>
        <v>0</v>
      </c>
      <c r="AP639">
        <v>18.45667999329138</v>
      </c>
      <c r="AQ639">
        <v>24.27062060606059</v>
      </c>
      <c r="AR639">
        <v>4.368666100207888E-05</v>
      </c>
      <c r="AS639">
        <v>111.2861727200719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3.93</v>
      </c>
      <c r="DN639">
        <v>0.5</v>
      </c>
      <c r="DO639" t="s">
        <v>440</v>
      </c>
      <c r="DP639">
        <v>2</v>
      </c>
      <c r="DQ639" t="b">
        <v>1</v>
      </c>
      <c r="DR639">
        <v>1758489480.214286</v>
      </c>
      <c r="DS639">
        <v>700.8052857142857</v>
      </c>
      <c r="DT639">
        <v>743.8988928571431</v>
      </c>
      <c r="DU639">
        <v>24.26357857142857</v>
      </c>
      <c r="DV639">
        <v>18.45271785714286</v>
      </c>
      <c r="DW639">
        <v>701.2060357142857</v>
      </c>
      <c r="DX639">
        <v>24.12127857142857</v>
      </c>
      <c r="DY639">
        <v>500.0015</v>
      </c>
      <c r="DZ639">
        <v>90.08837857142855</v>
      </c>
      <c r="EA639">
        <v>0.05586878928571428</v>
      </c>
      <c r="EB639">
        <v>30.43218214285714</v>
      </c>
      <c r="EC639">
        <v>29.98588928571428</v>
      </c>
      <c r="ED639">
        <v>999.9000000000002</v>
      </c>
      <c r="EE639">
        <v>0</v>
      </c>
      <c r="EF639">
        <v>0</v>
      </c>
      <c r="EG639">
        <v>9994.822499999998</v>
      </c>
      <c r="EH639">
        <v>0</v>
      </c>
      <c r="EI639">
        <v>9.455614642857142</v>
      </c>
      <c r="EJ639">
        <v>-43.09367857142858</v>
      </c>
      <c r="EK639">
        <v>718.2322500000001</v>
      </c>
      <c r="EL639">
        <v>757.8839285714284</v>
      </c>
      <c r="EM639">
        <v>5.810857499999999</v>
      </c>
      <c r="EN639">
        <v>743.8988928571431</v>
      </c>
      <c r="EO639">
        <v>18.45271785714286</v>
      </c>
      <c r="EP639">
        <v>2.1858675</v>
      </c>
      <c r="EQ639">
        <v>1.662375357142857</v>
      </c>
      <c r="ER639">
        <v>18.85909642857143</v>
      </c>
      <c r="ES639">
        <v>14.54948214285715</v>
      </c>
      <c r="ET639">
        <v>1999.981785714286</v>
      </c>
      <c r="EU639">
        <v>0.9800055357142856</v>
      </c>
      <c r="EV639">
        <v>0.01999447142857142</v>
      </c>
      <c r="EW639">
        <v>0</v>
      </c>
      <c r="EX639">
        <v>631.6832142857144</v>
      </c>
      <c r="EY639">
        <v>5.00097</v>
      </c>
      <c r="EZ639">
        <v>12727.72142857143</v>
      </c>
      <c r="FA639">
        <v>16707.46071428571</v>
      </c>
      <c r="FB639">
        <v>41.68257142857141</v>
      </c>
      <c r="FC639">
        <v>42.01771428571428</v>
      </c>
      <c r="FD639">
        <v>41.59125</v>
      </c>
      <c r="FE639">
        <v>41.63385714285715</v>
      </c>
      <c r="FF639">
        <v>42.18699999999999</v>
      </c>
      <c r="FG639">
        <v>1955.090714285714</v>
      </c>
      <c r="FH639">
        <v>39.89107142857144</v>
      </c>
      <c r="FI639">
        <v>0</v>
      </c>
      <c r="FJ639">
        <v>1758489488.6</v>
      </c>
      <c r="FK639">
        <v>0</v>
      </c>
      <c r="FL639">
        <v>631.7016923076923</v>
      </c>
      <c r="FM639">
        <v>0.7811965698408256</v>
      </c>
      <c r="FN639">
        <v>15.22051274039984</v>
      </c>
      <c r="FO639">
        <v>12728.03076923077</v>
      </c>
      <c r="FP639">
        <v>15</v>
      </c>
      <c r="FQ639">
        <v>0</v>
      </c>
      <c r="FR639" t="s">
        <v>441</v>
      </c>
      <c r="FS639">
        <v>1747247426.5</v>
      </c>
      <c r="FT639">
        <v>1747247420.5</v>
      </c>
      <c r="FU639">
        <v>0</v>
      </c>
      <c r="FV639">
        <v>1.027</v>
      </c>
      <c r="FW639">
        <v>0.031</v>
      </c>
      <c r="FX639">
        <v>0.02</v>
      </c>
      <c r="FY639">
        <v>0.05</v>
      </c>
      <c r="FZ639">
        <v>420</v>
      </c>
      <c r="GA639">
        <v>16</v>
      </c>
      <c r="GB639">
        <v>0.01</v>
      </c>
      <c r="GC639">
        <v>0.1</v>
      </c>
      <c r="GD639">
        <v>-42.94881219512195</v>
      </c>
      <c r="GE639">
        <v>-3.028574216027942</v>
      </c>
      <c r="GF639">
        <v>0.3196870811454213</v>
      </c>
      <c r="GG639">
        <v>0</v>
      </c>
      <c r="GH639">
        <v>631.6625588235295</v>
      </c>
      <c r="GI639">
        <v>0.5043086248697588</v>
      </c>
      <c r="GJ639">
        <v>0.253620628124727</v>
      </c>
      <c r="GK639">
        <v>-1</v>
      </c>
      <c r="GL639">
        <v>5.809493170731708</v>
      </c>
      <c r="GM639">
        <v>0.02769574912890758</v>
      </c>
      <c r="GN639">
        <v>0.00318217477331517</v>
      </c>
      <c r="GO639">
        <v>1</v>
      </c>
      <c r="GP639">
        <v>1</v>
      </c>
      <c r="GQ639">
        <v>2</v>
      </c>
      <c r="GR639" t="s">
        <v>442</v>
      </c>
      <c r="GS639">
        <v>3.13507</v>
      </c>
      <c r="GT639">
        <v>2.71615</v>
      </c>
      <c r="GU639">
        <v>0.138586</v>
      </c>
      <c r="GV639">
        <v>0.142616</v>
      </c>
      <c r="GW639">
        <v>0.106605</v>
      </c>
      <c r="GX639">
        <v>0.08687060000000001</v>
      </c>
      <c r="GY639">
        <v>27364.8</v>
      </c>
      <c r="GZ639">
        <v>27278.6</v>
      </c>
      <c r="HA639">
        <v>29535.5</v>
      </c>
      <c r="HB639">
        <v>29405.6</v>
      </c>
      <c r="HC639">
        <v>34867.8</v>
      </c>
      <c r="HD639">
        <v>35576.8</v>
      </c>
      <c r="HE639">
        <v>41567.4</v>
      </c>
      <c r="HF639">
        <v>41783.3</v>
      </c>
      <c r="HG639">
        <v>1.92075</v>
      </c>
      <c r="HH639">
        <v>1.85495</v>
      </c>
      <c r="HI639">
        <v>0.0728182</v>
      </c>
      <c r="HJ639">
        <v>0</v>
      </c>
      <c r="HK639">
        <v>28.8063</v>
      </c>
      <c r="HL639">
        <v>999.9</v>
      </c>
      <c r="HM639">
        <v>44.5</v>
      </c>
      <c r="HN639">
        <v>31.6</v>
      </c>
      <c r="HO639">
        <v>23.0586</v>
      </c>
      <c r="HP639">
        <v>62.0681</v>
      </c>
      <c r="HQ639">
        <v>27.7925</v>
      </c>
      <c r="HR639">
        <v>1</v>
      </c>
      <c r="HS639">
        <v>0.132208</v>
      </c>
      <c r="HT639">
        <v>-0.438704</v>
      </c>
      <c r="HU639">
        <v>20.3379</v>
      </c>
      <c r="HV639">
        <v>5.21684</v>
      </c>
      <c r="HW639">
        <v>12.0125</v>
      </c>
      <c r="HX639">
        <v>4.98835</v>
      </c>
      <c r="HY639">
        <v>3.28778</v>
      </c>
      <c r="HZ639">
        <v>9999</v>
      </c>
      <c r="IA639">
        <v>9999</v>
      </c>
      <c r="IB639">
        <v>9999</v>
      </c>
      <c r="IC639">
        <v>999.9</v>
      </c>
      <c r="ID639">
        <v>1.86761</v>
      </c>
      <c r="IE639">
        <v>1.86675</v>
      </c>
      <c r="IF639">
        <v>1.86601</v>
      </c>
      <c r="IG639">
        <v>1.866</v>
      </c>
      <c r="IH639">
        <v>1.86786</v>
      </c>
      <c r="II639">
        <v>1.87028</v>
      </c>
      <c r="IJ639">
        <v>1.86898</v>
      </c>
      <c r="IK639">
        <v>1.87042</v>
      </c>
      <c r="IL639">
        <v>0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-0.418</v>
      </c>
      <c r="IZ639">
        <v>0.1424</v>
      </c>
      <c r="JA639">
        <v>-0.08705980112953694</v>
      </c>
      <c r="JB639">
        <v>-0.0002224285535733669</v>
      </c>
      <c r="JC639">
        <v>-3.124052291438484E-07</v>
      </c>
      <c r="JD639">
        <v>-1.20421793702977E-11</v>
      </c>
      <c r="JE639">
        <v>-0.06546867123436634</v>
      </c>
      <c r="JF639">
        <v>-0.004605065362839568</v>
      </c>
      <c r="JG639">
        <v>0.0008613744513886047</v>
      </c>
      <c r="JH639">
        <v>-1.299212498533341E-05</v>
      </c>
      <c r="JI639">
        <v>3</v>
      </c>
      <c r="JJ639">
        <v>2327</v>
      </c>
      <c r="JK639">
        <v>1</v>
      </c>
      <c r="JL639">
        <v>27</v>
      </c>
      <c r="JM639">
        <v>187367.7</v>
      </c>
      <c r="JN639">
        <v>187367.8</v>
      </c>
      <c r="JO639">
        <v>1.70288</v>
      </c>
      <c r="JP639">
        <v>2.18994</v>
      </c>
      <c r="JQ639">
        <v>1.39648</v>
      </c>
      <c r="JR639">
        <v>2.35474</v>
      </c>
      <c r="JS639">
        <v>1.49536</v>
      </c>
      <c r="JT639">
        <v>2.59766</v>
      </c>
      <c r="JU639">
        <v>36.8366</v>
      </c>
      <c r="JV639">
        <v>24.0787</v>
      </c>
      <c r="JW639">
        <v>18</v>
      </c>
      <c r="JX639">
        <v>492.173</v>
      </c>
      <c r="JY639">
        <v>440.654</v>
      </c>
      <c r="JZ639">
        <v>28.9835</v>
      </c>
      <c r="KA639">
        <v>29.2984</v>
      </c>
      <c r="KB639">
        <v>30.0003</v>
      </c>
      <c r="KC639">
        <v>29.0831</v>
      </c>
      <c r="KD639">
        <v>29.0086</v>
      </c>
      <c r="KE639">
        <v>34.1037</v>
      </c>
      <c r="KF639">
        <v>22.9624</v>
      </c>
      <c r="KG639">
        <v>42.6599</v>
      </c>
      <c r="KH639">
        <v>28.99</v>
      </c>
      <c r="KI639">
        <v>787.75</v>
      </c>
      <c r="KJ639">
        <v>18.4008</v>
      </c>
      <c r="KK639">
        <v>100.951</v>
      </c>
      <c r="KL639">
        <v>100.468</v>
      </c>
    </row>
    <row r="640" spans="1:298">
      <c r="A640">
        <v>624</v>
      </c>
      <c r="B640">
        <v>1758489493</v>
      </c>
      <c r="C640">
        <v>20617.5</v>
      </c>
      <c r="D640" t="s">
        <v>1697</v>
      </c>
      <c r="E640" t="s">
        <v>1698</v>
      </c>
      <c r="F640">
        <v>5</v>
      </c>
      <c r="G640" t="s">
        <v>1604</v>
      </c>
      <c r="H640" t="s">
        <v>437</v>
      </c>
      <c r="I640" t="s">
        <v>438</v>
      </c>
      <c r="J640">
        <v>1758489485.5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791.3785287169633</v>
      </c>
      <c r="AL640">
        <v>760.0549999999995</v>
      </c>
      <c r="AM640">
        <v>3.413420949285058</v>
      </c>
      <c r="AN640">
        <v>65.30120161094447</v>
      </c>
      <c r="AO640">
        <f>(AQ640 - AP640 + DZ640*1E3/(8.314*(EB640+273.15)) * AS640/DY640 * AR640) * DY640/(100*DM640) * 1000/(1000 - AQ640)</f>
        <v>0</v>
      </c>
      <c r="AP640">
        <v>18.45822991824102</v>
      </c>
      <c r="AQ640">
        <v>24.27429878787878</v>
      </c>
      <c r="AR640">
        <v>3.747469925987913E-06</v>
      </c>
      <c r="AS640">
        <v>111.2861727200719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3.93</v>
      </c>
      <c r="DN640">
        <v>0.5</v>
      </c>
      <c r="DO640" t="s">
        <v>440</v>
      </c>
      <c r="DP640">
        <v>2</v>
      </c>
      <c r="DQ640" t="b">
        <v>1</v>
      </c>
      <c r="DR640">
        <v>1758489485.5</v>
      </c>
      <c r="DS640">
        <v>718.3298888888889</v>
      </c>
      <c r="DT640">
        <v>761.6747407407407</v>
      </c>
      <c r="DU640">
        <v>24.26937777777778</v>
      </c>
      <c r="DV640">
        <v>18.45556296296296</v>
      </c>
      <c r="DW640">
        <v>718.7425925925925</v>
      </c>
      <c r="DX640">
        <v>24.12700370370371</v>
      </c>
      <c r="DY640">
        <v>499.996</v>
      </c>
      <c r="DZ640">
        <v>90.08926666666667</v>
      </c>
      <c r="EA640">
        <v>0.05594632222222223</v>
      </c>
      <c r="EB640">
        <v>30.43561481481481</v>
      </c>
      <c r="EC640">
        <v>29.98735925925926</v>
      </c>
      <c r="ED640">
        <v>999.9000000000001</v>
      </c>
      <c r="EE640">
        <v>0</v>
      </c>
      <c r="EF640">
        <v>0</v>
      </c>
      <c r="EG640">
        <v>9993.101851851852</v>
      </c>
      <c r="EH640">
        <v>0</v>
      </c>
      <c r="EI640">
        <v>9.46332</v>
      </c>
      <c r="EJ640">
        <v>-43.34491111111111</v>
      </c>
      <c r="EK640">
        <v>736.196962962963</v>
      </c>
      <c r="EL640">
        <v>775.9962222222222</v>
      </c>
      <c r="EM640">
        <v>5.813816666666666</v>
      </c>
      <c r="EN640">
        <v>761.6747407407407</v>
      </c>
      <c r="EO640">
        <v>18.45556296296296</v>
      </c>
      <c r="EP640">
        <v>2.186411481481481</v>
      </c>
      <c r="EQ640">
        <v>1.662647407407407</v>
      </c>
      <c r="ER640">
        <v>18.86307777777778</v>
      </c>
      <c r="ES640">
        <v>14.55201851851852</v>
      </c>
      <c r="ET640">
        <v>2000.003333333334</v>
      </c>
      <c r="EU640">
        <v>0.9800063333333335</v>
      </c>
      <c r="EV640">
        <v>0.01999366296296296</v>
      </c>
      <c r="EW640">
        <v>0</v>
      </c>
      <c r="EX640">
        <v>631.7815555555555</v>
      </c>
      <c r="EY640">
        <v>5.00097</v>
      </c>
      <c r="EZ640">
        <v>12728.79259259259</v>
      </c>
      <c r="FA640">
        <v>16707.64074074074</v>
      </c>
      <c r="FB640">
        <v>41.6824074074074</v>
      </c>
      <c r="FC640">
        <v>42.01837037037036</v>
      </c>
      <c r="FD640">
        <v>41.60166666666666</v>
      </c>
      <c r="FE640">
        <v>41.62959259259259</v>
      </c>
      <c r="FF640">
        <v>42.18699999999999</v>
      </c>
      <c r="FG640">
        <v>1955.113333333333</v>
      </c>
      <c r="FH640">
        <v>39.89000000000001</v>
      </c>
      <c r="FI640">
        <v>0</v>
      </c>
      <c r="FJ640">
        <v>1758489493.4</v>
      </c>
      <c r="FK640">
        <v>0</v>
      </c>
      <c r="FL640">
        <v>631.7818846153846</v>
      </c>
      <c r="FM640">
        <v>1.136581182529646</v>
      </c>
      <c r="FN640">
        <v>5.182905931353064</v>
      </c>
      <c r="FO640">
        <v>12728.89230769231</v>
      </c>
      <c r="FP640">
        <v>15</v>
      </c>
      <c r="FQ640">
        <v>0</v>
      </c>
      <c r="FR640" t="s">
        <v>441</v>
      </c>
      <c r="FS640">
        <v>1747247426.5</v>
      </c>
      <c r="FT640">
        <v>1747247420.5</v>
      </c>
      <c r="FU640">
        <v>0</v>
      </c>
      <c r="FV640">
        <v>1.027</v>
      </c>
      <c r="FW640">
        <v>0.031</v>
      </c>
      <c r="FX640">
        <v>0.02</v>
      </c>
      <c r="FY640">
        <v>0.05</v>
      </c>
      <c r="FZ640">
        <v>420</v>
      </c>
      <c r="GA640">
        <v>16</v>
      </c>
      <c r="GB640">
        <v>0.01</v>
      </c>
      <c r="GC640">
        <v>0.1</v>
      </c>
      <c r="GD640">
        <v>-43.17512439024389</v>
      </c>
      <c r="GE640">
        <v>-3.085760278745682</v>
      </c>
      <c r="GF640">
        <v>0.3245970904250888</v>
      </c>
      <c r="GG640">
        <v>0</v>
      </c>
      <c r="GH640">
        <v>631.7375882352942</v>
      </c>
      <c r="GI640">
        <v>0.6975095452345427</v>
      </c>
      <c r="GJ640">
        <v>0.2487938099342313</v>
      </c>
      <c r="GK640">
        <v>-1</v>
      </c>
      <c r="GL640">
        <v>5.811866585365854</v>
      </c>
      <c r="GM640">
        <v>0.02896954703833078</v>
      </c>
      <c r="GN640">
        <v>0.003326431186397002</v>
      </c>
      <c r="GO640">
        <v>1</v>
      </c>
      <c r="GP640">
        <v>1</v>
      </c>
      <c r="GQ640">
        <v>2</v>
      </c>
      <c r="GR640" t="s">
        <v>442</v>
      </c>
      <c r="GS640">
        <v>3.13514</v>
      </c>
      <c r="GT640">
        <v>2.71614</v>
      </c>
      <c r="GU640">
        <v>0.140723</v>
      </c>
      <c r="GV640">
        <v>0.144674</v>
      </c>
      <c r="GW640">
        <v>0.106614</v>
      </c>
      <c r="GX640">
        <v>0.0868758</v>
      </c>
      <c r="GY640">
        <v>27296.9</v>
      </c>
      <c r="GZ640">
        <v>27212.6</v>
      </c>
      <c r="HA640">
        <v>29535.5</v>
      </c>
      <c r="HB640">
        <v>29405.1</v>
      </c>
      <c r="HC640">
        <v>34867.3</v>
      </c>
      <c r="HD640">
        <v>35576.1</v>
      </c>
      <c r="HE640">
        <v>41567.2</v>
      </c>
      <c r="HF640">
        <v>41782.7</v>
      </c>
      <c r="HG640">
        <v>1.92132</v>
      </c>
      <c r="HH640">
        <v>1.85492</v>
      </c>
      <c r="HI640">
        <v>0.0723004</v>
      </c>
      <c r="HJ640">
        <v>0</v>
      </c>
      <c r="HK640">
        <v>28.8106</v>
      </c>
      <c r="HL640">
        <v>999.9</v>
      </c>
      <c r="HM640">
        <v>44.5</v>
      </c>
      <c r="HN640">
        <v>31.6</v>
      </c>
      <c r="HO640">
        <v>23.0577</v>
      </c>
      <c r="HP640">
        <v>62.1081</v>
      </c>
      <c r="HQ640">
        <v>27.7684</v>
      </c>
      <c r="HR640">
        <v>1</v>
      </c>
      <c r="HS640">
        <v>0.132464</v>
      </c>
      <c r="HT640">
        <v>-0.43451</v>
      </c>
      <c r="HU640">
        <v>20.3377</v>
      </c>
      <c r="HV640">
        <v>5.21549</v>
      </c>
      <c r="HW640">
        <v>12.0132</v>
      </c>
      <c r="HX640">
        <v>4.9877</v>
      </c>
      <c r="HY640">
        <v>3.28755</v>
      </c>
      <c r="HZ640">
        <v>9999</v>
      </c>
      <c r="IA640">
        <v>9999</v>
      </c>
      <c r="IB640">
        <v>9999</v>
      </c>
      <c r="IC640">
        <v>999.9</v>
      </c>
      <c r="ID640">
        <v>1.86759</v>
      </c>
      <c r="IE640">
        <v>1.86676</v>
      </c>
      <c r="IF640">
        <v>1.86601</v>
      </c>
      <c r="IG640">
        <v>1.866</v>
      </c>
      <c r="IH640">
        <v>1.86788</v>
      </c>
      <c r="II640">
        <v>1.87027</v>
      </c>
      <c r="IJ640">
        <v>1.86896</v>
      </c>
      <c r="IK640">
        <v>1.87042</v>
      </c>
      <c r="IL640">
        <v>0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-0.43</v>
      </c>
      <c r="IZ640">
        <v>0.1425</v>
      </c>
      <c r="JA640">
        <v>-0.08705980112953694</v>
      </c>
      <c r="JB640">
        <v>-0.0002224285535733669</v>
      </c>
      <c r="JC640">
        <v>-3.124052291438484E-07</v>
      </c>
      <c r="JD640">
        <v>-1.20421793702977E-11</v>
      </c>
      <c r="JE640">
        <v>-0.06546867123436634</v>
      </c>
      <c r="JF640">
        <v>-0.004605065362839568</v>
      </c>
      <c r="JG640">
        <v>0.0008613744513886047</v>
      </c>
      <c r="JH640">
        <v>-1.299212498533341E-05</v>
      </c>
      <c r="JI640">
        <v>3</v>
      </c>
      <c r="JJ640">
        <v>2327</v>
      </c>
      <c r="JK640">
        <v>1</v>
      </c>
      <c r="JL640">
        <v>27</v>
      </c>
      <c r="JM640">
        <v>187367.8</v>
      </c>
      <c r="JN640">
        <v>187367.9</v>
      </c>
      <c r="JO640">
        <v>1.7334</v>
      </c>
      <c r="JP640">
        <v>2.17407</v>
      </c>
      <c r="JQ640">
        <v>1.39648</v>
      </c>
      <c r="JR640">
        <v>2.35474</v>
      </c>
      <c r="JS640">
        <v>1.49536</v>
      </c>
      <c r="JT640">
        <v>2.63794</v>
      </c>
      <c r="JU640">
        <v>36.8129</v>
      </c>
      <c r="JV640">
        <v>24.07</v>
      </c>
      <c r="JW640">
        <v>18</v>
      </c>
      <c r="JX640">
        <v>492.555</v>
      </c>
      <c r="JY640">
        <v>440.653</v>
      </c>
      <c r="JZ640">
        <v>28.9921</v>
      </c>
      <c r="KA640">
        <v>29.2996</v>
      </c>
      <c r="KB640">
        <v>30.0002</v>
      </c>
      <c r="KC640">
        <v>29.085</v>
      </c>
      <c r="KD640">
        <v>29.0105</v>
      </c>
      <c r="KE640">
        <v>34.7336</v>
      </c>
      <c r="KF640">
        <v>22.9624</v>
      </c>
      <c r="KG640">
        <v>42.6599</v>
      </c>
      <c r="KH640">
        <v>28.9983</v>
      </c>
      <c r="KI640">
        <v>807.783</v>
      </c>
      <c r="KJ640">
        <v>18.3856</v>
      </c>
      <c r="KK640">
        <v>100.951</v>
      </c>
      <c r="KL640">
        <v>100.467</v>
      </c>
    </row>
    <row r="641" spans="1:298">
      <c r="A641">
        <v>625</v>
      </c>
      <c r="B641">
        <v>1758489498</v>
      </c>
      <c r="C641">
        <v>20622.5</v>
      </c>
      <c r="D641" t="s">
        <v>1699</v>
      </c>
      <c r="E641" t="s">
        <v>1700</v>
      </c>
      <c r="F641">
        <v>5</v>
      </c>
      <c r="G641" t="s">
        <v>1604</v>
      </c>
      <c r="H641" t="s">
        <v>437</v>
      </c>
      <c r="I641" t="s">
        <v>438</v>
      </c>
      <c r="J641">
        <v>1758489490.214286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808.282118974505</v>
      </c>
      <c r="AL641">
        <v>777.0345212121209</v>
      </c>
      <c r="AM641">
        <v>3.402035730962187</v>
      </c>
      <c r="AN641">
        <v>65.30120161094447</v>
      </c>
      <c r="AO641">
        <f>(AQ641 - AP641 + DZ641*1E3/(8.314*(EB641+273.15)) * AS641/DY641 * AR641) * DY641/(100*DM641) * 1000/(1000 - AQ641)</f>
        <v>0</v>
      </c>
      <c r="AP641">
        <v>18.46065406412154</v>
      </c>
      <c r="AQ641">
        <v>24.28124909090908</v>
      </c>
      <c r="AR641">
        <v>3.354228954235842E-05</v>
      </c>
      <c r="AS641">
        <v>111.2861727200719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3.93</v>
      </c>
      <c r="DN641">
        <v>0.5</v>
      </c>
      <c r="DO641" t="s">
        <v>440</v>
      </c>
      <c r="DP641">
        <v>2</v>
      </c>
      <c r="DQ641" t="b">
        <v>1</v>
      </c>
      <c r="DR641">
        <v>1758489490.214286</v>
      </c>
      <c r="DS641">
        <v>733.979</v>
      </c>
      <c r="DT641">
        <v>777.4995</v>
      </c>
      <c r="DU641">
        <v>24.27391071428571</v>
      </c>
      <c r="DV641">
        <v>18.45808928571429</v>
      </c>
      <c r="DW641">
        <v>734.4026071428572</v>
      </c>
      <c r="DX641">
        <v>24.13147857142857</v>
      </c>
      <c r="DY641">
        <v>500.0112857142857</v>
      </c>
      <c r="DZ641">
        <v>90.08977857142857</v>
      </c>
      <c r="EA641">
        <v>0.05592299285714286</v>
      </c>
      <c r="EB641">
        <v>30.4382</v>
      </c>
      <c r="EC641">
        <v>29.98746071428572</v>
      </c>
      <c r="ED641">
        <v>999.9000000000002</v>
      </c>
      <c r="EE641">
        <v>0</v>
      </c>
      <c r="EF641">
        <v>0</v>
      </c>
      <c r="EG641">
        <v>9997.051785714286</v>
      </c>
      <c r="EH641">
        <v>0</v>
      </c>
      <c r="EI641">
        <v>9.464045</v>
      </c>
      <c r="EJ641">
        <v>-43.52054642857143</v>
      </c>
      <c r="EK641">
        <v>752.2388571428573</v>
      </c>
      <c r="EL641">
        <v>792.1206071428571</v>
      </c>
      <c r="EM641">
        <v>5.815830357142857</v>
      </c>
      <c r="EN641">
        <v>777.4995</v>
      </c>
      <c r="EO641">
        <v>18.45808928571429</v>
      </c>
      <c r="EP641">
        <v>2.186832142857142</v>
      </c>
      <c r="EQ641">
        <v>1.662884285714286</v>
      </c>
      <c r="ER641">
        <v>18.86616785714286</v>
      </c>
      <c r="ES641">
        <v>14.55422142857143</v>
      </c>
      <c r="ET641">
        <v>1999.996071428571</v>
      </c>
      <c r="EU641">
        <v>0.9800062857142856</v>
      </c>
      <c r="EV641">
        <v>0.01999371071428571</v>
      </c>
      <c r="EW641">
        <v>0</v>
      </c>
      <c r="EX641">
        <v>631.7976428571428</v>
      </c>
      <c r="EY641">
        <v>5.00097</v>
      </c>
      <c r="EZ641">
        <v>12728.81071428572</v>
      </c>
      <c r="FA641">
        <v>16707.575</v>
      </c>
      <c r="FB641">
        <v>41.67814285714285</v>
      </c>
      <c r="FC641">
        <v>42.02435714285713</v>
      </c>
      <c r="FD641">
        <v>41.60925</v>
      </c>
      <c r="FE641">
        <v>41.63164285714286</v>
      </c>
      <c r="FF641">
        <v>42.18699999999999</v>
      </c>
      <c r="FG641">
        <v>1955.106071428571</v>
      </c>
      <c r="FH641">
        <v>39.89000000000001</v>
      </c>
      <c r="FI641">
        <v>0</v>
      </c>
      <c r="FJ641">
        <v>1758489498.2</v>
      </c>
      <c r="FK641">
        <v>0</v>
      </c>
      <c r="FL641">
        <v>631.7876153846155</v>
      </c>
      <c r="FM641">
        <v>-1.307623941558472</v>
      </c>
      <c r="FN641">
        <v>-3.661538501813639</v>
      </c>
      <c r="FO641">
        <v>12728.89615384615</v>
      </c>
      <c r="FP641">
        <v>15</v>
      </c>
      <c r="FQ641">
        <v>0</v>
      </c>
      <c r="FR641" t="s">
        <v>441</v>
      </c>
      <c r="FS641">
        <v>1747247426.5</v>
      </c>
      <c r="FT641">
        <v>1747247420.5</v>
      </c>
      <c r="FU641">
        <v>0</v>
      </c>
      <c r="FV641">
        <v>1.027</v>
      </c>
      <c r="FW641">
        <v>0.031</v>
      </c>
      <c r="FX641">
        <v>0.02</v>
      </c>
      <c r="FY641">
        <v>0.05</v>
      </c>
      <c r="FZ641">
        <v>420</v>
      </c>
      <c r="GA641">
        <v>16</v>
      </c>
      <c r="GB641">
        <v>0.01</v>
      </c>
      <c r="GC641">
        <v>0.1</v>
      </c>
      <c r="GD641">
        <v>-43.41726749999999</v>
      </c>
      <c r="GE641">
        <v>-2.057305440900469</v>
      </c>
      <c r="GF641">
        <v>0.2176303889482119</v>
      </c>
      <c r="GG641">
        <v>0</v>
      </c>
      <c r="GH641">
        <v>631.7446470588235</v>
      </c>
      <c r="GI641">
        <v>-0.05017571518673551</v>
      </c>
      <c r="GJ641">
        <v>0.2735912453829114</v>
      </c>
      <c r="GK641">
        <v>-1</v>
      </c>
      <c r="GL641">
        <v>5.815056749999999</v>
      </c>
      <c r="GM641">
        <v>0.02670157598498515</v>
      </c>
      <c r="GN641">
        <v>0.003094391206279558</v>
      </c>
      <c r="GO641">
        <v>1</v>
      </c>
      <c r="GP641">
        <v>1</v>
      </c>
      <c r="GQ641">
        <v>2</v>
      </c>
      <c r="GR641" t="s">
        <v>442</v>
      </c>
      <c r="GS641">
        <v>3.13521</v>
      </c>
      <c r="GT641">
        <v>2.71639</v>
      </c>
      <c r="GU641">
        <v>0.142835</v>
      </c>
      <c r="GV641">
        <v>0.146743</v>
      </c>
      <c r="GW641">
        <v>0.106631</v>
      </c>
      <c r="GX641">
        <v>0.08688419999999999</v>
      </c>
      <c r="GY641">
        <v>27229.7</v>
      </c>
      <c r="GZ641">
        <v>27146.7</v>
      </c>
      <c r="HA641">
        <v>29535.5</v>
      </c>
      <c r="HB641">
        <v>29405.1</v>
      </c>
      <c r="HC641">
        <v>34866.9</v>
      </c>
      <c r="HD641">
        <v>35575.7</v>
      </c>
      <c r="HE641">
        <v>41567.4</v>
      </c>
      <c r="HF641">
        <v>41782.5</v>
      </c>
      <c r="HG641">
        <v>1.92185</v>
      </c>
      <c r="HH641">
        <v>1.85525</v>
      </c>
      <c r="HI641">
        <v>0.0713579</v>
      </c>
      <c r="HJ641">
        <v>0</v>
      </c>
      <c r="HK641">
        <v>28.8145</v>
      </c>
      <c r="HL641">
        <v>999.9</v>
      </c>
      <c r="HM641">
        <v>44.5</v>
      </c>
      <c r="HN641">
        <v>31.6</v>
      </c>
      <c r="HO641">
        <v>23.0556</v>
      </c>
      <c r="HP641">
        <v>61.9681</v>
      </c>
      <c r="HQ641">
        <v>27.6883</v>
      </c>
      <c r="HR641">
        <v>1</v>
      </c>
      <c r="HS641">
        <v>0.132485</v>
      </c>
      <c r="HT641">
        <v>-0.440011</v>
      </c>
      <c r="HU641">
        <v>20.338</v>
      </c>
      <c r="HV641">
        <v>5.21579</v>
      </c>
      <c r="HW641">
        <v>12.0147</v>
      </c>
      <c r="HX641">
        <v>4.98815</v>
      </c>
      <c r="HY641">
        <v>3.2875</v>
      </c>
      <c r="HZ641">
        <v>9999</v>
      </c>
      <c r="IA641">
        <v>9999</v>
      </c>
      <c r="IB641">
        <v>9999</v>
      </c>
      <c r="IC641">
        <v>999.9</v>
      </c>
      <c r="ID641">
        <v>1.8676</v>
      </c>
      <c r="IE641">
        <v>1.86675</v>
      </c>
      <c r="IF641">
        <v>1.86603</v>
      </c>
      <c r="IG641">
        <v>1.866</v>
      </c>
      <c r="IH641">
        <v>1.86788</v>
      </c>
      <c r="II641">
        <v>1.87027</v>
      </c>
      <c r="IJ641">
        <v>1.86897</v>
      </c>
      <c r="IK641">
        <v>1.87042</v>
      </c>
      <c r="IL641">
        <v>0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-0.442</v>
      </c>
      <c r="IZ641">
        <v>0.1425</v>
      </c>
      <c r="JA641">
        <v>-0.08705980112953694</v>
      </c>
      <c r="JB641">
        <v>-0.0002224285535733669</v>
      </c>
      <c r="JC641">
        <v>-3.124052291438484E-07</v>
      </c>
      <c r="JD641">
        <v>-1.20421793702977E-11</v>
      </c>
      <c r="JE641">
        <v>-0.06546867123436634</v>
      </c>
      <c r="JF641">
        <v>-0.004605065362839568</v>
      </c>
      <c r="JG641">
        <v>0.0008613744513886047</v>
      </c>
      <c r="JH641">
        <v>-1.299212498533341E-05</v>
      </c>
      <c r="JI641">
        <v>3</v>
      </c>
      <c r="JJ641">
        <v>2327</v>
      </c>
      <c r="JK641">
        <v>1</v>
      </c>
      <c r="JL641">
        <v>27</v>
      </c>
      <c r="JM641">
        <v>187367.9</v>
      </c>
      <c r="JN641">
        <v>187368</v>
      </c>
      <c r="JO641">
        <v>1.76025</v>
      </c>
      <c r="JP641">
        <v>2.1814</v>
      </c>
      <c r="JQ641">
        <v>1.39771</v>
      </c>
      <c r="JR641">
        <v>2.34375</v>
      </c>
      <c r="JS641">
        <v>1.49536</v>
      </c>
      <c r="JT641">
        <v>2.53662</v>
      </c>
      <c r="JU641">
        <v>36.8366</v>
      </c>
      <c r="JV641">
        <v>24.0787</v>
      </c>
      <c r="JW641">
        <v>18</v>
      </c>
      <c r="JX641">
        <v>492.909</v>
      </c>
      <c r="JY641">
        <v>440.866</v>
      </c>
      <c r="JZ641">
        <v>29.0002</v>
      </c>
      <c r="KA641">
        <v>29.3016</v>
      </c>
      <c r="KB641">
        <v>30.0001</v>
      </c>
      <c r="KC641">
        <v>29.0875</v>
      </c>
      <c r="KD641">
        <v>29.0123</v>
      </c>
      <c r="KE641">
        <v>35.2755</v>
      </c>
      <c r="KF641">
        <v>23.2355</v>
      </c>
      <c r="KG641">
        <v>42.6599</v>
      </c>
      <c r="KH641">
        <v>29.0085</v>
      </c>
      <c r="KI641">
        <v>821.144</v>
      </c>
      <c r="KJ641">
        <v>18.3717</v>
      </c>
      <c r="KK641">
        <v>100.951</v>
      </c>
      <c r="KL641">
        <v>100.467</v>
      </c>
    </row>
    <row r="642" spans="1:298">
      <c r="A642">
        <v>626</v>
      </c>
      <c r="B642">
        <v>1758489503</v>
      </c>
      <c r="C642">
        <v>20627.5</v>
      </c>
      <c r="D642" t="s">
        <v>1701</v>
      </c>
      <c r="E642" t="s">
        <v>1702</v>
      </c>
      <c r="F642">
        <v>5</v>
      </c>
      <c r="G642" t="s">
        <v>1604</v>
      </c>
      <c r="H642" t="s">
        <v>437</v>
      </c>
      <c r="I642" t="s">
        <v>438</v>
      </c>
      <c r="J642">
        <v>1758489495.5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825.3193651339643</v>
      </c>
      <c r="AL642">
        <v>794.0851999999995</v>
      </c>
      <c r="AM642">
        <v>3.402732094468467</v>
      </c>
      <c r="AN642">
        <v>65.30120161094447</v>
      </c>
      <c r="AO642">
        <f>(AQ642 - AP642 + DZ642*1E3/(8.314*(EB642+273.15)) * AS642/DY642 * AR642) * DY642/(100*DM642) * 1000/(1000 - AQ642)</f>
        <v>0</v>
      </c>
      <c r="AP642">
        <v>18.45623765535051</v>
      </c>
      <c r="AQ642">
        <v>24.28575333333333</v>
      </c>
      <c r="AR642">
        <v>4.711018428160898E-05</v>
      </c>
      <c r="AS642">
        <v>111.2861727200719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3.93</v>
      </c>
      <c r="DN642">
        <v>0.5</v>
      </c>
      <c r="DO642" t="s">
        <v>440</v>
      </c>
      <c r="DP642">
        <v>2</v>
      </c>
      <c r="DQ642" t="b">
        <v>1</v>
      </c>
      <c r="DR642">
        <v>1758489495.5</v>
      </c>
      <c r="DS642">
        <v>751.5456666666666</v>
      </c>
      <c r="DT642">
        <v>795.2024814814814</v>
      </c>
      <c r="DU642">
        <v>24.27892962962963</v>
      </c>
      <c r="DV642">
        <v>18.45871111111111</v>
      </c>
      <c r="DW642">
        <v>751.9817407407407</v>
      </c>
      <c r="DX642">
        <v>24.13643333333333</v>
      </c>
      <c r="DY642">
        <v>499.9923703703703</v>
      </c>
      <c r="DZ642">
        <v>90.08931111111112</v>
      </c>
      <c r="EA642">
        <v>0.05600735925925927</v>
      </c>
      <c r="EB642">
        <v>30.44052222222222</v>
      </c>
      <c r="EC642">
        <v>29.98475925925926</v>
      </c>
      <c r="ED642">
        <v>999.9000000000001</v>
      </c>
      <c r="EE642">
        <v>0</v>
      </c>
      <c r="EF642">
        <v>0</v>
      </c>
      <c r="EG642">
        <v>9997.914814814816</v>
      </c>
      <c r="EH642">
        <v>0</v>
      </c>
      <c r="EI642">
        <v>9.470969999999998</v>
      </c>
      <c r="EJ642">
        <v>-43.65684074074074</v>
      </c>
      <c r="EK642">
        <v>770.2464814814814</v>
      </c>
      <c r="EL642">
        <v>810.156962962963</v>
      </c>
      <c r="EM642">
        <v>5.820232962962963</v>
      </c>
      <c r="EN642">
        <v>795.2024814814814</v>
      </c>
      <c r="EO642">
        <v>18.45871111111111</v>
      </c>
      <c r="EP642">
        <v>2.187272222222223</v>
      </c>
      <c r="EQ642">
        <v>1.662931111111111</v>
      </c>
      <c r="ER642">
        <v>18.8694</v>
      </c>
      <c r="ES642">
        <v>14.55466296296296</v>
      </c>
      <c r="ET642">
        <v>2000.007777777778</v>
      </c>
      <c r="EU642">
        <v>0.9800064444444444</v>
      </c>
      <c r="EV642">
        <v>0.01999355925925926</v>
      </c>
      <c r="EW642">
        <v>0</v>
      </c>
      <c r="EX642">
        <v>631.7841851851853</v>
      </c>
      <c r="EY642">
        <v>5.00097</v>
      </c>
      <c r="EZ642">
        <v>12728.32222222222</v>
      </c>
      <c r="FA642">
        <v>16707.66666666667</v>
      </c>
      <c r="FB642">
        <v>41.6824074074074</v>
      </c>
      <c r="FC642">
        <v>42.04133333333333</v>
      </c>
      <c r="FD642">
        <v>41.604</v>
      </c>
      <c r="FE642">
        <v>41.63418518518519</v>
      </c>
      <c r="FF642">
        <v>42.18699999999999</v>
      </c>
      <c r="FG642">
        <v>1955.117777777778</v>
      </c>
      <c r="FH642">
        <v>39.89000000000001</v>
      </c>
      <c r="FI642">
        <v>0</v>
      </c>
      <c r="FJ642">
        <v>1758489503.6</v>
      </c>
      <c r="FK642">
        <v>0</v>
      </c>
      <c r="FL642">
        <v>631.75924</v>
      </c>
      <c r="FM642">
        <v>-1.224615401426949</v>
      </c>
      <c r="FN642">
        <v>-13.39999995717682</v>
      </c>
      <c r="FO642">
        <v>12728.156</v>
      </c>
      <c r="FP642">
        <v>15</v>
      </c>
      <c r="FQ642">
        <v>0</v>
      </c>
      <c r="FR642" t="s">
        <v>441</v>
      </c>
      <c r="FS642">
        <v>1747247426.5</v>
      </c>
      <c r="FT642">
        <v>1747247420.5</v>
      </c>
      <c r="FU642">
        <v>0</v>
      </c>
      <c r="FV642">
        <v>1.027</v>
      </c>
      <c r="FW642">
        <v>0.031</v>
      </c>
      <c r="FX642">
        <v>0.02</v>
      </c>
      <c r="FY642">
        <v>0.05</v>
      </c>
      <c r="FZ642">
        <v>420</v>
      </c>
      <c r="GA642">
        <v>16</v>
      </c>
      <c r="GB642">
        <v>0.01</v>
      </c>
      <c r="GC642">
        <v>0.1</v>
      </c>
      <c r="GD642">
        <v>-43.578665</v>
      </c>
      <c r="GE642">
        <v>-1.522266416510243</v>
      </c>
      <c r="GF642">
        <v>0.1677989564180896</v>
      </c>
      <c r="GG642">
        <v>0</v>
      </c>
      <c r="GH642">
        <v>631.7851176470587</v>
      </c>
      <c r="GI642">
        <v>-0.6747440863499754</v>
      </c>
      <c r="GJ642">
        <v>0.2485245596463284</v>
      </c>
      <c r="GK642">
        <v>-1</v>
      </c>
      <c r="GL642">
        <v>5.81798875</v>
      </c>
      <c r="GM642">
        <v>0.04949662288929924</v>
      </c>
      <c r="GN642">
        <v>0.00571887059982126</v>
      </c>
      <c r="GO642">
        <v>1</v>
      </c>
      <c r="GP642">
        <v>1</v>
      </c>
      <c r="GQ642">
        <v>2</v>
      </c>
      <c r="GR642" t="s">
        <v>442</v>
      </c>
      <c r="GS642">
        <v>3.13511</v>
      </c>
      <c r="GT642">
        <v>2.71633</v>
      </c>
      <c r="GU642">
        <v>0.144925</v>
      </c>
      <c r="GV642">
        <v>0.148791</v>
      </c>
      <c r="GW642">
        <v>0.106641</v>
      </c>
      <c r="GX642">
        <v>0.0868254</v>
      </c>
      <c r="GY642">
        <v>27163</v>
      </c>
      <c r="GZ642">
        <v>27081.5</v>
      </c>
      <c r="HA642">
        <v>29535.1</v>
      </c>
      <c r="HB642">
        <v>29405</v>
      </c>
      <c r="HC642">
        <v>34866.1</v>
      </c>
      <c r="HD642">
        <v>35577.9</v>
      </c>
      <c r="HE642">
        <v>41566.8</v>
      </c>
      <c r="HF642">
        <v>41782.3</v>
      </c>
      <c r="HG642">
        <v>1.9219</v>
      </c>
      <c r="HH642">
        <v>1.8553</v>
      </c>
      <c r="HI642">
        <v>0.0722222</v>
      </c>
      <c r="HJ642">
        <v>0</v>
      </c>
      <c r="HK642">
        <v>28.8182</v>
      </c>
      <c r="HL642">
        <v>999.9</v>
      </c>
      <c r="HM642">
        <v>44.4</v>
      </c>
      <c r="HN642">
        <v>31.6</v>
      </c>
      <c r="HO642">
        <v>23.0047</v>
      </c>
      <c r="HP642">
        <v>61.9781</v>
      </c>
      <c r="HQ642">
        <v>27.7163</v>
      </c>
      <c r="HR642">
        <v>1</v>
      </c>
      <c r="HS642">
        <v>0.132576</v>
      </c>
      <c r="HT642">
        <v>-0.453641</v>
      </c>
      <c r="HU642">
        <v>20.3375</v>
      </c>
      <c r="HV642">
        <v>5.21549</v>
      </c>
      <c r="HW642">
        <v>12.0135</v>
      </c>
      <c r="HX642">
        <v>4.9881</v>
      </c>
      <c r="HY642">
        <v>3.28755</v>
      </c>
      <c r="HZ642">
        <v>9999</v>
      </c>
      <c r="IA642">
        <v>9999</v>
      </c>
      <c r="IB642">
        <v>9999</v>
      </c>
      <c r="IC642">
        <v>999.9</v>
      </c>
      <c r="ID642">
        <v>1.86758</v>
      </c>
      <c r="IE642">
        <v>1.86675</v>
      </c>
      <c r="IF642">
        <v>1.86603</v>
      </c>
      <c r="IG642">
        <v>1.866</v>
      </c>
      <c r="IH642">
        <v>1.86786</v>
      </c>
      <c r="II642">
        <v>1.87027</v>
      </c>
      <c r="IJ642">
        <v>1.86899</v>
      </c>
      <c r="IK642">
        <v>1.87042</v>
      </c>
      <c r="IL642">
        <v>0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-0.454</v>
      </c>
      <c r="IZ642">
        <v>0.1425</v>
      </c>
      <c r="JA642">
        <v>-0.08705980112953694</v>
      </c>
      <c r="JB642">
        <v>-0.0002224285535733669</v>
      </c>
      <c r="JC642">
        <v>-3.124052291438484E-07</v>
      </c>
      <c r="JD642">
        <v>-1.20421793702977E-11</v>
      </c>
      <c r="JE642">
        <v>-0.06546867123436634</v>
      </c>
      <c r="JF642">
        <v>-0.004605065362839568</v>
      </c>
      <c r="JG642">
        <v>0.0008613744513886047</v>
      </c>
      <c r="JH642">
        <v>-1.299212498533341E-05</v>
      </c>
      <c r="JI642">
        <v>3</v>
      </c>
      <c r="JJ642">
        <v>2327</v>
      </c>
      <c r="JK642">
        <v>1</v>
      </c>
      <c r="JL642">
        <v>27</v>
      </c>
      <c r="JM642">
        <v>187367.9</v>
      </c>
      <c r="JN642">
        <v>187368</v>
      </c>
      <c r="JO642">
        <v>1.79321</v>
      </c>
      <c r="JP642">
        <v>2.18994</v>
      </c>
      <c r="JQ642">
        <v>1.39648</v>
      </c>
      <c r="JR642">
        <v>2.35596</v>
      </c>
      <c r="JS642">
        <v>1.49536</v>
      </c>
      <c r="JT642">
        <v>2.54517</v>
      </c>
      <c r="JU642">
        <v>36.8129</v>
      </c>
      <c r="JV642">
        <v>24.07</v>
      </c>
      <c r="JW642">
        <v>18</v>
      </c>
      <c r="JX642">
        <v>492.961</v>
      </c>
      <c r="JY642">
        <v>440.912</v>
      </c>
      <c r="JZ642">
        <v>29.01</v>
      </c>
      <c r="KA642">
        <v>29.3041</v>
      </c>
      <c r="KB642">
        <v>30.0002</v>
      </c>
      <c r="KC642">
        <v>29.09</v>
      </c>
      <c r="KD642">
        <v>29.0144</v>
      </c>
      <c r="KE642">
        <v>35.8937</v>
      </c>
      <c r="KF642">
        <v>23.2355</v>
      </c>
      <c r="KG642">
        <v>42.2884</v>
      </c>
      <c r="KH642">
        <v>29.0219</v>
      </c>
      <c r="KI642">
        <v>841.208</v>
      </c>
      <c r="KJ642">
        <v>18.3574</v>
      </c>
      <c r="KK642">
        <v>100.95</v>
      </c>
      <c r="KL642">
        <v>100.466</v>
      </c>
    </row>
    <row r="643" spans="1:298">
      <c r="A643">
        <v>627</v>
      </c>
      <c r="B643">
        <v>1758489508</v>
      </c>
      <c r="C643">
        <v>20632.5</v>
      </c>
      <c r="D643" t="s">
        <v>1703</v>
      </c>
      <c r="E643" t="s">
        <v>1704</v>
      </c>
      <c r="F643">
        <v>5</v>
      </c>
      <c r="G643" t="s">
        <v>1604</v>
      </c>
      <c r="H643" t="s">
        <v>437</v>
      </c>
      <c r="I643" t="s">
        <v>438</v>
      </c>
      <c r="J643">
        <v>1758489500.214286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842.5402004886676</v>
      </c>
      <c r="AL643">
        <v>811.1128909090908</v>
      </c>
      <c r="AM643">
        <v>3.412374617814538</v>
      </c>
      <c r="AN643">
        <v>65.30120161094447</v>
      </c>
      <c r="AO643">
        <f>(AQ643 - AP643 + DZ643*1E3/(8.314*(EB643+273.15)) * AS643/DY643 * AR643) * DY643/(100*DM643) * 1000/(1000 - AQ643)</f>
        <v>0</v>
      </c>
      <c r="AP643">
        <v>18.39780741956063</v>
      </c>
      <c r="AQ643">
        <v>24.26922484848484</v>
      </c>
      <c r="AR643">
        <v>-0.0001421800341476514</v>
      </c>
      <c r="AS643">
        <v>111.2861727200719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3.93</v>
      </c>
      <c r="DN643">
        <v>0.5</v>
      </c>
      <c r="DO643" t="s">
        <v>440</v>
      </c>
      <c r="DP643">
        <v>2</v>
      </c>
      <c r="DQ643" t="b">
        <v>1</v>
      </c>
      <c r="DR643">
        <v>1758489500.214286</v>
      </c>
      <c r="DS643">
        <v>767.1997500000001</v>
      </c>
      <c r="DT643">
        <v>810.9930714285716</v>
      </c>
      <c r="DU643">
        <v>24.28031071428572</v>
      </c>
      <c r="DV643">
        <v>18.442625</v>
      </c>
      <c r="DW643">
        <v>767.6471428571429</v>
      </c>
      <c r="DX643">
        <v>24.13778928571429</v>
      </c>
      <c r="DY643">
        <v>499.9988214285714</v>
      </c>
      <c r="DZ643">
        <v>90.08898214285715</v>
      </c>
      <c r="EA643">
        <v>0.05608385357142857</v>
      </c>
      <c r="EB643">
        <v>30.44180357142857</v>
      </c>
      <c r="EC643">
        <v>29.98726428571428</v>
      </c>
      <c r="ED643">
        <v>999.9000000000002</v>
      </c>
      <c r="EE643">
        <v>0</v>
      </c>
      <c r="EF643">
        <v>0</v>
      </c>
      <c r="EG643">
        <v>10000.44392857143</v>
      </c>
      <c r="EH643">
        <v>0</v>
      </c>
      <c r="EI643">
        <v>9.470969999999998</v>
      </c>
      <c r="EJ643">
        <v>-43.79323214285715</v>
      </c>
      <c r="EK643">
        <v>786.2912857142857</v>
      </c>
      <c r="EL643">
        <v>826.2305714285714</v>
      </c>
      <c r="EM643">
        <v>5.837696071428572</v>
      </c>
      <c r="EN643">
        <v>810.9930714285716</v>
      </c>
      <c r="EO643">
        <v>18.442625</v>
      </c>
      <c r="EP643">
        <v>2.187387857142857</v>
      </c>
      <c r="EQ643">
        <v>1.661476071428572</v>
      </c>
      <c r="ER643">
        <v>18.87025</v>
      </c>
      <c r="ES643">
        <v>14.5411</v>
      </c>
      <c r="ET643">
        <v>2000.006785714286</v>
      </c>
      <c r="EU643">
        <v>0.9800064999999999</v>
      </c>
      <c r="EV643">
        <v>0.01999350357142857</v>
      </c>
      <c r="EW643">
        <v>0</v>
      </c>
      <c r="EX643">
        <v>631.6874642857143</v>
      </c>
      <c r="EY643">
        <v>5.00097</v>
      </c>
      <c r="EZ643">
        <v>12727.22142857143</v>
      </c>
      <c r="FA643">
        <v>16707.65</v>
      </c>
      <c r="FB643">
        <v>41.68257142857141</v>
      </c>
      <c r="FC643">
        <v>42.03321428571428</v>
      </c>
      <c r="FD643">
        <v>41.60475</v>
      </c>
      <c r="FE643">
        <v>41.63385714285715</v>
      </c>
      <c r="FF643">
        <v>42.18699999999999</v>
      </c>
      <c r="FG643">
        <v>1955.116785714286</v>
      </c>
      <c r="FH643">
        <v>39.89000000000001</v>
      </c>
      <c r="FI643">
        <v>0</v>
      </c>
      <c r="FJ643">
        <v>1758489508.4</v>
      </c>
      <c r="FK643">
        <v>0</v>
      </c>
      <c r="FL643">
        <v>631.65924</v>
      </c>
      <c r="FM643">
        <v>-0.268615396905289</v>
      </c>
      <c r="FN643">
        <v>-18.22307686794506</v>
      </c>
      <c r="FO643">
        <v>12726.964</v>
      </c>
      <c r="FP643">
        <v>15</v>
      </c>
      <c r="FQ643">
        <v>0</v>
      </c>
      <c r="FR643" t="s">
        <v>441</v>
      </c>
      <c r="FS643">
        <v>1747247426.5</v>
      </c>
      <c r="FT643">
        <v>1747247420.5</v>
      </c>
      <c r="FU643">
        <v>0</v>
      </c>
      <c r="FV643">
        <v>1.027</v>
      </c>
      <c r="FW643">
        <v>0.031</v>
      </c>
      <c r="FX643">
        <v>0.02</v>
      </c>
      <c r="FY643">
        <v>0.05</v>
      </c>
      <c r="FZ643">
        <v>420</v>
      </c>
      <c r="GA643">
        <v>16</v>
      </c>
      <c r="GB643">
        <v>0.01</v>
      </c>
      <c r="GC643">
        <v>0.1</v>
      </c>
      <c r="GD643">
        <v>-43.71161</v>
      </c>
      <c r="GE643">
        <v>-1.984541088180061</v>
      </c>
      <c r="GF643">
        <v>0.2130111849176003</v>
      </c>
      <c r="GG643">
        <v>0</v>
      </c>
      <c r="GH643">
        <v>631.7159999999999</v>
      </c>
      <c r="GI643">
        <v>-1.126386561305675</v>
      </c>
      <c r="GJ643">
        <v>0.2742926732310446</v>
      </c>
      <c r="GK643">
        <v>-1</v>
      </c>
      <c r="GL643">
        <v>5.82783825</v>
      </c>
      <c r="GM643">
        <v>0.1564152720450213</v>
      </c>
      <c r="GN643">
        <v>0.01875050704481081</v>
      </c>
      <c r="GO643">
        <v>0</v>
      </c>
      <c r="GP643">
        <v>0</v>
      </c>
      <c r="GQ643">
        <v>2</v>
      </c>
      <c r="GR643" t="s">
        <v>452</v>
      </c>
      <c r="GS643">
        <v>3.13516</v>
      </c>
      <c r="GT643">
        <v>2.71651</v>
      </c>
      <c r="GU643">
        <v>0.146994</v>
      </c>
      <c r="GV643">
        <v>0.15074</v>
      </c>
      <c r="GW643">
        <v>0.106582</v>
      </c>
      <c r="GX643">
        <v>0.0865712</v>
      </c>
      <c r="GY643">
        <v>27096.8</v>
      </c>
      <c r="GZ643">
        <v>27019.6</v>
      </c>
      <c r="HA643">
        <v>29534.7</v>
      </c>
      <c r="HB643">
        <v>29405.2</v>
      </c>
      <c r="HC643">
        <v>34868.2</v>
      </c>
      <c r="HD643">
        <v>35588.3</v>
      </c>
      <c r="HE643">
        <v>41566.5</v>
      </c>
      <c r="HF643">
        <v>41782.7</v>
      </c>
      <c r="HG643">
        <v>1.922</v>
      </c>
      <c r="HH643">
        <v>1.85543</v>
      </c>
      <c r="HI643">
        <v>0.0720061</v>
      </c>
      <c r="HJ643">
        <v>0</v>
      </c>
      <c r="HK643">
        <v>28.822</v>
      </c>
      <c r="HL643">
        <v>999.9</v>
      </c>
      <c r="HM643">
        <v>44.4</v>
      </c>
      <c r="HN643">
        <v>31.6</v>
      </c>
      <c r="HO643">
        <v>23.0082</v>
      </c>
      <c r="HP643">
        <v>62.0781</v>
      </c>
      <c r="HQ643">
        <v>27.8405</v>
      </c>
      <c r="HR643">
        <v>1</v>
      </c>
      <c r="HS643">
        <v>0.13268</v>
      </c>
      <c r="HT643">
        <v>-0.463802</v>
      </c>
      <c r="HU643">
        <v>20.3377</v>
      </c>
      <c r="HV643">
        <v>5.21549</v>
      </c>
      <c r="HW643">
        <v>12.0146</v>
      </c>
      <c r="HX643">
        <v>4.9881</v>
      </c>
      <c r="HY643">
        <v>3.28758</v>
      </c>
      <c r="HZ643">
        <v>9999</v>
      </c>
      <c r="IA643">
        <v>9999</v>
      </c>
      <c r="IB643">
        <v>9999</v>
      </c>
      <c r="IC643">
        <v>999.9</v>
      </c>
      <c r="ID643">
        <v>1.86758</v>
      </c>
      <c r="IE643">
        <v>1.86676</v>
      </c>
      <c r="IF643">
        <v>1.86602</v>
      </c>
      <c r="IG643">
        <v>1.866</v>
      </c>
      <c r="IH643">
        <v>1.86788</v>
      </c>
      <c r="II643">
        <v>1.87027</v>
      </c>
      <c r="IJ643">
        <v>1.86896</v>
      </c>
      <c r="IK643">
        <v>1.87042</v>
      </c>
      <c r="IL643">
        <v>0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-0.466</v>
      </c>
      <c r="IZ643">
        <v>0.1423</v>
      </c>
      <c r="JA643">
        <v>-0.08705980112953694</v>
      </c>
      <c r="JB643">
        <v>-0.0002224285535733669</v>
      </c>
      <c r="JC643">
        <v>-3.124052291438484E-07</v>
      </c>
      <c r="JD643">
        <v>-1.20421793702977E-11</v>
      </c>
      <c r="JE643">
        <v>-0.06546867123436634</v>
      </c>
      <c r="JF643">
        <v>-0.004605065362839568</v>
      </c>
      <c r="JG643">
        <v>0.0008613744513886047</v>
      </c>
      <c r="JH643">
        <v>-1.299212498533341E-05</v>
      </c>
      <c r="JI643">
        <v>3</v>
      </c>
      <c r="JJ643">
        <v>2327</v>
      </c>
      <c r="JK643">
        <v>1</v>
      </c>
      <c r="JL643">
        <v>27</v>
      </c>
      <c r="JM643">
        <v>187368</v>
      </c>
      <c r="JN643">
        <v>187368.1</v>
      </c>
      <c r="JO643">
        <v>1.81763</v>
      </c>
      <c r="JP643">
        <v>2.17285</v>
      </c>
      <c r="JQ643">
        <v>1.39648</v>
      </c>
      <c r="JR643">
        <v>2.35352</v>
      </c>
      <c r="JS643">
        <v>1.49536</v>
      </c>
      <c r="JT643">
        <v>2.63672</v>
      </c>
      <c r="JU643">
        <v>36.8366</v>
      </c>
      <c r="JV643">
        <v>24.0787</v>
      </c>
      <c r="JW643">
        <v>18</v>
      </c>
      <c r="JX643">
        <v>493.044</v>
      </c>
      <c r="JY643">
        <v>441.008</v>
      </c>
      <c r="JZ643">
        <v>29.0223</v>
      </c>
      <c r="KA643">
        <v>29.3059</v>
      </c>
      <c r="KB643">
        <v>30.0003</v>
      </c>
      <c r="KC643">
        <v>29.0924</v>
      </c>
      <c r="KD643">
        <v>29.0169</v>
      </c>
      <c r="KE643">
        <v>36.4186</v>
      </c>
      <c r="KF643">
        <v>23.2355</v>
      </c>
      <c r="KG643">
        <v>42.2884</v>
      </c>
      <c r="KH643">
        <v>29.0257</v>
      </c>
      <c r="KI643">
        <v>855.279</v>
      </c>
      <c r="KJ643">
        <v>18.3679</v>
      </c>
      <c r="KK643">
        <v>100.949</v>
      </c>
      <c r="KL643">
        <v>100.467</v>
      </c>
    </row>
    <row r="644" spans="1:298">
      <c r="A644">
        <v>628</v>
      </c>
      <c r="B644">
        <v>1758489513</v>
      </c>
      <c r="C644">
        <v>20637.5</v>
      </c>
      <c r="D644" t="s">
        <v>1705</v>
      </c>
      <c r="E644" t="s">
        <v>1706</v>
      </c>
      <c r="F644">
        <v>5</v>
      </c>
      <c r="G644" t="s">
        <v>1604</v>
      </c>
      <c r="H644" t="s">
        <v>437</v>
      </c>
      <c r="I644" t="s">
        <v>438</v>
      </c>
      <c r="J644">
        <v>1758489505.5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858.902665888387</v>
      </c>
      <c r="AL644">
        <v>827.8490909090903</v>
      </c>
      <c r="AM644">
        <v>3.342052790488942</v>
      </c>
      <c r="AN644">
        <v>65.30120161094447</v>
      </c>
      <c r="AO644">
        <f>(AQ644 - AP644 + DZ644*1E3/(8.314*(EB644+273.15)) * AS644/DY644 * AR644) * DY644/(100*DM644) * 1000/(1000 - AQ644)</f>
        <v>0</v>
      </c>
      <c r="AP644">
        <v>18.36102835560448</v>
      </c>
      <c r="AQ644">
        <v>24.23937575757575</v>
      </c>
      <c r="AR644">
        <v>-0.005214638596726298</v>
      </c>
      <c r="AS644">
        <v>111.2861727200719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3.93</v>
      </c>
      <c r="DN644">
        <v>0.5</v>
      </c>
      <c r="DO644" t="s">
        <v>440</v>
      </c>
      <c r="DP644">
        <v>2</v>
      </c>
      <c r="DQ644" t="b">
        <v>1</v>
      </c>
      <c r="DR644">
        <v>1758489505.5</v>
      </c>
      <c r="DS644">
        <v>784.7369259259259</v>
      </c>
      <c r="DT644">
        <v>828.546111111111</v>
      </c>
      <c r="DU644">
        <v>24.2704</v>
      </c>
      <c r="DV644">
        <v>18.40925555555556</v>
      </c>
      <c r="DW644">
        <v>785.197111111111</v>
      </c>
      <c r="DX644">
        <v>24.12801111111111</v>
      </c>
      <c r="DY644">
        <v>499.9974814814815</v>
      </c>
      <c r="DZ644">
        <v>90.08690370370368</v>
      </c>
      <c r="EA644">
        <v>0.05616041481481481</v>
      </c>
      <c r="EB644">
        <v>30.44556666666667</v>
      </c>
      <c r="EC644">
        <v>29.99153333333334</v>
      </c>
      <c r="ED644">
        <v>999.9000000000001</v>
      </c>
      <c r="EE644">
        <v>0</v>
      </c>
      <c r="EF644">
        <v>0</v>
      </c>
      <c r="EG644">
        <v>9999.727777777776</v>
      </c>
      <c r="EH644">
        <v>0</v>
      </c>
      <c r="EI644">
        <v>9.470969999999998</v>
      </c>
      <c r="EJ644">
        <v>-43.80912592592592</v>
      </c>
      <c r="EK644">
        <v>804.2564074074076</v>
      </c>
      <c r="EL644">
        <v>844.0845555555555</v>
      </c>
      <c r="EM644">
        <v>5.861138148148149</v>
      </c>
      <c r="EN644">
        <v>828.546111111111</v>
      </c>
      <c r="EO644">
        <v>18.40925555555556</v>
      </c>
      <c r="EP644">
        <v>2.186444444444445</v>
      </c>
      <c r="EQ644">
        <v>1.658433333333333</v>
      </c>
      <c r="ER644">
        <v>18.86334074074074</v>
      </c>
      <c r="ES644">
        <v>14.51270370370371</v>
      </c>
      <c r="ET644">
        <v>2000.008148148148</v>
      </c>
      <c r="EU644">
        <v>0.9800065555555555</v>
      </c>
      <c r="EV644">
        <v>0.01999344444444444</v>
      </c>
      <c r="EW644">
        <v>0</v>
      </c>
      <c r="EX644">
        <v>631.6681111111111</v>
      </c>
      <c r="EY644">
        <v>5.00097</v>
      </c>
      <c r="EZ644">
        <v>12725.52962962963</v>
      </c>
      <c r="FA644">
        <v>16707.65925925926</v>
      </c>
      <c r="FB644">
        <v>41.6847037037037</v>
      </c>
      <c r="FC644">
        <v>42.02525925925925</v>
      </c>
      <c r="FD644">
        <v>41.60633333333334</v>
      </c>
      <c r="FE644">
        <v>41.62729629629629</v>
      </c>
      <c r="FF644">
        <v>42.18699999999999</v>
      </c>
      <c r="FG644">
        <v>1955.118148148148</v>
      </c>
      <c r="FH644">
        <v>39.89000000000001</v>
      </c>
      <c r="FI644">
        <v>0</v>
      </c>
      <c r="FJ644">
        <v>1758489513.2</v>
      </c>
      <c r="FK644">
        <v>0</v>
      </c>
      <c r="FL644">
        <v>631.6619599999999</v>
      </c>
      <c r="FM644">
        <v>-0.6986923143192367</v>
      </c>
      <c r="FN644">
        <v>-22.66923080348361</v>
      </c>
      <c r="FO644">
        <v>12725.44</v>
      </c>
      <c r="FP644">
        <v>15</v>
      </c>
      <c r="FQ644">
        <v>0</v>
      </c>
      <c r="FR644" t="s">
        <v>441</v>
      </c>
      <c r="FS644">
        <v>1747247426.5</v>
      </c>
      <c r="FT644">
        <v>1747247420.5</v>
      </c>
      <c r="FU644">
        <v>0</v>
      </c>
      <c r="FV644">
        <v>1.027</v>
      </c>
      <c r="FW644">
        <v>0.031</v>
      </c>
      <c r="FX644">
        <v>0.02</v>
      </c>
      <c r="FY644">
        <v>0.05</v>
      </c>
      <c r="FZ644">
        <v>420</v>
      </c>
      <c r="GA644">
        <v>16</v>
      </c>
      <c r="GB644">
        <v>0.01</v>
      </c>
      <c r="GC644">
        <v>0.1</v>
      </c>
      <c r="GD644">
        <v>-43.77096</v>
      </c>
      <c r="GE644">
        <v>-0.4607414634146204</v>
      </c>
      <c r="GF644">
        <v>0.1724763241723341</v>
      </c>
      <c r="GG644">
        <v>0</v>
      </c>
      <c r="GH644">
        <v>631.6546176470589</v>
      </c>
      <c r="GI644">
        <v>-0.249029798883984</v>
      </c>
      <c r="GJ644">
        <v>0.2467637611283824</v>
      </c>
      <c r="GK644">
        <v>-1</v>
      </c>
      <c r="GL644">
        <v>5.84993075</v>
      </c>
      <c r="GM644">
        <v>0.2952489681050589</v>
      </c>
      <c r="GN644">
        <v>0.03088077252818491</v>
      </c>
      <c r="GO644">
        <v>0</v>
      </c>
      <c r="GP644">
        <v>0</v>
      </c>
      <c r="GQ644">
        <v>2</v>
      </c>
      <c r="GR644" t="s">
        <v>452</v>
      </c>
      <c r="GS644">
        <v>3.13514</v>
      </c>
      <c r="GT644">
        <v>2.71636</v>
      </c>
      <c r="GU644">
        <v>0.148998</v>
      </c>
      <c r="GV644">
        <v>0.152685</v>
      </c>
      <c r="GW644">
        <v>0.10649</v>
      </c>
      <c r="GX644">
        <v>0.0865368</v>
      </c>
      <c r="GY644">
        <v>27033.7</v>
      </c>
      <c r="GZ644">
        <v>26957.7</v>
      </c>
      <c r="HA644">
        <v>29535.3</v>
      </c>
      <c r="HB644">
        <v>29405.3</v>
      </c>
      <c r="HC644">
        <v>34872.3</v>
      </c>
      <c r="HD644">
        <v>35589.7</v>
      </c>
      <c r="HE644">
        <v>41567.1</v>
      </c>
      <c r="HF644">
        <v>41782.7</v>
      </c>
      <c r="HG644">
        <v>1.92188</v>
      </c>
      <c r="HH644">
        <v>1.85508</v>
      </c>
      <c r="HI644">
        <v>0.072021</v>
      </c>
      <c r="HJ644">
        <v>0</v>
      </c>
      <c r="HK644">
        <v>28.8244</v>
      </c>
      <c r="HL644">
        <v>999.9</v>
      </c>
      <c r="HM644">
        <v>44.4</v>
      </c>
      <c r="HN644">
        <v>31.6</v>
      </c>
      <c r="HO644">
        <v>23.0072</v>
      </c>
      <c r="HP644">
        <v>61.9681</v>
      </c>
      <c r="HQ644">
        <v>27.7244</v>
      </c>
      <c r="HR644">
        <v>1</v>
      </c>
      <c r="HS644">
        <v>0.132851</v>
      </c>
      <c r="HT644">
        <v>-0.443023</v>
      </c>
      <c r="HU644">
        <v>20.3379</v>
      </c>
      <c r="HV644">
        <v>5.21564</v>
      </c>
      <c r="HW644">
        <v>12.0135</v>
      </c>
      <c r="HX644">
        <v>4.9881</v>
      </c>
      <c r="HY644">
        <v>3.28755</v>
      </c>
      <c r="HZ644">
        <v>9999</v>
      </c>
      <c r="IA644">
        <v>9999</v>
      </c>
      <c r="IB644">
        <v>9999</v>
      </c>
      <c r="IC644">
        <v>999.9</v>
      </c>
      <c r="ID644">
        <v>1.8676</v>
      </c>
      <c r="IE644">
        <v>1.86676</v>
      </c>
      <c r="IF644">
        <v>1.86601</v>
      </c>
      <c r="IG644">
        <v>1.866</v>
      </c>
      <c r="IH644">
        <v>1.8679</v>
      </c>
      <c r="II644">
        <v>1.87029</v>
      </c>
      <c r="IJ644">
        <v>1.86898</v>
      </c>
      <c r="IK644">
        <v>1.87042</v>
      </c>
      <c r="IL644">
        <v>0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-0.478</v>
      </c>
      <c r="IZ644">
        <v>0.1419</v>
      </c>
      <c r="JA644">
        <v>-0.08705980112953694</v>
      </c>
      <c r="JB644">
        <v>-0.0002224285535733669</v>
      </c>
      <c r="JC644">
        <v>-3.124052291438484E-07</v>
      </c>
      <c r="JD644">
        <v>-1.20421793702977E-11</v>
      </c>
      <c r="JE644">
        <v>-0.06546867123436634</v>
      </c>
      <c r="JF644">
        <v>-0.004605065362839568</v>
      </c>
      <c r="JG644">
        <v>0.0008613744513886047</v>
      </c>
      <c r="JH644">
        <v>-1.299212498533341E-05</v>
      </c>
      <c r="JI644">
        <v>3</v>
      </c>
      <c r="JJ644">
        <v>2327</v>
      </c>
      <c r="JK644">
        <v>1</v>
      </c>
      <c r="JL644">
        <v>27</v>
      </c>
      <c r="JM644">
        <v>187368.1</v>
      </c>
      <c r="JN644">
        <v>187368.2</v>
      </c>
      <c r="JO644">
        <v>1.84448</v>
      </c>
      <c r="JP644">
        <v>2.16309</v>
      </c>
      <c r="JQ644">
        <v>1.39771</v>
      </c>
      <c r="JR644">
        <v>2.35596</v>
      </c>
      <c r="JS644">
        <v>1.49536</v>
      </c>
      <c r="JT644">
        <v>2.53906</v>
      </c>
      <c r="JU644">
        <v>36.8366</v>
      </c>
      <c r="JV644">
        <v>24.07</v>
      </c>
      <c r="JW644">
        <v>18</v>
      </c>
      <c r="JX644">
        <v>492.979</v>
      </c>
      <c r="JY644">
        <v>440.811</v>
      </c>
      <c r="JZ644">
        <v>29.0289</v>
      </c>
      <c r="KA644">
        <v>29.3078</v>
      </c>
      <c r="KB644">
        <v>30.0003</v>
      </c>
      <c r="KC644">
        <v>29.0943</v>
      </c>
      <c r="KD644">
        <v>29.0193</v>
      </c>
      <c r="KE644">
        <v>37.0111</v>
      </c>
      <c r="KF644">
        <v>23.2355</v>
      </c>
      <c r="KG644">
        <v>42.2884</v>
      </c>
      <c r="KH644">
        <v>29.0283</v>
      </c>
      <c r="KI644">
        <v>875.452</v>
      </c>
      <c r="KJ644">
        <v>18.3762</v>
      </c>
      <c r="KK644">
        <v>100.95</v>
      </c>
      <c r="KL644">
        <v>100.467</v>
      </c>
    </row>
    <row r="645" spans="1:298">
      <c r="A645">
        <v>629</v>
      </c>
      <c r="B645">
        <v>1758489518</v>
      </c>
      <c r="C645">
        <v>20642.5</v>
      </c>
      <c r="D645" t="s">
        <v>1707</v>
      </c>
      <c r="E645" t="s">
        <v>1708</v>
      </c>
      <c r="F645">
        <v>5</v>
      </c>
      <c r="G645" t="s">
        <v>1604</v>
      </c>
      <c r="H645" t="s">
        <v>437</v>
      </c>
      <c r="I645" t="s">
        <v>438</v>
      </c>
      <c r="J645">
        <v>1758489510.214286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875.7998536237234</v>
      </c>
      <c r="AL645">
        <v>844.5397939393946</v>
      </c>
      <c r="AM645">
        <v>3.341244000979515</v>
      </c>
      <c r="AN645">
        <v>65.30120161094447</v>
      </c>
      <c r="AO645">
        <f>(AQ645 - AP645 + DZ645*1E3/(8.314*(EB645+273.15)) * AS645/DY645 * AR645) * DY645/(100*DM645) * 1000/(1000 - AQ645)</f>
        <v>0</v>
      </c>
      <c r="AP645">
        <v>18.3593187959354</v>
      </c>
      <c r="AQ645">
        <v>24.22711030303031</v>
      </c>
      <c r="AR645">
        <v>-0.0006530079007790876</v>
      </c>
      <c r="AS645">
        <v>111.2861727200719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3.93</v>
      </c>
      <c r="DN645">
        <v>0.5</v>
      </c>
      <c r="DO645" t="s">
        <v>440</v>
      </c>
      <c r="DP645">
        <v>2</v>
      </c>
      <c r="DQ645" t="b">
        <v>1</v>
      </c>
      <c r="DR645">
        <v>1758489510.214286</v>
      </c>
      <c r="DS645">
        <v>800.244964285714</v>
      </c>
      <c r="DT645">
        <v>844.1139285714287</v>
      </c>
      <c r="DU645">
        <v>24.25446785714286</v>
      </c>
      <c r="DV645">
        <v>18.37913214285714</v>
      </c>
      <c r="DW645">
        <v>800.7166428571428</v>
      </c>
      <c r="DX645">
        <v>24.11228928571429</v>
      </c>
      <c r="DY645">
        <v>500.0121785714286</v>
      </c>
      <c r="DZ645">
        <v>90.084525</v>
      </c>
      <c r="EA645">
        <v>0.05618708214285714</v>
      </c>
      <c r="EB645">
        <v>30.44971071428571</v>
      </c>
      <c r="EC645">
        <v>29.99712142857143</v>
      </c>
      <c r="ED645">
        <v>999.9000000000002</v>
      </c>
      <c r="EE645">
        <v>0</v>
      </c>
      <c r="EF645">
        <v>0</v>
      </c>
      <c r="EG645">
        <v>10001.76</v>
      </c>
      <c r="EH645">
        <v>0</v>
      </c>
      <c r="EI645">
        <v>9.47086964285714</v>
      </c>
      <c r="EJ645">
        <v>-43.86885714285714</v>
      </c>
      <c r="EK645">
        <v>820.1366785714287</v>
      </c>
      <c r="EL645">
        <v>859.9181071428569</v>
      </c>
      <c r="EM645">
        <v>5.875318214285715</v>
      </c>
      <c r="EN645">
        <v>844.1139285714287</v>
      </c>
      <c r="EO645">
        <v>18.37913214285714</v>
      </c>
      <c r="EP645">
        <v>2.184951428571429</v>
      </c>
      <c r="EQ645">
        <v>1.655676785714286</v>
      </c>
      <c r="ER645">
        <v>18.85240357142857</v>
      </c>
      <c r="ES645">
        <v>14.48697142857143</v>
      </c>
      <c r="ET645">
        <v>2000.001785714285</v>
      </c>
      <c r="EU645">
        <v>0.9800064999999999</v>
      </c>
      <c r="EV645">
        <v>0.01999349642857143</v>
      </c>
      <c r="EW645">
        <v>0</v>
      </c>
      <c r="EX645">
        <v>631.5477500000001</v>
      </c>
      <c r="EY645">
        <v>5.00097</v>
      </c>
      <c r="EZ645">
        <v>12723.61785714286</v>
      </c>
      <c r="FA645">
        <v>16707.61428571429</v>
      </c>
      <c r="FB645">
        <v>41.6847857142857</v>
      </c>
      <c r="FC645">
        <v>42.01328571428571</v>
      </c>
      <c r="FD645">
        <v>41.60699999999999</v>
      </c>
      <c r="FE645">
        <v>41.62721428571428</v>
      </c>
      <c r="FF645">
        <v>42.18699999999999</v>
      </c>
      <c r="FG645">
        <v>1955.111785714286</v>
      </c>
      <c r="FH645">
        <v>39.89000000000001</v>
      </c>
      <c r="FI645">
        <v>0</v>
      </c>
      <c r="FJ645">
        <v>1758489518.6</v>
      </c>
      <c r="FK645">
        <v>0</v>
      </c>
      <c r="FL645">
        <v>631.5555384615384</v>
      </c>
      <c r="FM645">
        <v>-0.5580854809440299</v>
      </c>
      <c r="FN645">
        <v>-26.12649579085906</v>
      </c>
      <c r="FO645">
        <v>12723.43076923077</v>
      </c>
      <c r="FP645">
        <v>15</v>
      </c>
      <c r="FQ645">
        <v>0</v>
      </c>
      <c r="FR645" t="s">
        <v>441</v>
      </c>
      <c r="FS645">
        <v>1747247426.5</v>
      </c>
      <c r="FT645">
        <v>1747247420.5</v>
      </c>
      <c r="FU645">
        <v>0</v>
      </c>
      <c r="FV645">
        <v>1.027</v>
      </c>
      <c r="FW645">
        <v>0.031</v>
      </c>
      <c r="FX645">
        <v>0.02</v>
      </c>
      <c r="FY645">
        <v>0.05</v>
      </c>
      <c r="FZ645">
        <v>420</v>
      </c>
      <c r="GA645">
        <v>16</v>
      </c>
      <c r="GB645">
        <v>0.01</v>
      </c>
      <c r="GC645">
        <v>0.1</v>
      </c>
      <c r="GD645">
        <v>-43.832355</v>
      </c>
      <c r="GE645">
        <v>-0.1820465290805768</v>
      </c>
      <c r="GF645">
        <v>0.1542853572929072</v>
      </c>
      <c r="GG645">
        <v>0</v>
      </c>
      <c r="GH645">
        <v>631.6258235294118</v>
      </c>
      <c r="GI645">
        <v>-0.4658518020566405</v>
      </c>
      <c r="GJ645">
        <v>0.2531461413060219</v>
      </c>
      <c r="GK645">
        <v>-1</v>
      </c>
      <c r="GL645">
        <v>5.86093075</v>
      </c>
      <c r="GM645">
        <v>0.2280721575984818</v>
      </c>
      <c r="GN645">
        <v>0.02747029116950712</v>
      </c>
      <c r="GO645">
        <v>0</v>
      </c>
      <c r="GP645">
        <v>0</v>
      </c>
      <c r="GQ645">
        <v>2</v>
      </c>
      <c r="GR645" t="s">
        <v>452</v>
      </c>
      <c r="GS645">
        <v>3.13519</v>
      </c>
      <c r="GT645">
        <v>2.7165</v>
      </c>
      <c r="GU645">
        <v>0.150986</v>
      </c>
      <c r="GV645">
        <v>0.154615</v>
      </c>
      <c r="GW645">
        <v>0.106453</v>
      </c>
      <c r="GX645">
        <v>0.08653420000000001</v>
      </c>
      <c r="GY645">
        <v>26970.9</v>
      </c>
      <c r="GZ645">
        <v>26895.9</v>
      </c>
      <c r="HA645">
        <v>29535.8</v>
      </c>
      <c r="HB645">
        <v>29404.9</v>
      </c>
      <c r="HC645">
        <v>34874.4</v>
      </c>
      <c r="HD645">
        <v>35589.2</v>
      </c>
      <c r="HE645">
        <v>41567.7</v>
      </c>
      <c r="HF645">
        <v>41782</v>
      </c>
      <c r="HG645">
        <v>1.92188</v>
      </c>
      <c r="HH645">
        <v>1.8552</v>
      </c>
      <c r="HI645">
        <v>0.07250529999999999</v>
      </c>
      <c r="HJ645">
        <v>0</v>
      </c>
      <c r="HK645">
        <v>28.8258</v>
      </c>
      <c r="HL645">
        <v>999.9</v>
      </c>
      <c r="HM645">
        <v>44.3</v>
      </c>
      <c r="HN645">
        <v>31.6</v>
      </c>
      <c r="HO645">
        <v>22.9551</v>
      </c>
      <c r="HP645">
        <v>61.9481</v>
      </c>
      <c r="HQ645">
        <v>27.7043</v>
      </c>
      <c r="HR645">
        <v>1</v>
      </c>
      <c r="HS645">
        <v>0.13311</v>
      </c>
      <c r="HT645">
        <v>-0.430893</v>
      </c>
      <c r="HU645">
        <v>20.3378</v>
      </c>
      <c r="HV645">
        <v>5.21564</v>
      </c>
      <c r="HW645">
        <v>12.0134</v>
      </c>
      <c r="HX645">
        <v>4.98805</v>
      </c>
      <c r="HY645">
        <v>3.28758</v>
      </c>
      <c r="HZ645">
        <v>9999</v>
      </c>
      <c r="IA645">
        <v>9999</v>
      </c>
      <c r="IB645">
        <v>9999</v>
      </c>
      <c r="IC645">
        <v>999.9</v>
      </c>
      <c r="ID645">
        <v>1.86761</v>
      </c>
      <c r="IE645">
        <v>1.86676</v>
      </c>
      <c r="IF645">
        <v>1.86601</v>
      </c>
      <c r="IG645">
        <v>1.86601</v>
      </c>
      <c r="IH645">
        <v>1.8679</v>
      </c>
      <c r="II645">
        <v>1.87028</v>
      </c>
      <c r="IJ645">
        <v>1.86898</v>
      </c>
      <c r="IK645">
        <v>1.87042</v>
      </c>
      <c r="IL645">
        <v>0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-0.491</v>
      </c>
      <c r="IZ645">
        <v>0.1417</v>
      </c>
      <c r="JA645">
        <v>-0.08705980112953694</v>
      </c>
      <c r="JB645">
        <v>-0.0002224285535733669</v>
      </c>
      <c r="JC645">
        <v>-3.124052291438484E-07</v>
      </c>
      <c r="JD645">
        <v>-1.20421793702977E-11</v>
      </c>
      <c r="JE645">
        <v>-0.06546867123436634</v>
      </c>
      <c r="JF645">
        <v>-0.004605065362839568</v>
      </c>
      <c r="JG645">
        <v>0.0008613744513886047</v>
      </c>
      <c r="JH645">
        <v>-1.299212498533341E-05</v>
      </c>
      <c r="JI645">
        <v>3</v>
      </c>
      <c r="JJ645">
        <v>2327</v>
      </c>
      <c r="JK645">
        <v>1</v>
      </c>
      <c r="JL645">
        <v>27</v>
      </c>
      <c r="JM645">
        <v>187368.2</v>
      </c>
      <c r="JN645">
        <v>187368.3</v>
      </c>
      <c r="JO645">
        <v>1.87378</v>
      </c>
      <c r="JP645">
        <v>2.14233</v>
      </c>
      <c r="JQ645">
        <v>1.39648</v>
      </c>
      <c r="JR645">
        <v>2.35596</v>
      </c>
      <c r="JS645">
        <v>1.49536</v>
      </c>
      <c r="JT645">
        <v>2.64404</v>
      </c>
      <c r="JU645">
        <v>36.8366</v>
      </c>
      <c r="JV645">
        <v>24.0787</v>
      </c>
      <c r="JW645">
        <v>18</v>
      </c>
      <c r="JX645">
        <v>492.994</v>
      </c>
      <c r="JY645">
        <v>440.905</v>
      </c>
      <c r="JZ645">
        <v>29.0312</v>
      </c>
      <c r="KA645">
        <v>29.3092</v>
      </c>
      <c r="KB645">
        <v>30.0001</v>
      </c>
      <c r="KC645">
        <v>29.0962</v>
      </c>
      <c r="KD645">
        <v>29.0216</v>
      </c>
      <c r="KE645">
        <v>37.5586</v>
      </c>
      <c r="KF645">
        <v>23.2355</v>
      </c>
      <c r="KG645">
        <v>42.2884</v>
      </c>
      <c r="KH645">
        <v>29.0288</v>
      </c>
      <c r="KI645">
        <v>888.84</v>
      </c>
      <c r="KJ645">
        <v>18.3762</v>
      </c>
      <c r="KK645">
        <v>100.952</v>
      </c>
      <c r="KL645">
        <v>100.466</v>
      </c>
    </row>
    <row r="646" spans="1:298">
      <c r="A646">
        <v>630</v>
      </c>
      <c r="B646">
        <v>1758489523</v>
      </c>
      <c r="C646">
        <v>20647.5</v>
      </c>
      <c r="D646" t="s">
        <v>1709</v>
      </c>
      <c r="E646" t="s">
        <v>1710</v>
      </c>
      <c r="F646">
        <v>5</v>
      </c>
      <c r="G646" t="s">
        <v>1604</v>
      </c>
      <c r="H646" t="s">
        <v>437</v>
      </c>
      <c r="I646" t="s">
        <v>438</v>
      </c>
      <c r="J646">
        <v>1758489515.5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892.6807186300892</v>
      </c>
      <c r="AL646">
        <v>861.2454545454543</v>
      </c>
      <c r="AM646">
        <v>3.331063902869838</v>
      </c>
      <c r="AN646">
        <v>65.30120161094447</v>
      </c>
      <c r="AO646">
        <f>(AQ646 - AP646 + DZ646*1E3/(8.314*(EB646+273.15)) * AS646/DY646 * AR646) * DY646/(100*DM646) * 1000/(1000 - AQ646)</f>
        <v>0</v>
      </c>
      <c r="AP646">
        <v>18.3633593683767</v>
      </c>
      <c r="AQ646">
        <v>24.22246787878788</v>
      </c>
      <c r="AR646">
        <v>-9.136570616355476E-05</v>
      </c>
      <c r="AS646">
        <v>111.2861727200719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3.93</v>
      </c>
      <c r="DN646">
        <v>0.5</v>
      </c>
      <c r="DO646" t="s">
        <v>440</v>
      </c>
      <c r="DP646">
        <v>2</v>
      </c>
      <c r="DQ646" t="b">
        <v>1</v>
      </c>
      <c r="DR646">
        <v>1758489515.5</v>
      </c>
      <c r="DS646">
        <v>817.5738888888891</v>
      </c>
      <c r="DT646">
        <v>861.5054444444446</v>
      </c>
      <c r="DU646">
        <v>24.23480740740741</v>
      </c>
      <c r="DV646">
        <v>18.36146296296296</v>
      </c>
      <c r="DW646">
        <v>818.0585925925925</v>
      </c>
      <c r="DX646">
        <v>24.09290740740741</v>
      </c>
      <c r="DY646">
        <v>500.0085185185185</v>
      </c>
      <c r="DZ646">
        <v>90.08155925925927</v>
      </c>
      <c r="EA646">
        <v>0.05614778148148147</v>
      </c>
      <c r="EB646">
        <v>30.45365925925926</v>
      </c>
      <c r="EC646">
        <v>30.00115185185186</v>
      </c>
      <c r="ED646">
        <v>999.9000000000001</v>
      </c>
      <c r="EE646">
        <v>0</v>
      </c>
      <c r="EF646">
        <v>0</v>
      </c>
      <c r="EG646">
        <v>9999.394444444446</v>
      </c>
      <c r="EH646">
        <v>0</v>
      </c>
      <c r="EI646">
        <v>9.46717111111111</v>
      </c>
      <c r="EJ646">
        <v>-43.9316037037037</v>
      </c>
      <c r="EK646">
        <v>837.8795555555557</v>
      </c>
      <c r="EL646">
        <v>877.6199259259258</v>
      </c>
      <c r="EM646">
        <v>5.873336296296297</v>
      </c>
      <c r="EN646">
        <v>861.5054444444446</v>
      </c>
      <c r="EO646">
        <v>18.36146296296296</v>
      </c>
      <c r="EP646">
        <v>2.183109259259259</v>
      </c>
      <c r="EQ646">
        <v>1.65403037037037</v>
      </c>
      <c r="ER646">
        <v>18.83890370370371</v>
      </c>
      <c r="ES646">
        <v>14.47159259259259</v>
      </c>
      <c r="ET646">
        <v>1999.998518518519</v>
      </c>
      <c r="EU646">
        <v>0.9800064444444445</v>
      </c>
      <c r="EV646">
        <v>0.01999355185185185</v>
      </c>
      <c r="EW646">
        <v>0</v>
      </c>
      <c r="EX646">
        <v>631.4905925925925</v>
      </c>
      <c r="EY646">
        <v>5.00097</v>
      </c>
      <c r="EZ646">
        <v>12721.10370370371</v>
      </c>
      <c r="FA646">
        <v>16707.58148148148</v>
      </c>
      <c r="FB646">
        <v>41.68470370370369</v>
      </c>
      <c r="FC646">
        <v>42.02985185185184</v>
      </c>
      <c r="FD646">
        <v>41.611</v>
      </c>
      <c r="FE646">
        <v>41.625</v>
      </c>
      <c r="FF646">
        <v>42.18699999999999</v>
      </c>
      <c r="FG646">
        <v>1955.108518518518</v>
      </c>
      <c r="FH646">
        <v>39.89000000000001</v>
      </c>
      <c r="FI646">
        <v>0</v>
      </c>
      <c r="FJ646">
        <v>1758489523.4</v>
      </c>
      <c r="FK646">
        <v>0</v>
      </c>
      <c r="FL646">
        <v>631.4886538461537</v>
      </c>
      <c r="FM646">
        <v>-1.579042749878715</v>
      </c>
      <c r="FN646">
        <v>-30.33162393555766</v>
      </c>
      <c r="FO646">
        <v>12721.16153846154</v>
      </c>
      <c r="FP646">
        <v>15</v>
      </c>
      <c r="FQ646">
        <v>0</v>
      </c>
      <c r="FR646" t="s">
        <v>441</v>
      </c>
      <c r="FS646">
        <v>1747247426.5</v>
      </c>
      <c r="FT646">
        <v>1747247420.5</v>
      </c>
      <c r="FU646">
        <v>0</v>
      </c>
      <c r="FV646">
        <v>1.027</v>
      </c>
      <c r="FW646">
        <v>0.031</v>
      </c>
      <c r="FX646">
        <v>0.02</v>
      </c>
      <c r="FY646">
        <v>0.05</v>
      </c>
      <c r="FZ646">
        <v>420</v>
      </c>
      <c r="GA646">
        <v>16</v>
      </c>
      <c r="GB646">
        <v>0.01</v>
      </c>
      <c r="GC646">
        <v>0.1</v>
      </c>
      <c r="GD646">
        <v>-43.92911219512195</v>
      </c>
      <c r="GE646">
        <v>-0.6288334494773851</v>
      </c>
      <c r="GF646">
        <v>0.1916720766654086</v>
      </c>
      <c r="GG646">
        <v>0</v>
      </c>
      <c r="GH646">
        <v>631.530794117647</v>
      </c>
      <c r="GI646">
        <v>-0.6796180339091196</v>
      </c>
      <c r="GJ646">
        <v>0.2439324616522963</v>
      </c>
      <c r="GK646">
        <v>-1</v>
      </c>
      <c r="GL646">
        <v>5.87101</v>
      </c>
      <c r="GM646">
        <v>0.003057700348433987</v>
      </c>
      <c r="GN646">
        <v>0.01596068385966882</v>
      </c>
      <c r="GO646">
        <v>1</v>
      </c>
      <c r="GP646">
        <v>1</v>
      </c>
      <c r="GQ646">
        <v>2</v>
      </c>
      <c r="GR646" t="s">
        <v>442</v>
      </c>
      <c r="GS646">
        <v>3.13517</v>
      </c>
      <c r="GT646">
        <v>2.71636</v>
      </c>
      <c r="GU646">
        <v>0.152958</v>
      </c>
      <c r="GV646">
        <v>0.15658</v>
      </c>
      <c r="GW646">
        <v>0.106436</v>
      </c>
      <c r="GX646">
        <v>0.08654580000000001</v>
      </c>
      <c r="GY646">
        <v>26907.5</v>
      </c>
      <c r="GZ646">
        <v>26833</v>
      </c>
      <c r="HA646">
        <v>29535.1</v>
      </c>
      <c r="HB646">
        <v>29404.6</v>
      </c>
      <c r="HC646">
        <v>34874.3</v>
      </c>
      <c r="HD646">
        <v>35588.6</v>
      </c>
      <c r="HE646">
        <v>41566.8</v>
      </c>
      <c r="HF646">
        <v>41781.9</v>
      </c>
      <c r="HG646">
        <v>1.92167</v>
      </c>
      <c r="HH646">
        <v>1.85518</v>
      </c>
      <c r="HI646">
        <v>0.07244200000000001</v>
      </c>
      <c r="HJ646">
        <v>0</v>
      </c>
      <c r="HK646">
        <v>28.8265</v>
      </c>
      <c r="HL646">
        <v>999.9</v>
      </c>
      <c r="HM646">
        <v>44.3</v>
      </c>
      <c r="HN646">
        <v>31.6</v>
      </c>
      <c r="HO646">
        <v>22.9558</v>
      </c>
      <c r="HP646">
        <v>61.8981</v>
      </c>
      <c r="HQ646">
        <v>27.6883</v>
      </c>
      <c r="HR646">
        <v>1</v>
      </c>
      <c r="HS646">
        <v>0.13312</v>
      </c>
      <c r="HT646">
        <v>-0.309267</v>
      </c>
      <c r="HU646">
        <v>20.3379</v>
      </c>
      <c r="HV646">
        <v>5.21549</v>
      </c>
      <c r="HW646">
        <v>12.0126</v>
      </c>
      <c r="HX646">
        <v>4.98825</v>
      </c>
      <c r="HY646">
        <v>3.28758</v>
      </c>
      <c r="HZ646">
        <v>9999</v>
      </c>
      <c r="IA646">
        <v>9999</v>
      </c>
      <c r="IB646">
        <v>9999</v>
      </c>
      <c r="IC646">
        <v>999.9</v>
      </c>
      <c r="ID646">
        <v>1.86756</v>
      </c>
      <c r="IE646">
        <v>1.86675</v>
      </c>
      <c r="IF646">
        <v>1.86601</v>
      </c>
      <c r="IG646">
        <v>1.866</v>
      </c>
      <c r="IH646">
        <v>1.86786</v>
      </c>
      <c r="II646">
        <v>1.87027</v>
      </c>
      <c r="IJ646">
        <v>1.86896</v>
      </c>
      <c r="IK646">
        <v>1.87042</v>
      </c>
      <c r="IL646">
        <v>0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-0.503</v>
      </c>
      <c r="IZ646">
        <v>0.1417</v>
      </c>
      <c r="JA646">
        <v>-0.08705980112953694</v>
      </c>
      <c r="JB646">
        <v>-0.0002224285535733669</v>
      </c>
      <c r="JC646">
        <v>-3.124052291438484E-07</v>
      </c>
      <c r="JD646">
        <v>-1.20421793702977E-11</v>
      </c>
      <c r="JE646">
        <v>-0.06546867123436634</v>
      </c>
      <c r="JF646">
        <v>-0.004605065362839568</v>
      </c>
      <c r="JG646">
        <v>0.0008613744513886047</v>
      </c>
      <c r="JH646">
        <v>-1.299212498533341E-05</v>
      </c>
      <c r="JI646">
        <v>3</v>
      </c>
      <c r="JJ646">
        <v>2327</v>
      </c>
      <c r="JK646">
        <v>1</v>
      </c>
      <c r="JL646">
        <v>27</v>
      </c>
      <c r="JM646">
        <v>187368.3</v>
      </c>
      <c r="JN646">
        <v>187368.4</v>
      </c>
      <c r="JO646">
        <v>1.90063</v>
      </c>
      <c r="JP646">
        <v>2.12891</v>
      </c>
      <c r="JQ646">
        <v>1.39648</v>
      </c>
      <c r="JR646">
        <v>2.35596</v>
      </c>
      <c r="JS646">
        <v>1.49536</v>
      </c>
      <c r="JT646">
        <v>2.55371</v>
      </c>
      <c r="JU646">
        <v>36.8366</v>
      </c>
      <c r="JV646">
        <v>24.07</v>
      </c>
      <c r="JW646">
        <v>18</v>
      </c>
      <c r="JX646">
        <v>492.881</v>
      </c>
      <c r="JY646">
        <v>440.907</v>
      </c>
      <c r="JZ646">
        <v>29.0304</v>
      </c>
      <c r="KA646">
        <v>29.3117</v>
      </c>
      <c r="KB646">
        <v>30.0001</v>
      </c>
      <c r="KC646">
        <v>29.098</v>
      </c>
      <c r="KD646">
        <v>29.024</v>
      </c>
      <c r="KE646">
        <v>38.1625</v>
      </c>
      <c r="KF646">
        <v>23.2355</v>
      </c>
      <c r="KG646">
        <v>42.2884</v>
      </c>
      <c r="KH646">
        <v>28.9351</v>
      </c>
      <c r="KI646">
        <v>908.88</v>
      </c>
      <c r="KJ646">
        <v>18.3762</v>
      </c>
      <c r="KK646">
        <v>100.95</v>
      </c>
      <c r="KL646">
        <v>100.465</v>
      </c>
    </row>
    <row r="647" spans="1:298">
      <c r="A647">
        <v>631</v>
      </c>
      <c r="B647">
        <v>1758489528</v>
      </c>
      <c r="C647">
        <v>20652.5</v>
      </c>
      <c r="D647" t="s">
        <v>1711</v>
      </c>
      <c r="E647" t="s">
        <v>1712</v>
      </c>
      <c r="F647">
        <v>5</v>
      </c>
      <c r="G647" t="s">
        <v>1604</v>
      </c>
      <c r="H647" t="s">
        <v>437</v>
      </c>
      <c r="I647" t="s">
        <v>438</v>
      </c>
      <c r="J647">
        <v>1758489520.214286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909.8172570037935</v>
      </c>
      <c r="AL647">
        <v>878.2615393939391</v>
      </c>
      <c r="AM647">
        <v>3.398273233244545</v>
      </c>
      <c r="AN647">
        <v>65.30120161094447</v>
      </c>
      <c r="AO647">
        <f>(AQ647 - AP647 + DZ647*1E3/(8.314*(EB647+273.15)) * AS647/DY647 * AR647) * DY647/(100*DM647) * 1000/(1000 - AQ647)</f>
        <v>0</v>
      </c>
      <c r="AP647">
        <v>18.36696981862695</v>
      </c>
      <c r="AQ647">
        <v>24.21745696969695</v>
      </c>
      <c r="AR647">
        <v>-0.0001162973842411488</v>
      </c>
      <c r="AS647">
        <v>111.2861727200719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3.93</v>
      </c>
      <c r="DN647">
        <v>0.5</v>
      </c>
      <c r="DO647" t="s">
        <v>440</v>
      </c>
      <c r="DP647">
        <v>2</v>
      </c>
      <c r="DQ647" t="b">
        <v>1</v>
      </c>
      <c r="DR647">
        <v>1758489520.214286</v>
      </c>
      <c r="DS647">
        <v>833.0094285714287</v>
      </c>
      <c r="DT647">
        <v>877.1289999999999</v>
      </c>
      <c r="DU647">
        <v>24.22529642857143</v>
      </c>
      <c r="DV647">
        <v>18.362775</v>
      </c>
      <c r="DW647">
        <v>833.5059285714286</v>
      </c>
      <c r="DX647">
        <v>24.08353571428571</v>
      </c>
      <c r="DY647">
        <v>500.0224642857143</v>
      </c>
      <c r="DZ647">
        <v>90.08011785714287</v>
      </c>
      <c r="EA647">
        <v>0.05614259285714285</v>
      </c>
      <c r="EB647">
        <v>30.45556785714286</v>
      </c>
      <c r="EC647">
        <v>30.00526071428572</v>
      </c>
      <c r="ED647">
        <v>999.9000000000002</v>
      </c>
      <c r="EE647">
        <v>0</v>
      </c>
      <c r="EF647">
        <v>0</v>
      </c>
      <c r="EG647">
        <v>9998.871428571429</v>
      </c>
      <c r="EH647">
        <v>0</v>
      </c>
      <c r="EI647">
        <v>9.467306785714285</v>
      </c>
      <c r="EJ647">
        <v>-44.11955357142858</v>
      </c>
      <c r="EK647">
        <v>853.6902857142858</v>
      </c>
      <c r="EL647">
        <v>893.5368214285714</v>
      </c>
      <c r="EM647">
        <v>5.862520714285714</v>
      </c>
      <c r="EN647">
        <v>877.1289999999999</v>
      </c>
      <c r="EO647">
        <v>18.362775</v>
      </c>
      <c r="EP647">
        <v>2.182217857142857</v>
      </c>
      <c r="EQ647">
        <v>1.654121785714285</v>
      </c>
      <c r="ER647">
        <v>18.83236071428572</v>
      </c>
      <c r="ES647">
        <v>14.47245</v>
      </c>
      <c r="ET647">
        <v>2000.0025</v>
      </c>
      <c r="EU647">
        <v>0.9800065</v>
      </c>
      <c r="EV647">
        <v>0.0199935</v>
      </c>
      <c r="EW647">
        <v>0</v>
      </c>
      <c r="EX647">
        <v>631.3138928571428</v>
      </c>
      <c r="EY647">
        <v>5.00097</v>
      </c>
      <c r="EZ647">
        <v>12718.60714285714</v>
      </c>
      <c r="FA647">
        <v>16707.625</v>
      </c>
      <c r="FB647">
        <v>41.6847857142857</v>
      </c>
      <c r="FC647">
        <v>42.03321428571428</v>
      </c>
      <c r="FD647">
        <v>41.616</v>
      </c>
      <c r="FE647">
        <v>41.625</v>
      </c>
      <c r="FF647">
        <v>42.18699999999999</v>
      </c>
      <c r="FG647">
        <v>1955.1125</v>
      </c>
      <c r="FH647">
        <v>39.89000000000001</v>
      </c>
      <c r="FI647">
        <v>0</v>
      </c>
      <c r="FJ647">
        <v>1758489528.2</v>
      </c>
      <c r="FK647">
        <v>0</v>
      </c>
      <c r="FL647">
        <v>631.3246538461538</v>
      </c>
      <c r="FM647">
        <v>-2.470598318075887</v>
      </c>
      <c r="FN647">
        <v>-33.79145295911778</v>
      </c>
      <c r="FO647">
        <v>12718.6</v>
      </c>
      <c r="FP647">
        <v>15</v>
      </c>
      <c r="FQ647">
        <v>0</v>
      </c>
      <c r="FR647" t="s">
        <v>441</v>
      </c>
      <c r="FS647">
        <v>1747247426.5</v>
      </c>
      <c r="FT647">
        <v>1747247420.5</v>
      </c>
      <c r="FU647">
        <v>0</v>
      </c>
      <c r="FV647">
        <v>1.027</v>
      </c>
      <c r="FW647">
        <v>0.031</v>
      </c>
      <c r="FX647">
        <v>0.02</v>
      </c>
      <c r="FY647">
        <v>0.05</v>
      </c>
      <c r="FZ647">
        <v>420</v>
      </c>
      <c r="GA647">
        <v>16</v>
      </c>
      <c r="GB647">
        <v>0.01</v>
      </c>
      <c r="GC647">
        <v>0.1</v>
      </c>
      <c r="GD647">
        <v>-44.01375121951219</v>
      </c>
      <c r="GE647">
        <v>-2.457039721254367</v>
      </c>
      <c r="GF647">
        <v>0.2908378243273878</v>
      </c>
      <c r="GG647">
        <v>0</v>
      </c>
      <c r="GH647">
        <v>631.4380294117647</v>
      </c>
      <c r="GI647">
        <v>-2.025836529094402</v>
      </c>
      <c r="GJ647">
        <v>0.2912384797311715</v>
      </c>
      <c r="GK647">
        <v>-1</v>
      </c>
      <c r="GL647">
        <v>5.87053</v>
      </c>
      <c r="GM647">
        <v>-0.1413827874564403</v>
      </c>
      <c r="GN647">
        <v>0.01417154861840801</v>
      </c>
      <c r="GO647">
        <v>0</v>
      </c>
      <c r="GP647">
        <v>0</v>
      </c>
      <c r="GQ647">
        <v>2</v>
      </c>
      <c r="GR647" t="s">
        <v>452</v>
      </c>
      <c r="GS647">
        <v>3.13505</v>
      </c>
      <c r="GT647">
        <v>2.71637</v>
      </c>
      <c r="GU647">
        <v>0.154933</v>
      </c>
      <c r="GV647">
        <v>0.15835</v>
      </c>
      <c r="GW647">
        <v>0.106424</v>
      </c>
      <c r="GX647">
        <v>0.08655500000000001</v>
      </c>
      <c r="GY647">
        <v>26844.8</v>
      </c>
      <c r="GZ647">
        <v>26776.9</v>
      </c>
      <c r="HA647">
        <v>29535.2</v>
      </c>
      <c r="HB647">
        <v>29404.8</v>
      </c>
      <c r="HC647">
        <v>34874.6</v>
      </c>
      <c r="HD647">
        <v>35588.5</v>
      </c>
      <c r="HE647">
        <v>41566.5</v>
      </c>
      <c r="HF647">
        <v>41782.1</v>
      </c>
      <c r="HG647">
        <v>1.92157</v>
      </c>
      <c r="HH647">
        <v>1.8554</v>
      </c>
      <c r="HI647">
        <v>0.0727028</v>
      </c>
      <c r="HJ647">
        <v>0</v>
      </c>
      <c r="HK647">
        <v>28.8283</v>
      </c>
      <c r="HL647">
        <v>999.9</v>
      </c>
      <c r="HM647">
        <v>44.3</v>
      </c>
      <c r="HN647">
        <v>31.6</v>
      </c>
      <c r="HO647">
        <v>22.9567</v>
      </c>
      <c r="HP647">
        <v>61.9681</v>
      </c>
      <c r="HQ647">
        <v>27.8486</v>
      </c>
      <c r="HR647">
        <v>1</v>
      </c>
      <c r="HS647">
        <v>0.133237</v>
      </c>
      <c r="HT647">
        <v>-0.141226</v>
      </c>
      <c r="HU647">
        <v>20.3383</v>
      </c>
      <c r="HV647">
        <v>5.21549</v>
      </c>
      <c r="HW647">
        <v>12.0125</v>
      </c>
      <c r="HX647">
        <v>4.9878</v>
      </c>
      <c r="HY647">
        <v>3.28748</v>
      </c>
      <c r="HZ647">
        <v>9999</v>
      </c>
      <c r="IA647">
        <v>9999</v>
      </c>
      <c r="IB647">
        <v>9999</v>
      </c>
      <c r="IC647">
        <v>999.9</v>
      </c>
      <c r="ID647">
        <v>1.86756</v>
      </c>
      <c r="IE647">
        <v>1.86674</v>
      </c>
      <c r="IF647">
        <v>1.86601</v>
      </c>
      <c r="IG647">
        <v>1.866</v>
      </c>
      <c r="IH647">
        <v>1.86785</v>
      </c>
      <c r="II647">
        <v>1.87027</v>
      </c>
      <c r="IJ647">
        <v>1.86894</v>
      </c>
      <c r="IK647">
        <v>1.87042</v>
      </c>
      <c r="IL647">
        <v>0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-0.516</v>
      </c>
      <c r="IZ647">
        <v>0.1416</v>
      </c>
      <c r="JA647">
        <v>-0.08705980112953694</v>
      </c>
      <c r="JB647">
        <v>-0.0002224285535733669</v>
      </c>
      <c r="JC647">
        <v>-3.124052291438484E-07</v>
      </c>
      <c r="JD647">
        <v>-1.20421793702977E-11</v>
      </c>
      <c r="JE647">
        <v>-0.06546867123436634</v>
      </c>
      <c r="JF647">
        <v>-0.004605065362839568</v>
      </c>
      <c r="JG647">
        <v>0.0008613744513886047</v>
      </c>
      <c r="JH647">
        <v>-1.299212498533341E-05</v>
      </c>
      <c r="JI647">
        <v>3</v>
      </c>
      <c r="JJ647">
        <v>2327</v>
      </c>
      <c r="JK647">
        <v>1</v>
      </c>
      <c r="JL647">
        <v>27</v>
      </c>
      <c r="JM647">
        <v>187368.4</v>
      </c>
      <c r="JN647">
        <v>187368.5</v>
      </c>
      <c r="JO647">
        <v>1.9165</v>
      </c>
      <c r="JP647">
        <v>0</v>
      </c>
      <c r="JQ647">
        <v>1.39648</v>
      </c>
      <c r="JR647">
        <v>2.35229</v>
      </c>
      <c r="JS647">
        <v>1.49536</v>
      </c>
      <c r="JT647">
        <v>2.70508</v>
      </c>
      <c r="JU647">
        <v>36.8366</v>
      </c>
      <c r="JV647">
        <v>24.0875</v>
      </c>
      <c r="JW647">
        <v>18</v>
      </c>
      <c r="JX647">
        <v>492.838</v>
      </c>
      <c r="JY647">
        <v>441.059</v>
      </c>
      <c r="JZ647">
        <v>28.9522</v>
      </c>
      <c r="KA647">
        <v>29.3135</v>
      </c>
      <c r="KB647">
        <v>30.0003</v>
      </c>
      <c r="KC647">
        <v>29.1005</v>
      </c>
      <c r="KD647">
        <v>29.0259</v>
      </c>
      <c r="KE647">
        <v>38.7719</v>
      </c>
      <c r="KF647">
        <v>23.2355</v>
      </c>
      <c r="KG647">
        <v>42.2884</v>
      </c>
      <c r="KH647">
        <v>28.9261</v>
      </c>
      <c r="KI647">
        <v>922.276</v>
      </c>
      <c r="KJ647">
        <v>18.3762</v>
      </c>
      <c r="KK647">
        <v>100.949</v>
      </c>
      <c r="KL647">
        <v>100.465</v>
      </c>
    </row>
    <row r="648" spans="1:298">
      <c r="A648">
        <v>632</v>
      </c>
      <c r="B648">
        <v>1758489533</v>
      </c>
      <c r="C648">
        <v>20657.5</v>
      </c>
      <c r="D648" t="s">
        <v>1713</v>
      </c>
      <c r="E648" t="s">
        <v>1714</v>
      </c>
      <c r="F648">
        <v>5</v>
      </c>
      <c r="G648" t="s">
        <v>1604</v>
      </c>
      <c r="H648" t="s">
        <v>437</v>
      </c>
      <c r="I648" t="s">
        <v>438</v>
      </c>
      <c r="J648">
        <v>1758489525.5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922.7799182134846</v>
      </c>
      <c r="AL648">
        <v>893.0717575757576</v>
      </c>
      <c r="AM648">
        <v>2.876054850152439</v>
      </c>
      <c r="AN648">
        <v>65.30120161094447</v>
      </c>
      <c r="AO648">
        <f>(AQ648 - AP648 + DZ648*1E3/(8.314*(EB648+273.15)) * AS648/DY648 * AR648) * DY648/(100*DM648) * 1000/(1000 - AQ648)</f>
        <v>0</v>
      </c>
      <c r="AP648">
        <v>18.36847044142933</v>
      </c>
      <c r="AQ648">
        <v>24.21671333333333</v>
      </c>
      <c r="AR648">
        <v>-1.540150742542172E-05</v>
      </c>
      <c r="AS648">
        <v>111.2861727200719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3.93</v>
      </c>
      <c r="DN648">
        <v>0.5</v>
      </c>
      <c r="DO648" t="s">
        <v>440</v>
      </c>
      <c r="DP648">
        <v>2</v>
      </c>
      <c r="DQ648" t="b">
        <v>1</v>
      </c>
      <c r="DR648">
        <v>1758489525.5</v>
      </c>
      <c r="DS648">
        <v>850.1054444444445</v>
      </c>
      <c r="DT648">
        <v>892.9763333333334</v>
      </c>
      <c r="DU648">
        <v>24.21991481481481</v>
      </c>
      <c r="DV648">
        <v>18.36572222222222</v>
      </c>
      <c r="DW648">
        <v>850.6151481481481</v>
      </c>
      <c r="DX648">
        <v>24.07822962962963</v>
      </c>
      <c r="DY648">
        <v>500.0056296296297</v>
      </c>
      <c r="DZ648">
        <v>90.07946666666669</v>
      </c>
      <c r="EA648">
        <v>0.05610367037037037</v>
      </c>
      <c r="EB648">
        <v>30.45603703703704</v>
      </c>
      <c r="EC648">
        <v>30.01042592592592</v>
      </c>
      <c r="ED648">
        <v>999.9000000000001</v>
      </c>
      <c r="EE648">
        <v>0</v>
      </c>
      <c r="EF648">
        <v>0</v>
      </c>
      <c r="EG648">
        <v>9996.084074074075</v>
      </c>
      <c r="EH648">
        <v>0</v>
      </c>
      <c r="EI648">
        <v>9.467275185185185</v>
      </c>
      <c r="EJ648">
        <v>-42.87095555555555</v>
      </c>
      <c r="EK648">
        <v>871.205925925926</v>
      </c>
      <c r="EL648">
        <v>909.6833703703704</v>
      </c>
      <c r="EM648">
        <v>5.854192222222222</v>
      </c>
      <c r="EN648">
        <v>892.9763333333334</v>
      </c>
      <c r="EO648">
        <v>18.36572222222222</v>
      </c>
      <c r="EP648">
        <v>2.181716666666667</v>
      </c>
      <c r="EQ648">
        <v>1.654375555555555</v>
      </c>
      <c r="ER648">
        <v>18.82868518518519</v>
      </c>
      <c r="ES648">
        <v>14.47482222222222</v>
      </c>
      <c r="ET648">
        <v>1999.994074074074</v>
      </c>
      <c r="EU648">
        <v>0.9800064444444445</v>
      </c>
      <c r="EV648">
        <v>0.01999355555555555</v>
      </c>
      <c r="EW648">
        <v>0</v>
      </c>
      <c r="EX648">
        <v>631.1332962962962</v>
      </c>
      <c r="EY648">
        <v>5.00097</v>
      </c>
      <c r="EZ648">
        <v>12715.51481481482</v>
      </c>
      <c r="FA648">
        <v>16707.56666666667</v>
      </c>
      <c r="FB648">
        <v>41.68699999999999</v>
      </c>
      <c r="FC648">
        <v>42.04133333333333</v>
      </c>
      <c r="FD648">
        <v>41.625</v>
      </c>
      <c r="FE648">
        <v>41.62959259259259</v>
      </c>
      <c r="FF648">
        <v>42.18699999999999</v>
      </c>
      <c r="FG648">
        <v>1955.104074074074</v>
      </c>
      <c r="FH648">
        <v>39.89000000000001</v>
      </c>
      <c r="FI648">
        <v>0</v>
      </c>
      <c r="FJ648">
        <v>1758489533.6</v>
      </c>
      <c r="FK648">
        <v>0</v>
      </c>
      <c r="FL648">
        <v>631.1100000000001</v>
      </c>
      <c r="FM648">
        <v>-2.744384628946126</v>
      </c>
      <c r="FN648">
        <v>-35.28461539952247</v>
      </c>
      <c r="FO648">
        <v>12715.256</v>
      </c>
      <c r="FP648">
        <v>15</v>
      </c>
      <c r="FQ648">
        <v>0</v>
      </c>
      <c r="FR648" t="s">
        <v>441</v>
      </c>
      <c r="FS648">
        <v>1747247426.5</v>
      </c>
      <c r="FT648">
        <v>1747247420.5</v>
      </c>
      <c r="FU648">
        <v>0</v>
      </c>
      <c r="FV648">
        <v>1.027</v>
      </c>
      <c r="FW648">
        <v>0.031</v>
      </c>
      <c r="FX648">
        <v>0.02</v>
      </c>
      <c r="FY648">
        <v>0.05</v>
      </c>
      <c r="FZ648">
        <v>420</v>
      </c>
      <c r="GA648">
        <v>16</v>
      </c>
      <c r="GB648">
        <v>0.01</v>
      </c>
      <c r="GC648">
        <v>0.1</v>
      </c>
      <c r="GD648">
        <v>-43.39843658536585</v>
      </c>
      <c r="GE648">
        <v>9.620149128919703</v>
      </c>
      <c r="GF648">
        <v>1.598089823135062</v>
      </c>
      <c r="GG648">
        <v>0</v>
      </c>
      <c r="GH648">
        <v>631.2433529411765</v>
      </c>
      <c r="GI648">
        <v>-2.560763948484833</v>
      </c>
      <c r="GJ648">
        <v>0.3372001397628055</v>
      </c>
      <c r="GK648">
        <v>-1</v>
      </c>
      <c r="GL648">
        <v>5.860363170731707</v>
      </c>
      <c r="GM648">
        <v>-0.09874013937281756</v>
      </c>
      <c r="GN648">
        <v>0.009944227014809667</v>
      </c>
      <c r="GO648">
        <v>1</v>
      </c>
      <c r="GP648">
        <v>1</v>
      </c>
      <c r="GQ648">
        <v>2</v>
      </c>
      <c r="GR648" t="s">
        <v>442</v>
      </c>
      <c r="GS648">
        <v>3.13516</v>
      </c>
      <c r="GT648">
        <v>2.71614</v>
      </c>
      <c r="GU648">
        <v>0.156594</v>
      </c>
      <c r="GV648">
        <v>0.15908</v>
      </c>
      <c r="GW648">
        <v>0.106419</v>
      </c>
      <c r="GX648">
        <v>0.0865624</v>
      </c>
      <c r="GY648">
        <v>26791.5</v>
      </c>
      <c r="GZ648">
        <v>26753.5</v>
      </c>
      <c r="HA648">
        <v>29534.6</v>
      </c>
      <c r="HB648">
        <v>29404.6</v>
      </c>
      <c r="HC648">
        <v>34874.7</v>
      </c>
      <c r="HD648">
        <v>35588</v>
      </c>
      <c r="HE648">
        <v>41566.4</v>
      </c>
      <c r="HF648">
        <v>41781.9</v>
      </c>
      <c r="HG648">
        <v>1.9218</v>
      </c>
      <c r="HH648">
        <v>1.8551</v>
      </c>
      <c r="HI648">
        <v>0.0731125</v>
      </c>
      <c r="HJ648">
        <v>0</v>
      </c>
      <c r="HK648">
        <v>28.8283</v>
      </c>
      <c r="HL648">
        <v>999.9</v>
      </c>
      <c r="HM648">
        <v>44.3</v>
      </c>
      <c r="HN648">
        <v>31.6</v>
      </c>
      <c r="HO648">
        <v>22.9567</v>
      </c>
      <c r="HP648">
        <v>62.0081</v>
      </c>
      <c r="HQ648">
        <v>27.6723</v>
      </c>
      <c r="HR648">
        <v>1</v>
      </c>
      <c r="HS648">
        <v>0.133539</v>
      </c>
      <c r="HT648">
        <v>-0.232658</v>
      </c>
      <c r="HU648">
        <v>20.3381</v>
      </c>
      <c r="HV648">
        <v>5.21624</v>
      </c>
      <c r="HW648">
        <v>12.0125</v>
      </c>
      <c r="HX648">
        <v>4.9885</v>
      </c>
      <c r="HY648">
        <v>3.28775</v>
      </c>
      <c r="HZ648">
        <v>9999</v>
      </c>
      <c r="IA648">
        <v>9999</v>
      </c>
      <c r="IB648">
        <v>9999</v>
      </c>
      <c r="IC648">
        <v>999.9</v>
      </c>
      <c r="ID648">
        <v>1.86758</v>
      </c>
      <c r="IE648">
        <v>1.86676</v>
      </c>
      <c r="IF648">
        <v>1.866</v>
      </c>
      <c r="IG648">
        <v>1.866</v>
      </c>
      <c r="IH648">
        <v>1.86784</v>
      </c>
      <c r="II648">
        <v>1.87027</v>
      </c>
      <c r="IJ648">
        <v>1.86897</v>
      </c>
      <c r="IK648">
        <v>1.87042</v>
      </c>
      <c r="IL648">
        <v>0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-0.527</v>
      </c>
      <c r="IZ648">
        <v>0.1416</v>
      </c>
      <c r="JA648">
        <v>-0.08705980112953694</v>
      </c>
      <c r="JB648">
        <v>-0.0002224285535733669</v>
      </c>
      <c r="JC648">
        <v>-3.124052291438484E-07</v>
      </c>
      <c r="JD648">
        <v>-1.20421793702977E-11</v>
      </c>
      <c r="JE648">
        <v>-0.06546867123436634</v>
      </c>
      <c r="JF648">
        <v>-0.004605065362839568</v>
      </c>
      <c r="JG648">
        <v>0.0008613744513886047</v>
      </c>
      <c r="JH648">
        <v>-1.299212498533341E-05</v>
      </c>
      <c r="JI648">
        <v>3</v>
      </c>
      <c r="JJ648">
        <v>2327</v>
      </c>
      <c r="JK648">
        <v>1</v>
      </c>
      <c r="JL648">
        <v>27</v>
      </c>
      <c r="JM648">
        <v>187368.4</v>
      </c>
      <c r="JN648">
        <v>187368.5</v>
      </c>
      <c r="JO648">
        <v>1.91284</v>
      </c>
      <c r="JP648">
        <v>0</v>
      </c>
      <c r="JQ648">
        <v>1.39648</v>
      </c>
      <c r="JR648">
        <v>2.35596</v>
      </c>
      <c r="JS648">
        <v>1.49536</v>
      </c>
      <c r="JT648">
        <v>2.55493</v>
      </c>
      <c r="JU648">
        <v>36.8366</v>
      </c>
      <c r="JV648">
        <v>24.07</v>
      </c>
      <c r="JW648">
        <v>18</v>
      </c>
      <c r="JX648">
        <v>492.997</v>
      </c>
      <c r="JY648">
        <v>440.889</v>
      </c>
      <c r="JZ648">
        <v>28.9187</v>
      </c>
      <c r="KA648">
        <v>29.3154</v>
      </c>
      <c r="KB648">
        <v>30.0004</v>
      </c>
      <c r="KC648">
        <v>29.1024</v>
      </c>
      <c r="KD648">
        <v>29.0278</v>
      </c>
      <c r="KE648">
        <v>39.8898</v>
      </c>
      <c r="KF648">
        <v>23.2355</v>
      </c>
      <c r="KG648">
        <v>42.2884</v>
      </c>
      <c r="KH648">
        <v>28.9118</v>
      </c>
      <c r="KI648">
        <v>942.376</v>
      </c>
      <c r="KJ648">
        <v>18.3762</v>
      </c>
      <c r="KK648">
        <v>100.948</v>
      </c>
      <c r="KL648">
        <v>100.465</v>
      </c>
    </row>
    <row r="649" spans="1:298">
      <c r="A649">
        <v>633</v>
      </c>
      <c r="B649">
        <v>1758489538</v>
      </c>
      <c r="C649">
        <v>20662.5</v>
      </c>
      <c r="D649" t="s">
        <v>1715</v>
      </c>
      <c r="E649" t="s">
        <v>1716</v>
      </c>
      <c r="F649">
        <v>5</v>
      </c>
      <c r="G649" t="s">
        <v>1604</v>
      </c>
      <c r="H649" t="s">
        <v>437</v>
      </c>
      <c r="I649" t="s">
        <v>438</v>
      </c>
      <c r="J649">
        <v>1758489530.214286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924.7204457014814</v>
      </c>
      <c r="AL649">
        <v>901.579909090909</v>
      </c>
      <c r="AM649">
        <v>1.532605870064512</v>
      </c>
      <c r="AN649">
        <v>65.30120161094447</v>
      </c>
      <c r="AO649">
        <f>(AQ649 - AP649 + DZ649*1E3/(8.314*(EB649+273.15)) * AS649/DY649 * AR649) * DY649/(100*DM649) * 1000/(1000 - AQ649)</f>
        <v>0</v>
      </c>
      <c r="AP649">
        <v>18.37067209297647</v>
      </c>
      <c r="AQ649">
        <v>24.21327454545454</v>
      </c>
      <c r="AR649">
        <v>-6.019547653679501E-05</v>
      </c>
      <c r="AS649">
        <v>111.2861727200719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3.93</v>
      </c>
      <c r="DN649">
        <v>0.5</v>
      </c>
      <c r="DO649" t="s">
        <v>440</v>
      </c>
      <c r="DP649">
        <v>2</v>
      </c>
      <c r="DQ649" t="b">
        <v>1</v>
      </c>
      <c r="DR649">
        <v>1758489530.214286</v>
      </c>
      <c r="DS649">
        <v>863.6219642857143</v>
      </c>
      <c r="DT649">
        <v>902.0545357142859</v>
      </c>
      <c r="DU649">
        <v>24.21729642857143</v>
      </c>
      <c r="DV649">
        <v>18.36812857142857</v>
      </c>
      <c r="DW649">
        <v>864.14225</v>
      </c>
      <c r="DX649">
        <v>24.07564642857142</v>
      </c>
      <c r="DY649">
        <v>499.9909285714285</v>
      </c>
      <c r="DZ649">
        <v>90.07927857142856</v>
      </c>
      <c r="EA649">
        <v>0.05607461071428571</v>
      </c>
      <c r="EB649">
        <v>30.45634285714285</v>
      </c>
      <c r="EC649">
        <v>30.01148571428572</v>
      </c>
      <c r="ED649">
        <v>999.9000000000002</v>
      </c>
      <c r="EE649">
        <v>0</v>
      </c>
      <c r="EF649">
        <v>0</v>
      </c>
      <c r="EG649">
        <v>9995.289285714287</v>
      </c>
      <c r="EH649">
        <v>0</v>
      </c>
      <c r="EI649">
        <v>9.470969999999998</v>
      </c>
      <c r="EJ649">
        <v>-38.43254285714286</v>
      </c>
      <c r="EK649">
        <v>885.0555357142857</v>
      </c>
      <c r="EL649">
        <v>918.9335714285713</v>
      </c>
      <c r="EM649">
        <v>5.849160714285714</v>
      </c>
      <c r="EN649">
        <v>902.0545357142859</v>
      </c>
      <c r="EO649">
        <v>18.36812857142857</v>
      </c>
      <c r="EP649">
        <v>2.181475714285714</v>
      </c>
      <c r="EQ649">
        <v>1.654588928571429</v>
      </c>
      <c r="ER649">
        <v>18.826925</v>
      </c>
      <c r="ES649">
        <v>14.47681071428571</v>
      </c>
      <c r="ET649">
        <v>1999.963214285714</v>
      </c>
      <c r="EU649">
        <v>0.9800061785714286</v>
      </c>
      <c r="EV649">
        <v>0.01999381785714285</v>
      </c>
      <c r="EW649">
        <v>0</v>
      </c>
      <c r="EX649">
        <v>630.9478571428572</v>
      </c>
      <c r="EY649">
        <v>5.00097</v>
      </c>
      <c r="EZ649">
        <v>12712.52142857143</v>
      </c>
      <c r="FA649">
        <v>16707.30714285715</v>
      </c>
      <c r="FB649">
        <v>41.68699999999999</v>
      </c>
      <c r="FC649">
        <v>42.04207142857142</v>
      </c>
      <c r="FD649">
        <v>41.625</v>
      </c>
      <c r="FE649">
        <v>41.63607142857143</v>
      </c>
      <c r="FF649">
        <v>42.18699999999999</v>
      </c>
      <c r="FG649">
        <v>1955.073214285714</v>
      </c>
      <c r="FH649">
        <v>39.89000000000001</v>
      </c>
      <c r="FI649">
        <v>0</v>
      </c>
      <c r="FJ649">
        <v>1758489538.4</v>
      </c>
      <c r="FK649">
        <v>0</v>
      </c>
      <c r="FL649">
        <v>630.92524</v>
      </c>
      <c r="FM649">
        <v>-1.834615389544862</v>
      </c>
      <c r="FN649">
        <v>-35.76153847502697</v>
      </c>
      <c r="FO649">
        <v>12712.344</v>
      </c>
      <c r="FP649">
        <v>15</v>
      </c>
      <c r="FQ649">
        <v>0</v>
      </c>
      <c r="FR649" t="s">
        <v>441</v>
      </c>
      <c r="FS649">
        <v>1747247426.5</v>
      </c>
      <c r="FT649">
        <v>1747247420.5</v>
      </c>
      <c r="FU649">
        <v>0</v>
      </c>
      <c r="FV649">
        <v>1.027</v>
      </c>
      <c r="FW649">
        <v>0.031</v>
      </c>
      <c r="FX649">
        <v>0.02</v>
      </c>
      <c r="FY649">
        <v>0.05</v>
      </c>
      <c r="FZ649">
        <v>420</v>
      </c>
      <c r="GA649">
        <v>16</v>
      </c>
      <c r="GB649">
        <v>0.01</v>
      </c>
      <c r="GC649">
        <v>0.1</v>
      </c>
      <c r="GD649">
        <v>-39.91973249999999</v>
      </c>
      <c r="GE649">
        <v>53.0311575984992</v>
      </c>
      <c r="GF649">
        <v>5.825914192355889</v>
      </c>
      <c r="GG649">
        <v>0</v>
      </c>
      <c r="GH649">
        <v>631.075205882353</v>
      </c>
      <c r="GI649">
        <v>-2.318395724771228</v>
      </c>
      <c r="GJ649">
        <v>0.3094721102526369</v>
      </c>
      <c r="GK649">
        <v>-1</v>
      </c>
      <c r="GL649">
        <v>5.852127</v>
      </c>
      <c r="GM649">
        <v>-0.0656298686679337</v>
      </c>
      <c r="GN649">
        <v>0.006441521637004718</v>
      </c>
      <c r="GO649">
        <v>1</v>
      </c>
      <c r="GP649">
        <v>1</v>
      </c>
      <c r="GQ649">
        <v>2</v>
      </c>
      <c r="GR649" t="s">
        <v>442</v>
      </c>
      <c r="GS649">
        <v>3.13501</v>
      </c>
      <c r="GT649">
        <v>2.7164</v>
      </c>
      <c r="GU649">
        <v>0.15749</v>
      </c>
      <c r="GV649">
        <v>0.158739</v>
      </c>
      <c r="GW649">
        <v>0.106407</v>
      </c>
      <c r="GX649">
        <v>0.0865696</v>
      </c>
      <c r="GY649">
        <v>26763.1</v>
      </c>
      <c r="GZ649">
        <v>26764.6</v>
      </c>
      <c r="HA649">
        <v>29534.7</v>
      </c>
      <c r="HB649">
        <v>29404.9</v>
      </c>
      <c r="HC649">
        <v>34875</v>
      </c>
      <c r="HD649">
        <v>35588</v>
      </c>
      <c r="HE649">
        <v>41566.1</v>
      </c>
      <c r="HF649">
        <v>41782.2</v>
      </c>
      <c r="HG649">
        <v>1.9217</v>
      </c>
      <c r="HH649">
        <v>1.85485</v>
      </c>
      <c r="HI649">
        <v>0.071913</v>
      </c>
      <c r="HJ649">
        <v>0</v>
      </c>
      <c r="HK649">
        <v>28.8308</v>
      </c>
      <c r="HL649">
        <v>999.9</v>
      </c>
      <c r="HM649">
        <v>44.3</v>
      </c>
      <c r="HN649">
        <v>31.6</v>
      </c>
      <c r="HO649">
        <v>22.9543</v>
      </c>
      <c r="HP649">
        <v>61.8681</v>
      </c>
      <c r="HQ649">
        <v>27.7804</v>
      </c>
      <c r="HR649">
        <v>1</v>
      </c>
      <c r="HS649">
        <v>0.133783</v>
      </c>
      <c r="HT649">
        <v>-0.266833</v>
      </c>
      <c r="HU649">
        <v>20.3383</v>
      </c>
      <c r="HV649">
        <v>5.21579</v>
      </c>
      <c r="HW649">
        <v>12.0128</v>
      </c>
      <c r="HX649">
        <v>4.98835</v>
      </c>
      <c r="HY649">
        <v>3.2875</v>
      </c>
      <c r="HZ649">
        <v>9999</v>
      </c>
      <c r="IA649">
        <v>9999</v>
      </c>
      <c r="IB649">
        <v>9999</v>
      </c>
      <c r="IC649">
        <v>999.9</v>
      </c>
      <c r="ID649">
        <v>1.86757</v>
      </c>
      <c r="IE649">
        <v>1.86676</v>
      </c>
      <c r="IF649">
        <v>1.86603</v>
      </c>
      <c r="IG649">
        <v>1.866</v>
      </c>
      <c r="IH649">
        <v>1.86786</v>
      </c>
      <c r="II649">
        <v>1.87027</v>
      </c>
      <c r="IJ649">
        <v>1.86896</v>
      </c>
      <c r="IK649">
        <v>1.87042</v>
      </c>
      <c r="IL649">
        <v>0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-0.533</v>
      </c>
      <c r="IZ649">
        <v>0.1415</v>
      </c>
      <c r="JA649">
        <v>-0.08705980112953694</v>
      </c>
      <c r="JB649">
        <v>-0.0002224285535733669</v>
      </c>
      <c r="JC649">
        <v>-3.124052291438484E-07</v>
      </c>
      <c r="JD649">
        <v>-1.20421793702977E-11</v>
      </c>
      <c r="JE649">
        <v>-0.06546867123436634</v>
      </c>
      <c r="JF649">
        <v>-0.004605065362839568</v>
      </c>
      <c r="JG649">
        <v>0.0008613744513886047</v>
      </c>
      <c r="JH649">
        <v>-1.299212498533341E-05</v>
      </c>
      <c r="JI649">
        <v>3</v>
      </c>
      <c r="JJ649">
        <v>2327</v>
      </c>
      <c r="JK649">
        <v>1</v>
      </c>
      <c r="JL649">
        <v>27</v>
      </c>
      <c r="JM649">
        <v>187368.5</v>
      </c>
      <c r="JN649">
        <v>187368.6</v>
      </c>
      <c r="JO649">
        <v>1.90186</v>
      </c>
      <c r="JP649">
        <v>0</v>
      </c>
      <c r="JQ649">
        <v>1.39648</v>
      </c>
      <c r="JR649">
        <v>2.35596</v>
      </c>
      <c r="JS649">
        <v>1.49536</v>
      </c>
      <c r="JT649">
        <v>2.66846</v>
      </c>
      <c r="JU649">
        <v>36.8366</v>
      </c>
      <c r="JV649">
        <v>24.0787</v>
      </c>
      <c r="JW649">
        <v>18</v>
      </c>
      <c r="JX649">
        <v>492.952</v>
      </c>
      <c r="JY649">
        <v>440.749</v>
      </c>
      <c r="JZ649">
        <v>28.902</v>
      </c>
      <c r="KA649">
        <v>29.3167</v>
      </c>
      <c r="KB649">
        <v>30.0002</v>
      </c>
      <c r="KC649">
        <v>29.1048</v>
      </c>
      <c r="KD649">
        <v>29.0296</v>
      </c>
      <c r="KE649">
        <v>41.765</v>
      </c>
      <c r="KF649">
        <v>23.2355</v>
      </c>
      <c r="KG649">
        <v>42.2884</v>
      </c>
      <c r="KH649">
        <v>28.8995</v>
      </c>
      <c r="KI649">
        <v>955.8049999999999</v>
      </c>
      <c r="KJ649">
        <v>18.3762</v>
      </c>
      <c r="KK649">
        <v>100.948</v>
      </c>
      <c r="KL649">
        <v>100.466</v>
      </c>
    </row>
    <row r="650" spans="1:298">
      <c r="A650">
        <v>634</v>
      </c>
      <c r="B650">
        <v>1758489543</v>
      </c>
      <c r="C650">
        <v>20667.5</v>
      </c>
      <c r="D650" t="s">
        <v>1717</v>
      </c>
      <c r="E650" t="s">
        <v>1718</v>
      </c>
      <c r="F650">
        <v>5</v>
      </c>
      <c r="G650" t="s">
        <v>1604</v>
      </c>
      <c r="H650" t="s">
        <v>437</v>
      </c>
      <c r="I650" t="s">
        <v>438</v>
      </c>
      <c r="J650">
        <v>1758489535.5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919.7656460383486</v>
      </c>
      <c r="AL650">
        <v>902.9515636363636</v>
      </c>
      <c r="AM650">
        <v>0.122921839498245</v>
      </c>
      <c r="AN650">
        <v>65.30120161094447</v>
      </c>
      <c r="AO650">
        <f>(AQ650 - AP650 + DZ650*1E3/(8.314*(EB650+273.15)) * AS650/DY650 * AR650) * DY650/(100*DM650) * 1000/(1000 - AQ650)</f>
        <v>0</v>
      </c>
      <c r="AP650">
        <v>18.37484178459512</v>
      </c>
      <c r="AQ650">
        <v>24.21028</v>
      </c>
      <c r="AR650">
        <v>-2.915451998784632E-05</v>
      </c>
      <c r="AS650">
        <v>111.2861727200719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3.93</v>
      </c>
      <c r="DN650">
        <v>0.5</v>
      </c>
      <c r="DO650" t="s">
        <v>440</v>
      </c>
      <c r="DP650">
        <v>2</v>
      </c>
      <c r="DQ650" t="b">
        <v>1</v>
      </c>
      <c r="DR650">
        <v>1758489535.5</v>
      </c>
      <c r="DS650">
        <v>874.7125925925925</v>
      </c>
      <c r="DT650">
        <v>905.153148148148</v>
      </c>
      <c r="DU650">
        <v>24.21440740740741</v>
      </c>
      <c r="DV650">
        <v>18.37082592592593</v>
      </c>
      <c r="DW650">
        <v>875.2416666666667</v>
      </c>
      <c r="DX650">
        <v>24.0727925925926</v>
      </c>
      <c r="DY650">
        <v>499.9748888888889</v>
      </c>
      <c r="DZ650">
        <v>90.07971851851853</v>
      </c>
      <c r="EA650">
        <v>0.05605534814814815</v>
      </c>
      <c r="EB650">
        <v>30.45538518518519</v>
      </c>
      <c r="EC650">
        <v>30.01085555555555</v>
      </c>
      <c r="ED650">
        <v>999.9000000000001</v>
      </c>
      <c r="EE650">
        <v>0</v>
      </c>
      <c r="EF650">
        <v>0</v>
      </c>
      <c r="EG650">
        <v>9994.743333333334</v>
      </c>
      <c r="EH650">
        <v>0</v>
      </c>
      <c r="EI650">
        <v>9.470969999999998</v>
      </c>
      <c r="EJ650">
        <v>-30.44053703703704</v>
      </c>
      <c r="EK650">
        <v>896.4187037037037</v>
      </c>
      <c r="EL650">
        <v>922.0926666666667</v>
      </c>
      <c r="EM650">
        <v>5.843565925925925</v>
      </c>
      <c r="EN650">
        <v>905.153148148148</v>
      </c>
      <c r="EO650">
        <v>18.37082592592593</v>
      </c>
      <c r="EP650">
        <v>2.181225925925926</v>
      </c>
      <c r="EQ650">
        <v>1.65484</v>
      </c>
      <c r="ER650">
        <v>18.82509259259259</v>
      </c>
      <c r="ES650">
        <v>14.47917037037037</v>
      </c>
      <c r="ET650">
        <v>1999.941481481481</v>
      </c>
      <c r="EU650">
        <v>0.980006</v>
      </c>
      <c r="EV650">
        <v>0.0199939962962963</v>
      </c>
      <c r="EW650">
        <v>0</v>
      </c>
      <c r="EX650">
        <v>630.7508888888889</v>
      </c>
      <c r="EY650">
        <v>5.00097</v>
      </c>
      <c r="EZ650">
        <v>12708.35925925926</v>
      </c>
      <c r="FA650">
        <v>16707.12222222222</v>
      </c>
      <c r="FB650">
        <v>41.68699999999999</v>
      </c>
      <c r="FC650">
        <v>42.04822222222221</v>
      </c>
      <c r="FD650">
        <v>41.625</v>
      </c>
      <c r="FE650">
        <v>41.63877777777777</v>
      </c>
      <c r="FF650">
        <v>42.18699999999999</v>
      </c>
      <c r="FG650">
        <v>1955.051481481481</v>
      </c>
      <c r="FH650">
        <v>39.89000000000001</v>
      </c>
      <c r="FI650">
        <v>0</v>
      </c>
      <c r="FJ650">
        <v>1758489543.2</v>
      </c>
      <c r="FK650">
        <v>0</v>
      </c>
      <c r="FL650">
        <v>630.7376</v>
      </c>
      <c r="FM650">
        <v>-1.942692296595441</v>
      </c>
      <c r="FN650">
        <v>-51.5230769805495</v>
      </c>
      <c r="FO650">
        <v>12708.532</v>
      </c>
      <c r="FP650">
        <v>15</v>
      </c>
      <c r="FQ650">
        <v>0</v>
      </c>
      <c r="FR650" t="s">
        <v>441</v>
      </c>
      <c r="FS650">
        <v>1747247426.5</v>
      </c>
      <c r="FT650">
        <v>1747247420.5</v>
      </c>
      <c r="FU650">
        <v>0</v>
      </c>
      <c r="FV650">
        <v>1.027</v>
      </c>
      <c r="FW650">
        <v>0.031</v>
      </c>
      <c r="FX650">
        <v>0.02</v>
      </c>
      <c r="FY650">
        <v>0.05</v>
      </c>
      <c r="FZ650">
        <v>420</v>
      </c>
      <c r="GA650">
        <v>16</v>
      </c>
      <c r="GB650">
        <v>0.01</v>
      </c>
      <c r="GC650">
        <v>0.1</v>
      </c>
      <c r="GD650">
        <v>-34.22173249999999</v>
      </c>
      <c r="GE650">
        <v>93.28848968105063</v>
      </c>
      <c r="GF650">
        <v>9.173449577514107</v>
      </c>
      <c r="GG650">
        <v>0</v>
      </c>
      <c r="GH650">
        <v>630.8309705882353</v>
      </c>
      <c r="GI650">
        <v>-2.098899926133303</v>
      </c>
      <c r="GJ650">
        <v>0.3081719807561705</v>
      </c>
      <c r="GK650">
        <v>-1</v>
      </c>
      <c r="GL650">
        <v>5.8462475</v>
      </c>
      <c r="GM650">
        <v>-0.06269335834896898</v>
      </c>
      <c r="GN650">
        <v>0.006114185452699352</v>
      </c>
      <c r="GO650">
        <v>1</v>
      </c>
      <c r="GP650">
        <v>1</v>
      </c>
      <c r="GQ650">
        <v>2</v>
      </c>
      <c r="GR650" t="s">
        <v>442</v>
      </c>
      <c r="GS650">
        <v>3.13512</v>
      </c>
      <c r="GT650">
        <v>2.71648</v>
      </c>
      <c r="GU650">
        <v>0.157578</v>
      </c>
      <c r="GV650">
        <v>0.157942</v>
      </c>
      <c r="GW650">
        <v>0.106398</v>
      </c>
      <c r="GX650">
        <v>0.0865827</v>
      </c>
      <c r="GY650">
        <v>26760.1</v>
      </c>
      <c r="GZ650">
        <v>26789.7</v>
      </c>
      <c r="HA650">
        <v>29534.5</v>
      </c>
      <c r="HB650">
        <v>29404.7</v>
      </c>
      <c r="HC650">
        <v>34875.2</v>
      </c>
      <c r="HD650">
        <v>35587.4</v>
      </c>
      <c r="HE650">
        <v>41566</v>
      </c>
      <c r="HF650">
        <v>41782.1</v>
      </c>
      <c r="HG650">
        <v>1.92197</v>
      </c>
      <c r="HH650">
        <v>1.85483</v>
      </c>
      <c r="HI650">
        <v>0.0723563</v>
      </c>
      <c r="HJ650">
        <v>0</v>
      </c>
      <c r="HK650">
        <v>28.833</v>
      </c>
      <c r="HL650">
        <v>999.9</v>
      </c>
      <c r="HM650">
        <v>44.3</v>
      </c>
      <c r="HN650">
        <v>31.6</v>
      </c>
      <c r="HO650">
        <v>22.9566</v>
      </c>
      <c r="HP650">
        <v>61.9381</v>
      </c>
      <c r="HQ650">
        <v>27.7123</v>
      </c>
      <c r="HR650">
        <v>1</v>
      </c>
      <c r="HS650">
        <v>0.133709</v>
      </c>
      <c r="HT650">
        <v>-0.288012</v>
      </c>
      <c r="HU650">
        <v>20.3382</v>
      </c>
      <c r="HV650">
        <v>5.21609</v>
      </c>
      <c r="HW650">
        <v>12.0138</v>
      </c>
      <c r="HX650">
        <v>4.9883</v>
      </c>
      <c r="HY650">
        <v>3.28755</v>
      </c>
      <c r="HZ650">
        <v>9999</v>
      </c>
      <c r="IA650">
        <v>9999</v>
      </c>
      <c r="IB650">
        <v>9999</v>
      </c>
      <c r="IC650">
        <v>999.9</v>
      </c>
      <c r="ID650">
        <v>1.86757</v>
      </c>
      <c r="IE650">
        <v>1.86676</v>
      </c>
      <c r="IF650">
        <v>1.86602</v>
      </c>
      <c r="IG650">
        <v>1.866</v>
      </c>
      <c r="IH650">
        <v>1.86784</v>
      </c>
      <c r="II650">
        <v>1.87027</v>
      </c>
      <c r="IJ650">
        <v>1.86896</v>
      </c>
      <c r="IK650">
        <v>1.87042</v>
      </c>
      <c r="IL650">
        <v>0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-0.534</v>
      </c>
      <c r="IZ650">
        <v>0.1416</v>
      </c>
      <c r="JA650">
        <v>-0.08705980112953694</v>
      </c>
      <c r="JB650">
        <v>-0.0002224285535733669</v>
      </c>
      <c r="JC650">
        <v>-3.124052291438484E-07</v>
      </c>
      <c r="JD650">
        <v>-1.20421793702977E-11</v>
      </c>
      <c r="JE650">
        <v>-0.06546867123436634</v>
      </c>
      <c r="JF650">
        <v>-0.004605065362839568</v>
      </c>
      <c r="JG650">
        <v>0.0008613744513886047</v>
      </c>
      <c r="JH650">
        <v>-1.299212498533341E-05</v>
      </c>
      <c r="JI650">
        <v>3</v>
      </c>
      <c r="JJ650">
        <v>2327</v>
      </c>
      <c r="JK650">
        <v>1</v>
      </c>
      <c r="JL650">
        <v>27</v>
      </c>
      <c r="JM650">
        <v>187368.6</v>
      </c>
      <c r="JN650">
        <v>187368.7</v>
      </c>
      <c r="JO650">
        <v>1.88843</v>
      </c>
      <c r="JP650">
        <v>0</v>
      </c>
      <c r="JQ650">
        <v>1.39648</v>
      </c>
      <c r="JR650">
        <v>2.35596</v>
      </c>
      <c r="JS650">
        <v>1.49536</v>
      </c>
      <c r="JT650">
        <v>2.60254</v>
      </c>
      <c r="JU650">
        <v>36.8366</v>
      </c>
      <c r="JV650">
        <v>24.07</v>
      </c>
      <c r="JW650">
        <v>18</v>
      </c>
      <c r="JX650">
        <v>493.148</v>
      </c>
      <c r="JY650">
        <v>440.752</v>
      </c>
      <c r="JZ650">
        <v>28.8918</v>
      </c>
      <c r="KA650">
        <v>29.3192</v>
      </c>
      <c r="KB650">
        <v>30.0001</v>
      </c>
      <c r="KC650">
        <v>29.1074</v>
      </c>
      <c r="KD650">
        <v>29.0321</v>
      </c>
      <c r="KE650">
        <v>44.6514</v>
      </c>
      <c r="KF650">
        <v>23.2355</v>
      </c>
      <c r="KG650">
        <v>42.2884</v>
      </c>
      <c r="KH650">
        <v>28.8935</v>
      </c>
      <c r="KI650">
        <v>975.86</v>
      </c>
      <c r="KJ650">
        <v>18.3762</v>
      </c>
      <c r="KK650">
        <v>100.948</v>
      </c>
      <c r="KL650">
        <v>100.465</v>
      </c>
    </row>
    <row r="651" spans="1:298">
      <c r="A651">
        <v>635</v>
      </c>
      <c r="B651">
        <v>1758489548</v>
      </c>
      <c r="C651">
        <v>20672.5</v>
      </c>
      <c r="D651" t="s">
        <v>1719</v>
      </c>
      <c r="E651" t="s">
        <v>1720</v>
      </c>
      <c r="F651">
        <v>5</v>
      </c>
      <c r="G651" t="s">
        <v>1604</v>
      </c>
      <c r="H651" t="s">
        <v>437</v>
      </c>
      <c r="I651" t="s">
        <v>438</v>
      </c>
      <c r="J651">
        <v>1758489540.214286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911.8489775160554</v>
      </c>
      <c r="AL651">
        <v>899.4634242424239</v>
      </c>
      <c r="AM651">
        <v>-0.7921583066526926</v>
      </c>
      <c r="AN651">
        <v>65.30120161094447</v>
      </c>
      <c r="AO651">
        <f>(AQ651 - AP651 + DZ651*1E3/(8.314*(EB651+273.15)) * AS651/DY651 * AR651) * DY651/(100*DM651) * 1000/(1000 - AQ651)</f>
        <v>0</v>
      </c>
      <c r="AP651">
        <v>18.37702195700615</v>
      </c>
      <c r="AQ651">
        <v>24.20356181818181</v>
      </c>
      <c r="AR651">
        <v>-6.861860902887944E-05</v>
      </c>
      <c r="AS651">
        <v>111.2861727200719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3.93</v>
      </c>
      <c r="DN651">
        <v>0.5</v>
      </c>
      <c r="DO651" t="s">
        <v>440</v>
      </c>
      <c r="DP651">
        <v>2</v>
      </c>
      <c r="DQ651" t="b">
        <v>1</v>
      </c>
      <c r="DR651">
        <v>1758489540.214286</v>
      </c>
      <c r="DS651">
        <v>878.8910714285713</v>
      </c>
      <c r="DT651">
        <v>901.4005714285713</v>
      </c>
      <c r="DU651">
        <v>24.21091785714285</v>
      </c>
      <c r="DV651">
        <v>18.373575</v>
      </c>
      <c r="DW651">
        <v>879.4235357142855</v>
      </c>
      <c r="DX651">
        <v>24.06936785714285</v>
      </c>
      <c r="DY651">
        <v>499.9926785714286</v>
      </c>
      <c r="DZ651">
        <v>90.08040357142856</v>
      </c>
      <c r="EA651">
        <v>0.05602547857142857</v>
      </c>
      <c r="EB651">
        <v>30.455875</v>
      </c>
      <c r="EC651">
        <v>30.00991071428572</v>
      </c>
      <c r="ED651">
        <v>999.9000000000002</v>
      </c>
      <c r="EE651">
        <v>0</v>
      </c>
      <c r="EF651">
        <v>0</v>
      </c>
      <c r="EG651">
        <v>9995.868571428571</v>
      </c>
      <c r="EH651">
        <v>0</v>
      </c>
      <c r="EI651">
        <v>9.47086964285714</v>
      </c>
      <c r="EJ651">
        <v>-22.50946071428572</v>
      </c>
      <c r="EK651">
        <v>900.6977142857141</v>
      </c>
      <c r="EL651">
        <v>918.2724642857145</v>
      </c>
      <c r="EM651">
        <v>5.837343571428572</v>
      </c>
      <c r="EN651">
        <v>901.4005714285713</v>
      </c>
      <c r="EO651">
        <v>18.373575</v>
      </c>
      <c r="EP651">
        <v>2.180929285714286</v>
      </c>
      <c r="EQ651">
        <v>1.655098928571429</v>
      </c>
      <c r="ER651">
        <v>18.82291785714286</v>
      </c>
      <c r="ES651">
        <v>14.48159642857143</v>
      </c>
      <c r="ET651">
        <v>1999.956428571428</v>
      </c>
      <c r="EU651">
        <v>0.9800061785714285</v>
      </c>
      <c r="EV651">
        <v>0.01999381428571428</v>
      </c>
      <c r="EW651">
        <v>0</v>
      </c>
      <c r="EX651">
        <v>630.4839285714286</v>
      </c>
      <c r="EY651">
        <v>5.00097</v>
      </c>
      <c r="EZ651">
        <v>12702.91071428571</v>
      </c>
      <c r="FA651">
        <v>16707.23214285714</v>
      </c>
      <c r="FB651">
        <v>41.68699999999999</v>
      </c>
      <c r="FC651">
        <v>42.05757142857141</v>
      </c>
      <c r="FD651">
        <v>41.625</v>
      </c>
      <c r="FE651">
        <v>41.63385714285715</v>
      </c>
      <c r="FF651">
        <v>42.18699999999999</v>
      </c>
      <c r="FG651">
        <v>1955.066428571428</v>
      </c>
      <c r="FH651">
        <v>39.89000000000001</v>
      </c>
      <c r="FI651">
        <v>0</v>
      </c>
      <c r="FJ651">
        <v>1758489548.6</v>
      </c>
      <c r="FK651">
        <v>0</v>
      </c>
      <c r="FL651">
        <v>630.4435769230769</v>
      </c>
      <c r="FM651">
        <v>-4.227384615266116</v>
      </c>
      <c r="FN651">
        <v>-88.94700859861817</v>
      </c>
      <c r="FO651">
        <v>12702.50384615385</v>
      </c>
      <c r="FP651">
        <v>15</v>
      </c>
      <c r="FQ651">
        <v>0</v>
      </c>
      <c r="FR651" t="s">
        <v>441</v>
      </c>
      <c r="FS651">
        <v>1747247426.5</v>
      </c>
      <c r="FT651">
        <v>1747247420.5</v>
      </c>
      <c r="FU651">
        <v>0</v>
      </c>
      <c r="FV651">
        <v>1.027</v>
      </c>
      <c r="FW651">
        <v>0.031</v>
      </c>
      <c r="FX651">
        <v>0.02</v>
      </c>
      <c r="FY651">
        <v>0.05</v>
      </c>
      <c r="FZ651">
        <v>420</v>
      </c>
      <c r="GA651">
        <v>16</v>
      </c>
      <c r="GB651">
        <v>0.01</v>
      </c>
      <c r="GC651">
        <v>0.1</v>
      </c>
      <c r="GD651">
        <v>-28.4404575</v>
      </c>
      <c r="GE651">
        <v>103.6594502814259</v>
      </c>
      <c r="GF651">
        <v>10.01828699032144</v>
      </c>
      <c r="GG651">
        <v>0</v>
      </c>
      <c r="GH651">
        <v>630.6494411764705</v>
      </c>
      <c r="GI651">
        <v>-2.50036668932758</v>
      </c>
      <c r="GJ651">
        <v>0.3393857072778594</v>
      </c>
      <c r="GK651">
        <v>-1</v>
      </c>
      <c r="GL651">
        <v>5.841505499999999</v>
      </c>
      <c r="GM651">
        <v>-0.07389951219513616</v>
      </c>
      <c r="GN651">
        <v>0.007226278070348572</v>
      </c>
      <c r="GO651">
        <v>1</v>
      </c>
      <c r="GP651">
        <v>1</v>
      </c>
      <c r="GQ651">
        <v>2</v>
      </c>
      <c r="GR651" t="s">
        <v>442</v>
      </c>
      <c r="GS651">
        <v>3.135</v>
      </c>
      <c r="GT651">
        <v>2.71608</v>
      </c>
      <c r="GU651">
        <v>0.157137</v>
      </c>
      <c r="GV651">
        <v>0.156961</v>
      </c>
      <c r="GW651">
        <v>0.106376</v>
      </c>
      <c r="GX651">
        <v>0.08659070000000001</v>
      </c>
      <c r="GY651">
        <v>26774.7</v>
      </c>
      <c r="GZ651">
        <v>26821</v>
      </c>
      <c r="HA651">
        <v>29535.2</v>
      </c>
      <c r="HB651">
        <v>29404.7</v>
      </c>
      <c r="HC651">
        <v>34876.7</v>
      </c>
      <c r="HD651">
        <v>35587.1</v>
      </c>
      <c r="HE651">
        <v>41566.7</v>
      </c>
      <c r="HF651">
        <v>41782.1</v>
      </c>
      <c r="HG651">
        <v>1.92138</v>
      </c>
      <c r="HH651">
        <v>1.85495</v>
      </c>
      <c r="HI651">
        <v>0.0718534</v>
      </c>
      <c r="HJ651">
        <v>0</v>
      </c>
      <c r="HK651">
        <v>28.8355</v>
      </c>
      <c r="HL651">
        <v>999.9</v>
      </c>
      <c r="HM651">
        <v>44.3</v>
      </c>
      <c r="HN651">
        <v>31.6</v>
      </c>
      <c r="HO651">
        <v>22.9563</v>
      </c>
      <c r="HP651">
        <v>61.9781</v>
      </c>
      <c r="HQ651">
        <v>27.8766</v>
      </c>
      <c r="HR651">
        <v>1</v>
      </c>
      <c r="HS651">
        <v>0.133755</v>
      </c>
      <c r="HT651">
        <v>-0.296457</v>
      </c>
      <c r="HU651">
        <v>20.338</v>
      </c>
      <c r="HV651">
        <v>5.21579</v>
      </c>
      <c r="HW651">
        <v>12.0126</v>
      </c>
      <c r="HX651">
        <v>4.9878</v>
      </c>
      <c r="HY651">
        <v>3.28753</v>
      </c>
      <c r="HZ651">
        <v>9999</v>
      </c>
      <c r="IA651">
        <v>9999</v>
      </c>
      <c r="IB651">
        <v>9999</v>
      </c>
      <c r="IC651">
        <v>999.9</v>
      </c>
      <c r="ID651">
        <v>1.86755</v>
      </c>
      <c r="IE651">
        <v>1.86676</v>
      </c>
      <c r="IF651">
        <v>1.86601</v>
      </c>
      <c r="IG651">
        <v>1.866</v>
      </c>
      <c r="IH651">
        <v>1.86785</v>
      </c>
      <c r="II651">
        <v>1.87028</v>
      </c>
      <c r="IJ651">
        <v>1.86895</v>
      </c>
      <c r="IK651">
        <v>1.87042</v>
      </c>
      <c r="IL651">
        <v>0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-0.531</v>
      </c>
      <c r="IZ651">
        <v>0.1414</v>
      </c>
      <c r="JA651">
        <v>-0.08705980112953694</v>
      </c>
      <c r="JB651">
        <v>-0.0002224285535733669</v>
      </c>
      <c r="JC651">
        <v>-3.124052291438484E-07</v>
      </c>
      <c r="JD651">
        <v>-1.20421793702977E-11</v>
      </c>
      <c r="JE651">
        <v>-0.06546867123436634</v>
      </c>
      <c r="JF651">
        <v>-0.004605065362839568</v>
      </c>
      <c r="JG651">
        <v>0.0008613744513886047</v>
      </c>
      <c r="JH651">
        <v>-1.299212498533341E-05</v>
      </c>
      <c r="JI651">
        <v>3</v>
      </c>
      <c r="JJ651">
        <v>2327</v>
      </c>
      <c r="JK651">
        <v>1</v>
      </c>
      <c r="JL651">
        <v>27</v>
      </c>
      <c r="JM651">
        <v>187368.7</v>
      </c>
      <c r="JN651">
        <v>187368.8</v>
      </c>
      <c r="JO651">
        <v>1.87256</v>
      </c>
      <c r="JP651">
        <v>0</v>
      </c>
      <c r="JQ651">
        <v>1.39648</v>
      </c>
      <c r="JR651">
        <v>2.35474</v>
      </c>
      <c r="JS651">
        <v>1.49536</v>
      </c>
      <c r="JT651">
        <v>2.71973</v>
      </c>
      <c r="JU651">
        <v>36.8366</v>
      </c>
      <c r="JV651">
        <v>24.0875</v>
      </c>
      <c r="JW651">
        <v>18</v>
      </c>
      <c r="JX651">
        <v>492.781</v>
      </c>
      <c r="JY651">
        <v>440.844</v>
      </c>
      <c r="JZ651">
        <v>28.8875</v>
      </c>
      <c r="KA651">
        <v>29.3204</v>
      </c>
      <c r="KB651">
        <v>30.0002</v>
      </c>
      <c r="KC651">
        <v>29.1092</v>
      </c>
      <c r="KD651">
        <v>29.0341</v>
      </c>
      <c r="KE651">
        <v>48.4949</v>
      </c>
      <c r="KF651">
        <v>23.2355</v>
      </c>
      <c r="KG651">
        <v>42.2884</v>
      </c>
      <c r="KH651">
        <v>28.8815</v>
      </c>
      <c r="KI651">
        <v>989.289</v>
      </c>
      <c r="KJ651">
        <v>18.3762</v>
      </c>
      <c r="KK651">
        <v>100.95</v>
      </c>
      <c r="KL651">
        <v>100.466</v>
      </c>
    </row>
    <row r="652" spans="1:298">
      <c r="A652">
        <v>636</v>
      </c>
      <c r="B652">
        <v>1758489553</v>
      </c>
      <c r="C652">
        <v>20677.5</v>
      </c>
      <c r="D652" t="s">
        <v>1721</v>
      </c>
      <c r="E652" t="s">
        <v>1722</v>
      </c>
      <c r="F652">
        <v>5</v>
      </c>
      <c r="G652" t="s">
        <v>1604</v>
      </c>
      <c r="H652" t="s">
        <v>437</v>
      </c>
      <c r="I652" t="s">
        <v>438</v>
      </c>
      <c r="J652">
        <v>1758489545.5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903.0338094876284</v>
      </c>
      <c r="AL652">
        <v>892.9699939393939</v>
      </c>
      <c r="AM652">
        <v>-1.346875453899806</v>
      </c>
      <c r="AN652">
        <v>65.30120161094447</v>
      </c>
      <c r="AO652">
        <f>(AQ652 - AP652 + DZ652*1E3/(8.314*(EB652+273.15)) * AS652/DY652 * AR652) * DY652/(100*DM652) * 1000/(1000 - AQ652)</f>
        <v>0</v>
      </c>
      <c r="AP652">
        <v>18.38021097008292</v>
      </c>
      <c r="AQ652">
        <v>24.19698606060605</v>
      </c>
      <c r="AR652">
        <v>-6.118386400109494E-05</v>
      </c>
      <c r="AS652">
        <v>111.2861727200719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3.93</v>
      </c>
      <c r="DN652">
        <v>0.5</v>
      </c>
      <c r="DO652" t="s">
        <v>440</v>
      </c>
      <c r="DP652">
        <v>2</v>
      </c>
      <c r="DQ652" t="b">
        <v>1</v>
      </c>
      <c r="DR652">
        <v>1758489545.5</v>
      </c>
      <c r="DS652">
        <v>878.163851851852</v>
      </c>
      <c r="DT652">
        <v>893.8852962962964</v>
      </c>
      <c r="DU652">
        <v>24.20560740740741</v>
      </c>
      <c r="DV652">
        <v>18.37683333333333</v>
      </c>
      <c r="DW652">
        <v>878.695814814815</v>
      </c>
      <c r="DX652">
        <v>24.06413333333333</v>
      </c>
      <c r="DY652">
        <v>500.0035555555555</v>
      </c>
      <c r="DZ652">
        <v>90.08183703703702</v>
      </c>
      <c r="EA652">
        <v>0.05596208518518519</v>
      </c>
      <c r="EB652">
        <v>30.45605555555555</v>
      </c>
      <c r="EC652">
        <v>30.00789629629629</v>
      </c>
      <c r="ED652">
        <v>999.9000000000001</v>
      </c>
      <c r="EE652">
        <v>0</v>
      </c>
      <c r="EF652">
        <v>0</v>
      </c>
      <c r="EG652">
        <v>10001.4562962963</v>
      </c>
      <c r="EH652">
        <v>0</v>
      </c>
      <c r="EI652">
        <v>9.46717111111111</v>
      </c>
      <c r="EJ652">
        <v>-15.72144074074074</v>
      </c>
      <c r="EK652">
        <v>899.9476296296297</v>
      </c>
      <c r="EL652">
        <v>910.6195555555555</v>
      </c>
      <c r="EM652">
        <v>5.828775185185186</v>
      </c>
      <c r="EN652">
        <v>893.8852962962964</v>
      </c>
      <c r="EO652">
        <v>18.37683333333333</v>
      </c>
      <c r="EP652">
        <v>2.180486296296296</v>
      </c>
      <c r="EQ652">
        <v>1.655418148148148</v>
      </c>
      <c r="ER652">
        <v>18.81965555555556</v>
      </c>
      <c r="ES652">
        <v>14.4845962962963</v>
      </c>
      <c r="ET652">
        <v>1999.979259259259</v>
      </c>
      <c r="EU652">
        <v>0.9800064444444446</v>
      </c>
      <c r="EV652">
        <v>0.01999355185185185</v>
      </c>
      <c r="EW652">
        <v>0</v>
      </c>
      <c r="EX652">
        <v>630.0284074074074</v>
      </c>
      <c r="EY652">
        <v>5.00097</v>
      </c>
      <c r="EZ652">
        <v>12693.88888888889</v>
      </c>
      <c r="FA652">
        <v>16707.42962962963</v>
      </c>
      <c r="FB652">
        <v>41.68699999999999</v>
      </c>
      <c r="FC652">
        <v>42.05281481481481</v>
      </c>
      <c r="FD652">
        <v>41.625</v>
      </c>
      <c r="FE652">
        <v>41.62729629629629</v>
      </c>
      <c r="FF652">
        <v>42.18699999999999</v>
      </c>
      <c r="FG652">
        <v>1955.08925925926</v>
      </c>
      <c r="FH652">
        <v>39.89000000000001</v>
      </c>
      <c r="FI652">
        <v>0</v>
      </c>
      <c r="FJ652">
        <v>1758489553.4</v>
      </c>
      <c r="FK652">
        <v>0</v>
      </c>
      <c r="FL652">
        <v>630.0348076923077</v>
      </c>
      <c r="FM652">
        <v>-5.482290602652672</v>
      </c>
      <c r="FN652">
        <v>-126.4034188648927</v>
      </c>
      <c r="FO652">
        <v>12693.95769230769</v>
      </c>
      <c r="FP652">
        <v>15</v>
      </c>
      <c r="FQ652">
        <v>0</v>
      </c>
      <c r="FR652" t="s">
        <v>441</v>
      </c>
      <c r="FS652">
        <v>1747247426.5</v>
      </c>
      <c r="FT652">
        <v>1747247420.5</v>
      </c>
      <c r="FU652">
        <v>0</v>
      </c>
      <c r="FV652">
        <v>1.027</v>
      </c>
      <c r="FW652">
        <v>0.031</v>
      </c>
      <c r="FX652">
        <v>0.02</v>
      </c>
      <c r="FY652">
        <v>0.05</v>
      </c>
      <c r="FZ652">
        <v>420</v>
      </c>
      <c r="GA652">
        <v>16</v>
      </c>
      <c r="GB652">
        <v>0.01</v>
      </c>
      <c r="GC652">
        <v>0.1</v>
      </c>
      <c r="GD652">
        <v>-19.6794225</v>
      </c>
      <c r="GE652">
        <v>76.82252645403379</v>
      </c>
      <c r="GF652">
        <v>7.589333509850766</v>
      </c>
      <c r="GG652">
        <v>0</v>
      </c>
      <c r="GH652">
        <v>630.2729411764706</v>
      </c>
      <c r="GI652">
        <v>-4.977601222927815</v>
      </c>
      <c r="GJ652">
        <v>0.5333942334751142</v>
      </c>
      <c r="GK652">
        <v>-1</v>
      </c>
      <c r="GL652">
        <v>5.833105</v>
      </c>
      <c r="GM652">
        <v>-0.09779954971858025</v>
      </c>
      <c r="GN652">
        <v>0.009445634706042844</v>
      </c>
      <c r="GO652">
        <v>1</v>
      </c>
      <c r="GP652">
        <v>1</v>
      </c>
      <c r="GQ652">
        <v>2</v>
      </c>
      <c r="GR652" t="s">
        <v>442</v>
      </c>
      <c r="GS652">
        <v>3.13518</v>
      </c>
      <c r="GT652">
        <v>2.71635</v>
      </c>
      <c r="GU652">
        <v>0.156368</v>
      </c>
      <c r="GV652">
        <v>0.155931</v>
      </c>
      <c r="GW652">
        <v>0.106366</v>
      </c>
      <c r="GX652">
        <v>0.0866046</v>
      </c>
      <c r="GY652">
        <v>26798.6</v>
      </c>
      <c r="GZ652">
        <v>26854.4</v>
      </c>
      <c r="HA652">
        <v>29534.5</v>
      </c>
      <c r="HB652">
        <v>29405.4</v>
      </c>
      <c r="HC652">
        <v>34876.3</v>
      </c>
      <c r="HD652">
        <v>35587.4</v>
      </c>
      <c r="HE652">
        <v>41565.7</v>
      </c>
      <c r="HF652">
        <v>41783.2</v>
      </c>
      <c r="HG652">
        <v>1.92092</v>
      </c>
      <c r="HH652">
        <v>1.85487</v>
      </c>
      <c r="HI652">
        <v>0.0721514</v>
      </c>
      <c r="HJ652">
        <v>0</v>
      </c>
      <c r="HK652">
        <v>28.8385</v>
      </c>
      <c r="HL652">
        <v>999.9</v>
      </c>
      <c r="HM652">
        <v>44.3</v>
      </c>
      <c r="HN652">
        <v>31.6</v>
      </c>
      <c r="HO652">
        <v>22.9545</v>
      </c>
      <c r="HP652">
        <v>61.9281</v>
      </c>
      <c r="HQ652">
        <v>27.7364</v>
      </c>
      <c r="HR652">
        <v>1</v>
      </c>
      <c r="HS652">
        <v>0.133979</v>
      </c>
      <c r="HT652">
        <v>-0.288483</v>
      </c>
      <c r="HU652">
        <v>20.3382</v>
      </c>
      <c r="HV652">
        <v>5.21594</v>
      </c>
      <c r="HW652">
        <v>12.0131</v>
      </c>
      <c r="HX652">
        <v>4.98825</v>
      </c>
      <c r="HY652">
        <v>3.2876</v>
      </c>
      <c r="HZ652">
        <v>9999</v>
      </c>
      <c r="IA652">
        <v>9999</v>
      </c>
      <c r="IB652">
        <v>9999</v>
      </c>
      <c r="IC652">
        <v>999.9</v>
      </c>
      <c r="ID652">
        <v>1.86756</v>
      </c>
      <c r="IE652">
        <v>1.86676</v>
      </c>
      <c r="IF652">
        <v>1.86602</v>
      </c>
      <c r="IG652">
        <v>1.866</v>
      </c>
      <c r="IH652">
        <v>1.86784</v>
      </c>
      <c r="II652">
        <v>1.87027</v>
      </c>
      <c r="IJ652">
        <v>1.86898</v>
      </c>
      <c r="IK652">
        <v>1.87041</v>
      </c>
      <c r="IL652">
        <v>0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-0.525</v>
      </c>
      <c r="IZ652">
        <v>0.1413</v>
      </c>
      <c r="JA652">
        <v>-0.08705980112953694</v>
      </c>
      <c r="JB652">
        <v>-0.0002224285535733669</v>
      </c>
      <c r="JC652">
        <v>-3.124052291438484E-07</v>
      </c>
      <c r="JD652">
        <v>-1.20421793702977E-11</v>
      </c>
      <c r="JE652">
        <v>-0.06546867123436634</v>
      </c>
      <c r="JF652">
        <v>-0.004605065362839568</v>
      </c>
      <c r="JG652">
        <v>0.0008613744513886047</v>
      </c>
      <c r="JH652">
        <v>-1.299212498533341E-05</v>
      </c>
      <c r="JI652">
        <v>3</v>
      </c>
      <c r="JJ652">
        <v>2327</v>
      </c>
      <c r="JK652">
        <v>1</v>
      </c>
      <c r="JL652">
        <v>27</v>
      </c>
      <c r="JM652">
        <v>187368.8</v>
      </c>
      <c r="JN652">
        <v>187368.9</v>
      </c>
      <c r="JO652">
        <v>1.85669</v>
      </c>
      <c r="JP652">
        <v>0</v>
      </c>
      <c r="JQ652">
        <v>1.39648</v>
      </c>
      <c r="JR652">
        <v>2.35229</v>
      </c>
      <c r="JS652">
        <v>1.49536</v>
      </c>
      <c r="JT652">
        <v>2.66846</v>
      </c>
      <c r="JU652">
        <v>36.8366</v>
      </c>
      <c r="JV652">
        <v>24.0875</v>
      </c>
      <c r="JW652">
        <v>18</v>
      </c>
      <c r="JX652">
        <v>492.513</v>
      </c>
      <c r="JY652">
        <v>440.816</v>
      </c>
      <c r="JZ652">
        <v>28.8795</v>
      </c>
      <c r="KA652">
        <v>29.3221</v>
      </c>
      <c r="KB652">
        <v>30.0003</v>
      </c>
      <c r="KC652">
        <v>29.1116</v>
      </c>
      <c r="KD652">
        <v>29.0366</v>
      </c>
      <c r="KE652">
        <v>53.4229</v>
      </c>
      <c r="KF652">
        <v>23.2355</v>
      </c>
      <c r="KG652">
        <v>42.2884</v>
      </c>
      <c r="KH652">
        <v>28.8771</v>
      </c>
      <c r="KI652">
        <v>1009.35</v>
      </c>
      <c r="KJ652">
        <v>18.3762</v>
      </c>
      <c r="KK652">
        <v>100.947</v>
      </c>
      <c r="KL652">
        <v>100.468</v>
      </c>
    </row>
    <row r="653" spans="1:298">
      <c r="A653">
        <v>637</v>
      </c>
      <c r="B653">
        <v>1758489558</v>
      </c>
      <c r="C653">
        <v>20682.5</v>
      </c>
      <c r="D653" t="s">
        <v>1723</v>
      </c>
      <c r="E653" t="s">
        <v>1724</v>
      </c>
      <c r="F653">
        <v>5</v>
      </c>
      <c r="G653" t="s">
        <v>1604</v>
      </c>
      <c r="H653" t="s">
        <v>437</v>
      </c>
      <c r="I653" t="s">
        <v>438</v>
      </c>
      <c r="J653">
        <v>1758489550.214286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893.6737338224424</v>
      </c>
      <c r="AL653">
        <v>885.055490909091</v>
      </c>
      <c r="AM653">
        <v>-1.609850048065109</v>
      </c>
      <c r="AN653">
        <v>65.30120161094447</v>
      </c>
      <c r="AO653">
        <f>(AQ653 - AP653 + DZ653*1E3/(8.314*(EB653+273.15)) * AS653/DY653 * AR653) * DY653/(100*DM653) * 1000/(1000 - AQ653)</f>
        <v>0</v>
      </c>
      <c r="AP653">
        <v>18.38253960804194</v>
      </c>
      <c r="AQ653">
        <v>24.19472424242424</v>
      </c>
      <c r="AR653">
        <v>-3.895745857148655E-05</v>
      </c>
      <c r="AS653">
        <v>111.2861727200719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3.93</v>
      </c>
      <c r="DN653">
        <v>0.5</v>
      </c>
      <c r="DO653" t="s">
        <v>440</v>
      </c>
      <c r="DP653">
        <v>2</v>
      </c>
      <c r="DQ653" t="b">
        <v>1</v>
      </c>
      <c r="DR653">
        <v>1758489550.214286</v>
      </c>
      <c r="DS653">
        <v>873.6887142857142</v>
      </c>
      <c r="DT653">
        <v>885.7929999999999</v>
      </c>
      <c r="DU653">
        <v>24.20110357142857</v>
      </c>
      <c r="DV653">
        <v>18.37947857142857</v>
      </c>
      <c r="DW653">
        <v>874.2172142857142</v>
      </c>
      <c r="DX653">
        <v>24.05969642857143</v>
      </c>
      <c r="DY653">
        <v>500.0069642857143</v>
      </c>
      <c r="DZ653">
        <v>90.08291071428572</v>
      </c>
      <c r="EA653">
        <v>0.05595337500000001</v>
      </c>
      <c r="EB653">
        <v>30.45630714285715</v>
      </c>
      <c r="EC653">
        <v>30.01116428571429</v>
      </c>
      <c r="ED653">
        <v>999.9000000000002</v>
      </c>
      <c r="EE653">
        <v>0</v>
      </c>
      <c r="EF653">
        <v>0</v>
      </c>
      <c r="EG653">
        <v>10001.5575</v>
      </c>
      <c r="EH653">
        <v>0</v>
      </c>
      <c r="EI653">
        <v>9.463442857142855</v>
      </c>
      <c r="EJ653">
        <v>-12.10427285714286</v>
      </c>
      <c r="EK653">
        <v>895.3574285714286</v>
      </c>
      <c r="EL653">
        <v>902.3782857142857</v>
      </c>
      <c r="EM653">
        <v>5.821629642857142</v>
      </c>
      <c r="EN653">
        <v>885.7929999999999</v>
      </c>
      <c r="EO653">
        <v>18.37947857142857</v>
      </c>
      <c r="EP653">
        <v>2.180106785714286</v>
      </c>
      <c r="EQ653">
        <v>1.655676428571429</v>
      </c>
      <c r="ER653">
        <v>18.81687142857143</v>
      </c>
      <c r="ES653">
        <v>14.48700714285714</v>
      </c>
      <c r="ET653">
        <v>1999.999642857143</v>
      </c>
      <c r="EU653">
        <v>0.9800067142857143</v>
      </c>
      <c r="EV653">
        <v>0.01999328214285714</v>
      </c>
      <c r="EW653">
        <v>0</v>
      </c>
      <c r="EX653">
        <v>629.4947857142859</v>
      </c>
      <c r="EY653">
        <v>5.00097</v>
      </c>
      <c r="EZ653">
        <v>12683.63928571429</v>
      </c>
      <c r="FA653">
        <v>16707.6</v>
      </c>
      <c r="FB653">
        <v>41.68699999999999</v>
      </c>
      <c r="FC653">
        <v>42.05757142857141</v>
      </c>
      <c r="FD653">
        <v>41.625</v>
      </c>
      <c r="FE653">
        <v>41.62721428571428</v>
      </c>
      <c r="FF653">
        <v>42.18699999999999</v>
      </c>
      <c r="FG653">
        <v>1955.109642857143</v>
      </c>
      <c r="FH653">
        <v>39.89000000000001</v>
      </c>
      <c r="FI653">
        <v>0</v>
      </c>
      <c r="FJ653">
        <v>1758489558.2</v>
      </c>
      <c r="FK653">
        <v>0</v>
      </c>
      <c r="FL653">
        <v>629.5236923076923</v>
      </c>
      <c r="FM653">
        <v>-7.49025642536398</v>
      </c>
      <c r="FN653">
        <v>-141.6717950041083</v>
      </c>
      <c r="FO653">
        <v>12683.52692307692</v>
      </c>
      <c r="FP653">
        <v>15</v>
      </c>
      <c r="FQ653">
        <v>0</v>
      </c>
      <c r="FR653" t="s">
        <v>441</v>
      </c>
      <c r="FS653">
        <v>1747247426.5</v>
      </c>
      <c r="FT653">
        <v>1747247420.5</v>
      </c>
      <c r="FU653">
        <v>0</v>
      </c>
      <c r="FV653">
        <v>1.027</v>
      </c>
      <c r="FW653">
        <v>0.031</v>
      </c>
      <c r="FX653">
        <v>0.02</v>
      </c>
      <c r="FY653">
        <v>0.05</v>
      </c>
      <c r="FZ653">
        <v>420</v>
      </c>
      <c r="GA653">
        <v>16</v>
      </c>
      <c r="GB653">
        <v>0.01</v>
      </c>
      <c r="GC653">
        <v>0.1</v>
      </c>
      <c r="GD653">
        <v>-15.249976</v>
      </c>
      <c r="GE653">
        <v>52.35838311444651</v>
      </c>
      <c r="GF653">
        <v>5.231595614174418</v>
      </c>
      <c r="GG653">
        <v>0</v>
      </c>
      <c r="GH653">
        <v>629.8677647058822</v>
      </c>
      <c r="GI653">
        <v>-6.25995416599487</v>
      </c>
      <c r="GJ653">
        <v>0.6605991513424272</v>
      </c>
      <c r="GK653">
        <v>-1</v>
      </c>
      <c r="GL653">
        <v>5.82714475</v>
      </c>
      <c r="GM653">
        <v>-0.09490210131333901</v>
      </c>
      <c r="GN653">
        <v>0.009198952382608601</v>
      </c>
      <c r="GO653">
        <v>1</v>
      </c>
      <c r="GP653">
        <v>1</v>
      </c>
      <c r="GQ653">
        <v>2</v>
      </c>
      <c r="GR653" t="s">
        <v>442</v>
      </c>
      <c r="GS653">
        <v>3.13513</v>
      </c>
      <c r="GT653">
        <v>2.71622</v>
      </c>
      <c r="GU653">
        <v>0.155436</v>
      </c>
      <c r="GV653">
        <v>0.154859</v>
      </c>
      <c r="GW653">
        <v>0.106348</v>
      </c>
      <c r="GX653">
        <v>0.0866118</v>
      </c>
      <c r="GY653">
        <v>26828.8</v>
      </c>
      <c r="GZ653">
        <v>26888.3</v>
      </c>
      <c r="HA653">
        <v>29535.2</v>
      </c>
      <c r="HB653">
        <v>29405.2</v>
      </c>
      <c r="HC653">
        <v>34877.8</v>
      </c>
      <c r="HD653">
        <v>35586.7</v>
      </c>
      <c r="HE653">
        <v>41566.8</v>
      </c>
      <c r="HF653">
        <v>41782.7</v>
      </c>
      <c r="HG653">
        <v>1.9217</v>
      </c>
      <c r="HH653">
        <v>1.85475</v>
      </c>
      <c r="HI653">
        <v>0.0721961</v>
      </c>
      <c r="HJ653">
        <v>0</v>
      </c>
      <c r="HK653">
        <v>28.8423</v>
      </c>
      <c r="HL653">
        <v>999.9</v>
      </c>
      <c r="HM653">
        <v>44.3</v>
      </c>
      <c r="HN653">
        <v>31.6</v>
      </c>
      <c r="HO653">
        <v>22.9545</v>
      </c>
      <c r="HP653">
        <v>62.0881</v>
      </c>
      <c r="HQ653">
        <v>27.7524</v>
      </c>
      <c r="HR653">
        <v>1</v>
      </c>
      <c r="HS653">
        <v>0.134111</v>
      </c>
      <c r="HT653">
        <v>-0.278889</v>
      </c>
      <c r="HU653">
        <v>20.3381</v>
      </c>
      <c r="HV653">
        <v>5.21684</v>
      </c>
      <c r="HW653">
        <v>12.0128</v>
      </c>
      <c r="HX653">
        <v>4.98865</v>
      </c>
      <c r="HY653">
        <v>3.28765</v>
      </c>
      <c r="HZ653">
        <v>9999</v>
      </c>
      <c r="IA653">
        <v>9999</v>
      </c>
      <c r="IB653">
        <v>9999</v>
      </c>
      <c r="IC653">
        <v>999.9</v>
      </c>
      <c r="ID653">
        <v>1.86754</v>
      </c>
      <c r="IE653">
        <v>1.86675</v>
      </c>
      <c r="IF653">
        <v>1.86601</v>
      </c>
      <c r="IG653">
        <v>1.866</v>
      </c>
      <c r="IH653">
        <v>1.86784</v>
      </c>
      <c r="II653">
        <v>1.87029</v>
      </c>
      <c r="IJ653">
        <v>1.86895</v>
      </c>
      <c r="IK653">
        <v>1.8704</v>
      </c>
      <c r="IL653">
        <v>0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-0.519</v>
      </c>
      <c r="IZ653">
        <v>0.1413</v>
      </c>
      <c r="JA653">
        <v>-0.08705980112953694</v>
      </c>
      <c r="JB653">
        <v>-0.0002224285535733669</v>
      </c>
      <c r="JC653">
        <v>-3.124052291438484E-07</v>
      </c>
      <c r="JD653">
        <v>-1.20421793702977E-11</v>
      </c>
      <c r="JE653">
        <v>-0.06546867123436634</v>
      </c>
      <c r="JF653">
        <v>-0.004605065362839568</v>
      </c>
      <c r="JG653">
        <v>0.0008613744513886047</v>
      </c>
      <c r="JH653">
        <v>-1.299212498533341E-05</v>
      </c>
      <c r="JI653">
        <v>3</v>
      </c>
      <c r="JJ653">
        <v>2327</v>
      </c>
      <c r="JK653">
        <v>1</v>
      </c>
      <c r="JL653">
        <v>27</v>
      </c>
      <c r="JM653">
        <v>187368.9</v>
      </c>
      <c r="JN653">
        <v>187369</v>
      </c>
      <c r="JO653">
        <v>1.84204</v>
      </c>
      <c r="JP653">
        <v>0</v>
      </c>
      <c r="JQ653">
        <v>1.39648</v>
      </c>
      <c r="JR653">
        <v>2.35474</v>
      </c>
      <c r="JS653">
        <v>1.49536</v>
      </c>
      <c r="JT653">
        <v>2.54883</v>
      </c>
      <c r="JU653">
        <v>36.8604</v>
      </c>
      <c r="JV653">
        <v>24.0787</v>
      </c>
      <c r="JW653">
        <v>18</v>
      </c>
      <c r="JX653">
        <v>493.023</v>
      </c>
      <c r="JY653">
        <v>440.756</v>
      </c>
      <c r="JZ653">
        <v>28.875</v>
      </c>
      <c r="KA653">
        <v>29.3242</v>
      </c>
      <c r="KB653">
        <v>30.0003</v>
      </c>
      <c r="KC653">
        <v>29.1135</v>
      </c>
      <c r="KD653">
        <v>29.0388</v>
      </c>
      <c r="KE653">
        <v>59.3308</v>
      </c>
      <c r="KF653">
        <v>23.2355</v>
      </c>
      <c r="KG653">
        <v>42.2884</v>
      </c>
      <c r="KH653">
        <v>28.8609</v>
      </c>
      <c r="KI653">
        <v>1022.71</v>
      </c>
      <c r="KJ653">
        <v>18.3762</v>
      </c>
      <c r="KK653">
        <v>100.95</v>
      </c>
      <c r="KL653">
        <v>100.467</v>
      </c>
    </row>
    <row r="654" spans="1:298">
      <c r="A654">
        <v>638</v>
      </c>
      <c r="B654">
        <v>1758489563</v>
      </c>
      <c r="C654">
        <v>20687.5</v>
      </c>
      <c r="D654" t="s">
        <v>1725</v>
      </c>
      <c r="E654" t="s">
        <v>1726</v>
      </c>
      <c r="F654">
        <v>5</v>
      </c>
      <c r="G654" t="s">
        <v>1604</v>
      </c>
      <c r="H654" t="s">
        <v>437</v>
      </c>
      <c r="I654" t="s">
        <v>438</v>
      </c>
      <c r="J654">
        <v>1758489555.5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884.3727218758537</v>
      </c>
      <c r="AL654">
        <v>876.2954727272727</v>
      </c>
      <c r="AM654">
        <v>-1.763614227849158</v>
      </c>
      <c r="AN654">
        <v>65.30120161094447</v>
      </c>
      <c r="AO654">
        <f>(AQ654 - AP654 + DZ654*1E3/(8.314*(EB654+273.15)) * AS654/DY654 * AR654) * DY654/(100*DM654) * 1000/(1000 - AQ654)</f>
        <v>0</v>
      </c>
      <c r="AP654">
        <v>18.38496144416432</v>
      </c>
      <c r="AQ654">
        <v>24.1850509090909</v>
      </c>
      <c r="AR654">
        <v>-4.926708673128033E-05</v>
      </c>
      <c r="AS654">
        <v>111.2861727200719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3.93</v>
      </c>
      <c r="DN654">
        <v>0.5</v>
      </c>
      <c r="DO654" t="s">
        <v>440</v>
      </c>
      <c r="DP654">
        <v>2</v>
      </c>
      <c r="DQ654" t="b">
        <v>1</v>
      </c>
      <c r="DR654">
        <v>1758489555.5</v>
      </c>
      <c r="DS654">
        <v>866.4732962962963</v>
      </c>
      <c r="DT654">
        <v>876.2920370370369</v>
      </c>
      <c r="DU654">
        <v>24.19461481481481</v>
      </c>
      <c r="DV654">
        <v>18.3823</v>
      </c>
      <c r="DW654">
        <v>866.9960740740743</v>
      </c>
      <c r="DX654">
        <v>24.0533037037037</v>
      </c>
      <c r="DY654">
        <v>499.9960370370371</v>
      </c>
      <c r="DZ654">
        <v>90.08377407407407</v>
      </c>
      <c r="EA654">
        <v>0.05594808148148148</v>
      </c>
      <c r="EB654">
        <v>30.45611851851852</v>
      </c>
      <c r="EC654">
        <v>30.01393703703704</v>
      </c>
      <c r="ED654">
        <v>999.9000000000001</v>
      </c>
      <c r="EE654">
        <v>0</v>
      </c>
      <c r="EF654">
        <v>0</v>
      </c>
      <c r="EG654">
        <v>10001.36111111111</v>
      </c>
      <c r="EH654">
        <v>0</v>
      </c>
      <c r="EI654">
        <v>9.463268148148147</v>
      </c>
      <c r="EJ654">
        <v>-9.818701481481481</v>
      </c>
      <c r="EK654">
        <v>887.9571851851853</v>
      </c>
      <c r="EL654">
        <v>892.7020740740741</v>
      </c>
      <c r="EM654">
        <v>5.812312222222224</v>
      </c>
      <c r="EN654">
        <v>876.2920370370369</v>
      </c>
      <c r="EO654">
        <v>18.3823</v>
      </c>
      <c r="EP654">
        <v>2.179542962962963</v>
      </c>
      <c r="EQ654">
        <v>1.655947037037037</v>
      </c>
      <c r="ER654">
        <v>18.81273333333333</v>
      </c>
      <c r="ES654">
        <v>14.48953333333334</v>
      </c>
      <c r="ET654">
        <v>2000.022962962963</v>
      </c>
      <c r="EU654">
        <v>0.9800070000000001</v>
      </c>
      <c r="EV654">
        <v>0.0199929962962963</v>
      </c>
      <c r="EW654">
        <v>0</v>
      </c>
      <c r="EX654">
        <v>628.9235185185186</v>
      </c>
      <c r="EY654">
        <v>5.00097</v>
      </c>
      <c r="EZ654">
        <v>12671.71851851852</v>
      </c>
      <c r="FA654">
        <v>16707.81111111111</v>
      </c>
      <c r="FB654">
        <v>41.68699999999999</v>
      </c>
      <c r="FC654">
        <v>42.0574074074074</v>
      </c>
      <c r="FD654">
        <v>41.625</v>
      </c>
      <c r="FE654">
        <v>41.63648148148147</v>
      </c>
      <c r="FF654">
        <v>42.18699999999999</v>
      </c>
      <c r="FG654">
        <v>1955.132962962963</v>
      </c>
      <c r="FH654">
        <v>39.89000000000001</v>
      </c>
      <c r="FI654">
        <v>0</v>
      </c>
      <c r="FJ654">
        <v>1758489563.6</v>
      </c>
      <c r="FK654">
        <v>0</v>
      </c>
      <c r="FL654">
        <v>628.89028</v>
      </c>
      <c r="FM654">
        <v>-6.402307700209154</v>
      </c>
      <c r="FN654">
        <v>-131.03076942282</v>
      </c>
      <c r="FO654">
        <v>12670.596</v>
      </c>
      <c r="FP654">
        <v>15</v>
      </c>
      <c r="FQ654">
        <v>0</v>
      </c>
      <c r="FR654" t="s">
        <v>441</v>
      </c>
      <c r="FS654">
        <v>1747247426.5</v>
      </c>
      <c r="FT654">
        <v>1747247420.5</v>
      </c>
      <c r="FU654">
        <v>0</v>
      </c>
      <c r="FV654">
        <v>1.027</v>
      </c>
      <c r="FW654">
        <v>0.031</v>
      </c>
      <c r="FX654">
        <v>0.02</v>
      </c>
      <c r="FY654">
        <v>0.05</v>
      </c>
      <c r="FZ654">
        <v>420</v>
      </c>
      <c r="GA654">
        <v>16</v>
      </c>
      <c r="GB654">
        <v>0.01</v>
      </c>
      <c r="GC654">
        <v>0.1</v>
      </c>
      <c r="GD654">
        <v>-11.18593475</v>
      </c>
      <c r="GE654">
        <v>25.68746060037526</v>
      </c>
      <c r="GF654">
        <v>2.597253638234999</v>
      </c>
      <c r="GG654">
        <v>0</v>
      </c>
      <c r="GH654">
        <v>629.2755294117646</v>
      </c>
      <c r="GI654">
        <v>-6.698090147339347</v>
      </c>
      <c r="GJ654">
        <v>0.6932622470988824</v>
      </c>
      <c r="GK654">
        <v>-1</v>
      </c>
      <c r="GL654">
        <v>5.81695025</v>
      </c>
      <c r="GM654">
        <v>-0.1021928330206475</v>
      </c>
      <c r="GN654">
        <v>0.009940227735695965</v>
      </c>
      <c r="GO654">
        <v>0</v>
      </c>
      <c r="GP654">
        <v>0</v>
      </c>
      <c r="GQ654">
        <v>2</v>
      </c>
      <c r="GR654" t="s">
        <v>452</v>
      </c>
      <c r="GS654">
        <v>3.13525</v>
      </c>
      <c r="GT654">
        <v>2.71612</v>
      </c>
      <c r="GU654">
        <v>0.154416</v>
      </c>
      <c r="GV654">
        <v>0.15378</v>
      </c>
      <c r="GW654">
        <v>0.106325</v>
      </c>
      <c r="GX654">
        <v>0.08662019999999999</v>
      </c>
      <c r="GY654">
        <v>26860.9</v>
      </c>
      <c r="GZ654">
        <v>26922.2</v>
      </c>
      <c r="HA654">
        <v>29534.9</v>
      </c>
      <c r="HB654">
        <v>29404.7</v>
      </c>
      <c r="HC654">
        <v>34878.4</v>
      </c>
      <c r="HD654">
        <v>35585.8</v>
      </c>
      <c r="HE654">
        <v>41566.3</v>
      </c>
      <c r="HF654">
        <v>41782.1</v>
      </c>
      <c r="HG654">
        <v>1.92178</v>
      </c>
      <c r="HH654">
        <v>1.8547</v>
      </c>
      <c r="HI654">
        <v>0.0721961</v>
      </c>
      <c r="HJ654">
        <v>0</v>
      </c>
      <c r="HK654">
        <v>28.8453</v>
      </c>
      <c r="HL654">
        <v>999.9</v>
      </c>
      <c r="HM654">
        <v>44.3</v>
      </c>
      <c r="HN654">
        <v>31.6</v>
      </c>
      <c r="HO654">
        <v>22.9554</v>
      </c>
      <c r="HP654">
        <v>62.1281</v>
      </c>
      <c r="HQ654">
        <v>27.7324</v>
      </c>
      <c r="HR654">
        <v>1</v>
      </c>
      <c r="HS654">
        <v>0.134294</v>
      </c>
      <c r="HT654">
        <v>-0.245101</v>
      </c>
      <c r="HU654">
        <v>20.3379</v>
      </c>
      <c r="HV654">
        <v>5.21699</v>
      </c>
      <c r="HW654">
        <v>12.011</v>
      </c>
      <c r="HX654">
        <v>4.9883</v>
      </c>
      <c r="HY654">
        <v>3.28768</v>
      </c>
      <c r="HZ654">
        <v>9999</v>
      </c>
      <c r="IA654">
        <v>9999</v>
      </c>
      <c r="IB654">
        <v>9999</v>
      </c>
      <c r="IC654">
        <v>999.9</v>
      </c>
      <c r="ID654">
        <v>1.86756</v>
      </c>
      <c r="IE654">
        <v>1.86676</v>
      </c>
      <c r="IF654">
        <v>1.86604</v>
      </c>
      <c r="IG654">
        <v>1.866</v>
      </c>
      <c r="IH654">
        <v>1.86784</v>
      </c>
      <c r="II654">
        <v>1.87028</v>
      </c>
      <c r="IJ654">
        <v>1.86895</v>
      </c>
      <c r="IK654">
        <v>1.87042</v>
      </c>
      <c r="IL654">
        <v>0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-0.513</v>
      </c>
      <c r="IZ654">
        <v>0.1412</v>
      </c>
      <c r="JA654">
        <v>-0.08705980112953694</v>
      </c>
      <c r="JB654">
        <v>-0.0002224285535733669</v>
      </c>
      <c r="JC654">
        <v>-3.124052291438484E-07</v>
      </c>
      <c r="JD654">
        <v>-1.20421793702977E-11</v>
      </c>
      <c r="JE654">
        <v>-0.06546867123436634</v>
      </c>
      <c r="JF654">
        <v>-0.004605065362839568</v>
      </c>
      <c r="JG654">
        <v>0.0008613744513886047</v>
      </c>
      <c r="JH654">
        <v>-1.299212498533341E-05</v>
      </c>
      <c r="JI654">
        <v>3</v>
      </c>
      <c r="JJ654">
        <v>2327</v>
      </c>
      <c r="JK654">
        <v>1</v>
      </c>
      <c r="JL654">
        <v>27</v>
      </c>
      <c r="JM654">
        <v>187368.9</v>
      </c>
      <c r="JN654">
        <v>187369</v>
      </c>
      <c r="JO654">
        <v>1.82617</v>
      </c>
      <c r="JP654">
        <v>0</v>
      </c>
      <c r="JQ654">
        <v>1.39648</v>
      </c>
      <c r="JR654">
        <v>2.35474</v>
      </c>
      <c r="JS654">
        <v>1.49536</v>
      </c>
      <c r="JT654">
        <v>2.64404</v>
      </c>
      <c r="JU654">
        <v>36.8604</v>
      </c>
      <c r="JV654">
        <v>24.0875</v>
      </c>
      <c r="JW654">
        <v>18</v>
      </c>
      <c r="JX654">
        <v>493.085</v>
      </c>
      <c r="JY654">
        <v>440.743</v>
      </c>
      <c r="JZ654">
        <v>28.8615</v>
      </c>
      <c r="KA654">
        <v>29.3266</v>
      </c>
      <c r="KB654">
        <v>30.0001</v>
      </c>
      <c r="KC654">
        <v>29.1153</v>
      </c>
      <c r="KD654">
        <v>29.0412</v>
      </c>
      <c r="KE654">
        <v>66.3308</v>
      </c>
      <c r="KF654">
        <v>23.2355</v>
      </c>
      <c r="KG654">
        <v>42.2884</v>
      </c>
      <c r="KH654">
        <v>28.8414</v>
      </c>
      <c r="KI654">
        <v>1042.79</v>
      </c>
      <c r="KJ654">
        <v>18.3762</v>
      </c>
      <c r="KK654">
        <v>100.949</v>
      </c>
      <c r="KL654">
        <v>100.465</v>
      </c>
    </row>
    <row r="655" spans="1:298">
      <c r="A655">
        <v>639</v>
      </c>
      <c r="B655">
        <v>1758489568</v>
      </c>
      <c r="C655">
        <v>20692.5</v>
      </c>
      <c r="D655" t="s">
        <v>1727</v>
      </c>
      <c r="E655" t="s">
        <v>1728</v>
      </c>
      <c r="F655">
        <v>5</v>
      </c>
      <c r="G655" t="s">
        <v>1604</v>
      </c>
      <c r="H655" t="s">
        <v>437</v>
      </c>
      <c r="I655" t="s">
        <v>438</v>
      </c>
      <c r="J655">
        <v>1758489560.214286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875.1591641802942</v>
      </c>
      <c r="AL655">
        <v>867.1509515151519</v>
      </c>
      <c r="AM655">
        <v>-1.835136181040365</v>
      </c>
      <c r="AN655">
        <v>65.30120161094447</v>
      </c>
      <c r="AO655">
        <f>(AQ655 - AP655 + DZ655*1E3/(8.314*(EB655+273.15)) * AS655/DY655 * AR655) * DY655/(100*DM655) * 1000/(1000 - AQ655)</f>
        <v>0</v>
      </c>
      <c r="AP655">
        <v>18.38837236695692</v>
      </c>
      <c r="AQ655">
        <v>24.17680787878787</v>
      </c>
      <c r="AR655">
        <v>-7.218811844948525E-05</v>
      </c>
      <c r="AS655">
        <v>111.2861727200719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3.93</v>
      </c>
      <c r="DN655">
        <v>0.5</v>
      </c>
      <c r="DO655" t="s">
        <v>440</v>
      </c>
      <c r="DP655">
        <v>2</v>
      </c>
      <c r="DQ655" t="b">
        <v>1</v>
      </c>
      <c r="DR655">
        <v>1758489560.214286</v>
      </c>
      <c r="DS655">
        <v>858.8508571428572</v>
      </c>
      <c r="DT655">
        <v>867.6940357142859</v>
      </c>
      <c r="DU655">
        <v>24.1888</v>
      </c>
      <c r="DV655">
        <v>18.38488214285714</v>
      </c>
      <c r="DW655">
        <v>859.3675000000001</v>
      </c>
      <c r="DX655">
        <v>24.04757142857142</v>
      </c>
      <c r="DY655">
        <v>499.9951428571429</v>
      </c>
      <c r="DZ655">
        <v>90.08444642857144</v>
      </c>
      <c r="EA655">
        <v>0.05594588928571428</v>
      </c>
      <c r="EB655">
        <v>30.45559642857143</v>
      </c>
      <c r="EC655">
        <v>30.01810714285714</v>
      </c>
      <c r="ED655">
        <v>999.9000000000002</v>
      </c>
      <c r="EE655">
        <v>0</v>
      </c>
      <c r="EF655">
        <v>0</v>
      </c>
      <c r="EG655">
        <v>10000.09107142857</v>
      </c>
      <c r="EH655">
        <v>0</v>
      </c>
      <c r="EI655">
        <v>9.467106071428571</v>
      </c>
      <c r="EJ655">
        <v>-8.843183928571429</v>
      </c>
      <c r="EK655">
        <v>880.1404285714287</v>
      </c>
      <c r="EL655">
        <v>883.9453928571429</v>
      </c>
      <c r="EM655">
        <v>5.80391857142857</v>
      </c>
      <c r="EN655">
        <v>867.6940357142859</v>
      </c>
      <c r="EO655">
        <v>18.38488214285714</v>
      </c>
      <c r="EP655">
        <v>2.179034642857143</v>
      </c>
      <c r="EQ655">
        <v>1.656192142857143</v>
      </c>
      <c r="ER655">
        <v>18.80901071428571</v>
      </c>
      <c r="ES655">
        <v>14.49181785714285</v>
      </c>
      <c r="ET655">
        <v>2000.020714285714</v>
      </c>
      <c r="EU655">
        <v>0.9800070357142856</v>
      </c>
      <c r="EV655">
        <v>0.01999296071428571</v>
      </c>
      <c r="EW655">
        <v>0</v>
      </c>
      <c r="EX655">
        <v>628.4214285714286</v>
      </c>
      <c r="EY655">
        <v>5.00097</v>
      </c>
      <c r="EZ655">
        <v>12662.33214285714</v>
      </c>
      <c r="FA655">
        <v>16707.78928571428</v>
      </c>
      <c r="FB655">
        <v>41.68699999999999</v>
      </c>
      <c r="FC655">
        <v>42.06199999999999</v>
      </c>
      <c r="FD655">
        <v>41.625</v>
      </c>
      <c r="FE655">
        <v>41.64492857142857</v>
      </c>
      <c r="FF655">
        <v>42.18699999999999</v>
      </c>
      <c r="FG655">
        <v>1955.130714285715</v>
      </c>
      <c r="FH655">
        <v>39.89000000000001</v>
      </c>
      <c r="FI655">
        <v>0</v>
      </c>
      <c r="FJ655">
        <v>1758489568.4</v>
      </c>
      <c r="FK655">
        <v>0</v>
      </c>
      <c r="FL655">
        <v>628.3837199999999</v>
      </c>
      <c r="FM655">
        <v>-5.470461532987231</v>
      </c>
      <c r="FN655">
        <v>-105.8461536625898</v>
      </c>
      <c r="FO655">
        <v>12661.344</v>
      </c>
      <c r="FP655">
        <v>15</v>
      </c>
      <c r="FQ655">
        <v>0</v>
      </c>
      <c r="FR655" t="s">
        <v>441</v>
      </c>
      <c r="FS655">
        <v>1747247426.5</v>
      </c>
      <c r="FT655">
        <v>1747247420.5</v>
      </c>
      <c r="FU655">
        <v>0</v>
      </c>
      <c r="FV655">
        <v>1.027</v>
      </c>
      <c r="FW655">
        <v>0.031</v>
      </c>
      <c r="FX655">
        <v>0.02</v>
      </c>
      <c r="FY655">
        <v>0.05</v>
      </c>
      <c r="FZ655">
        <v>420</v>
      </c>
      <c r="GA655">
        <v>16</v>
      </c>
      <c r="GB655">
        <v>0.01</v>
      </c>
      <c r="GC655">
        <v>0.1</v>
      </c>
      <c r="GD655">
        <v>-9.750031999999999</v>
      </c>
      <c r="GE655">
        <v>14.79484953095686</v>
      </c>
      <c r="GF655">
        <v>1.519570232719107</v>
      </c>
      <c r="GG655">
        <v>0</v>
      </c>
      <c r="GH655">
        <v>628.8147352941176</v>
      </c>
      <c r="GI655">
        <v>-6.084476704801721</v>
      </c>
      <c r="GJ655">
        <v>0.6370363046641844</v>
      </c>
      <c r="GK655">
        <v>-1</v>
      </c>
      <c r="GL655">
        <v>5.8098825</v>
      </c>
      <c r="GM655">
        <v>-0.106469943714831</v>
      </c>
      <c r="GN655">
        <v>0.01035301182023856</v>
      </c>
      <c r="GO655">
        <v>0</v>
      </c>
      <c r="GP655">
        <v>0</v>
      </c>
      <c r="GQ655">
        <v>2</v>
      </c>
      <c r="GR655" t="s">
        <v>452</v>
      </c>
      <c r="GS655">
        <v>3.13515</v>
      </c>
      <c r="GT655">
        <v>2.71606</v>
      </c>
      <c r="GU655">
        <v>0.15335</v>
      </c>
      <c r="GV655">
        <v>0.152717</v>
      </c>
      <c r="GW655">
        <v>0.106302</v>
      </c>
      <c r="GX655">
        <v>0.0866301</v>
      </c>
      <c r="GY655">
        <v>26894.1</v>
      </c>
      <c r="GZ655">
        <v>26955.7</v>
      </c>
      <c r="HA655">
        <v>29534.2</v>
      </c>
      <c r="HB655">
        <v>29404.2</v>
      </c>
      <c r="HC655">
        <v>34878.9</v>
      </c>
      <c r="HD655">
        <v>35584.8</v>
      </c>
      <c r="HE655">
        <v>41565.9</v>
      </c>
      <c r="HF655">
        <v>41781.3</v>
      </c>
      <c r="HG655">
        <v>1.92148</v>
      </c>
      <c r="HH655">
        <v>1.85455</v>
      </c>
      <c r="HI655">
        <v>0.0716373</v>
      </c>
      <c r="HJ655">
        <v>0</v>
      </c>
      <c r="HK655">
        <v>28.8473</v>
      </c>
      <c r="HL655">
        <v>999.9</v>
      </c>
      <c r="HM655">
        <v>44.3</v>
      </c>
      <c r="HN655">
        <v>31.6</v>
      </c>
      <c r="HO655">
        <v>22.9576</v>
      </c>
      <c r="HP655">
        <v>61.8981</v>
      </c>
      <c r="HQ655">
        <v>27.7764</v>
      </c>
      <c r="HR655">
        <v>1</v>
      </c>
      <c r="HS655">
        <v>0.134436</v>
      </c>
      <c r="HT655">
        <v>-0.218036</v>
      </c>
      <c r="HU655">
        <v>20.3379</v>
      </c>
      <c r="HV655">
        <v>5.21639</v>
      </c>
      <c r="HW655">
        <v>12.011</v>
      </c>
      <c r="HX655">
        <v>4.988</v>
      </c>
      <c r="HY655">
        <v>3.28753</v>
      </c>
      <c r="HZ655">
        <v>9999</v>
      </c>
      <c r="IA655">
        <v>9999</v>
      </c>
      <c r="IB655">
        <v>9999</v>
      </c>
      <c r="IC655">
        <v>999.9</v>
      </c>
      <c r="ID655">
        <v>1.86761</v>
      </c>
      <c r="IE655">
        <v>1.86676</v>
      </c>
      <c r="IF655">
        <v>1.866</v>
      </c>
      <c r="IG655">
        <v>1.866</v>
      </c>
      <c r="IH655">
        <v>1.86786</v>
      </c>
      <c r="II655">
        <v>1.87027</v>
      </c>
      <c r="IJ655">
        <v>1.86894</v>
      </c>
      <c r="IK655">
        <v>1.87042</v>
      </c>
      <c r="IL655">
        <v>0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-0.506</v>
      </c>
      <c r="IZ655">
        <v>0.1411</v>
      </c>
      <c r="JA655">
        <v>-0.08705980112953694</v>
      </c>
      <c r="JB655">
        <v>-0.0002224285535733669</v>
      </c>
      <c r="JC655">
        <v>-3.124052291438484E-07</v>
      </c>
      <c r="JD655">
        <v>-1.20421793702977E-11</v>
      </c>
      <c r="JE655">
        <v>-0.06546867123436634</v>
      </c>
      <c r="JF655">
        <v>-0.004605065362839568</v>
      </c>
      <c r="JG655">
        <v>0.0008613744513886047</v>
      </c>
      <c r="JH655">
        <v>-1.299212498533341E-05</v>
      </c>
      <c r="JI655">
        <v>3</v>
      </c>
      <c r="JJ655">
        <v>2327</v>
      </c>
      <c r="JK655">
        <v>1</v>
      </c>
      <c r="JL655">
        <v>27</v>
      </c>
      <c r="JM655">
        <v>187369</v>
      </c>
      <c r="JN655">
        <v>187369.1</v>
      </c>
      <c r="JO655">
        <v>1.81152</v>
      </c>
      <c r="JP655">
        <v>0</v>
      </c>
      <c r="JQ655">
        <v>1.39648</v>
      </c>
      <c r="JR655">
        <v>2.35596</v>
      </c>
      <c r="JS655">
        <v>1.49536</v>
      </c>
      <c r="JT655">
        <v>2.56226</v>
      </c>
      <c r="JU655">
        <v>36.8604</v>
      </c>
      <c r="JV655">
        <v>24.0787</v>
      </c>
      <c r="JW655">
        <v>18</v>
      </c>
      <c r="JX655">
        <v>492.91</v>
      </c>
      <c r="JY655">
        <v>440.665</v>
      </c>
      <c r="JZ655">
        <v>28.8411</v>
      </c>
      <c r="KA655">
        <v>29.3286</v>
      </c>
      <c r="KB655">
        <v>30.0002</v>
      </c>
      <c r="KC655">
        <v>29.1173</v>
      </c>
      <c r="KD655">
        <v>29.0431</v>
      </c>
      <c r="KE655">
        <v>74.30370000000001</v>
      </c>
      <c r="KF655">
        <v>23.2355</v>
      </c>
      <c r="KG655">
        <v>42.2884</v>
      </c>
      <c r="KH655">
        <v>28.8225</v>
      </c>
      <c r="KI655">
        <v>1056.15</v>
      </c>
      <c r="KJ655">
        <v>18.379</v>
      </c>
      <c r="KK655">
        <v>100.947</v>
      </c>
      <c r="KL655">
        <v>100.464</v>
      </c>
    </row>
    <row r="656" spans="1:298">
      <c r="A656">
        <v>640</v>
      </c>
      <c r="B656">
        <v>1758489573</v>
      </c>
      <c r="C656">
        <v>20697.5</v>
      </c>
      <c r="D656" t="s">
        <v>1729</v>
      </c>
      <c r="E656" t="s">
        <v>1730</v>
      </c>
      <c r="F656">
        <v>5</v>
      </c>
      <c r="G656" t="s">
        <v>1604</v>
      </c>
      <c r="H656" t="s">
        <v>437</v>
      </c>
      <c r="I656" t="s">
        <v>438</v>
      </c>
      <c r="J656">
        <v>1758489565.5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865.8532575915876</v>
      </c>
      <c r="AL656">
        <v>858.1165272727275</v>
      </c>
      <c r="AM656">
        <v>-1.807962707493816</v>
      </c>
      <c r="AN656">
        <v>65.30120161094447</v>
      </c>
      <c r="AO656">
        <f>(AQ656 - AP656 + DZ656*1E3/(8.314*(EB656+273.15)) * AS656/DY656 * AR656) * DY656/(100*DM656) * 1000/(1000 - AQ656)</f>
        <v>0</v>
      </c>
      <c r="AP656">
        <v>18.39007796167053</v>
      </c>
      <c r="AQ656">
        <v>24.16059272727271</v>
      </c>
      <c r="AR656">
        <v>-0.0001222186417961094</v>
      </c>
      <c r="AS656">
        <v>111.2861727200719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3.93</v>
      </c>
      <c r="DN656">
        <v>0.5</v>
      </c>
      <c r="DO656" t="s">
        <v>440</v>
      </c>
      <c r="DP656">
        <v>2</v>
      </c>
      <c r="DQ656" t="b">
        <v>1</v>
      </c>
      <c r="DR656">
        <v>1758489565.5</v>
      </c>
      <c r="DS656">
        <v>849.7462592592593</v>
      </c>
      <c r="DT656">
        <v>858.0785185185186</v>
      </c>
      <c r="DU656">
        <v>24.17896666666667</v>
      </c>
      <c r="DV656">
        <v>18.38757037037037</v>
      </c>
      <c r="DW656">
        <v>850.2556296296297</v>
      </c>
      <c r="DX656">
        <v>24.03787407407408</v>
      </c>
      <c r="DY656">
        <v>500.0101111111111</v>
      </c>
      <c r="DZ656">
        <v>90.08475555555555</v>
      </c>
      <c r="EA656">
        <v>0.05586814814814816</v>
      </c>
      <c r="EB656">
        <v>30.45662592592592</v>
      </c>
      <c r="EC656">
        <v>30.01774444444445</v>
      </c>
      <c r="ED656">
        <v>999.9000000000001</v>
      </c>
      <c r="EE656">
        <v>0</v>
      </c>
      <c r="EF656">
        <v>0</v>
      </c>
      <c r="EG656">
        <v>10001.92592592593</v>
      </c>
      <c r="EH656">
        <v>0</v>
      </c>
      <c r="EI656">
        <v>9.470969999999998</v>
      </c>
      <c r="EJ656">
        <v>-8.332386296296297</v>
      </c>
      <c r="EK656">
        <v>870.8012962962962</v>
      </c>
      <c r="EL656">
        <v>874.1522222222222</v>
      </c>
      <c r="EM656">
        <v>5.79138962962963</v>
      </c>
      <c r="EN656">
        <v>858.0785185185186</v>
      </c>
      <c r="EO656">
        <v>18.38757037037037</v>
      </c>
      <c r="EP656">
        <v>2.178155555555555</v>
      </c>
      <c r="EQ656">
        <v>1.65644</v>
      </c>
      <c r="ER656">
        <v>18.80255555555555</v>
      </c>
      <c r="ES656">
        <v>14.49412962962963</v>
      </c>
      <c r="ET656">
        <v>2000.002962962963</v>
      </c>
      <c r="EU656">
        <v>0.9800068888888889</v>
      </c>
      <c r="EV656">
        <v>0.0199931037037037</v>
      </c>
      <c r="EW656">
        <v>0</v>
      </c>
      <c r="EX656">
        <v>628.0165555555556</v>
      </c>
      <c r="EY656">
        <v>5.00097</v>
      </c>
      <c r="EZ656">
        <v>12653.84814814815</v>
      </c>
      <c r="FA656">
        <v>16707.63703703704</v>
      </c>
      <c r="FB656">
        <v>41.68699999999999</v>
      </c>
      <c r="FC656">
        <v>42.06199999999999</v>
      </c>
      <c r="FD656">
        <v>41.625</v>
      </c>
      <c r="FE656">
        <v>41.65025925925925</v>
      </c>
      <c r="FF656">
        <v>42.18699999999999</v>
      </c>
      <c r="FG656">
        <v>1955.112962962963</v>
      </c>
      <c r="FH656">
        <v>39.89000000000001</v>
      </c>
      <c r="FI656">
        <v>0</v>
      </c>
      <c r="FJ656">
        <v>1758489573.8</v>
      </c>
      <c r="FK656">
        <v>0</v>
      </c>
      <c r="FL656">
        <v>628.0068461538463</v>
      </c>
      <c r="FM656">
        <v>-4.089162392189499</v>
      </c>
      <c r="FN656">
        <v>-77.98290609576256</v>
      </c>
      <c r="FO656">
        <v>12653.53076923077</v>
      </c>
      <c r="FP656">
        <v>15</v>
      </c>
      <c r="FQ656">
        <v>0</v>
      </c>
      <c r="FR656" t="s">
        <v>441</v>
      </c>
      <c r="FS656">
        <v>1747247426.5</v>
      </c>
      <c r="FT656">
        <v>1747247420.5</v>
      </c>
      <c r="FU656">
        <v>0</v>
      </c>
      <c r="FV656">
        <v>1.027</v>
      </c>
      <c r="FW656">
        <v>0.031</v>
      </c>
      <c r="FX656">
        <v>0.02</v>
      </c>
      <c r="FY656">
        <v>0.05</v>
      </c>
      <c r="FZ656">
        <v>420</v>
      </c>
      <c r="GA656">
        <v>16</v>
      </c>
      <c r="GB656">
        <v>0.01</v>
      </c>
      <c r="GC656">
        <v>0.1</v>
      </c>
      <c r="GD656">
        <v>-8.648131000000001</v>
      </c>
      <c r="GE656">
        <v>5.555975459662312</v>
      </c>
      <c r="GF656">
        <v>0.5898352676205453</v>
      </c>
      <c r="GG656">
        <v>0</v>
      </c>
      <c r="GH656">
        <v>628.2538823529411</v>
      </c>
      <c r="GI656">
        <v>-4.825423989151981</v>
      </c>
      <c r="GJ656">
        <v>0.5312329036532548</v>
      </c>
      <c r="GK656">
        <v>-1</v>
      </c>
      <c r="GL656">
        <v>5.7977495</v>
      </c>
      <c r="GM656">
        <v>-0.1389100187617414</v>
      </c>
      <c r="GN656">
        <v>0.01350687823851238</v>
      </c>
      <c r="GO656">
        <v>0</v>
      </c>
      <c r="GP656">
        <v>0</v>
      </c>
      <c r="GQ656">
        <v>2</v>
      </c>
      <c r="GR656" t="s">
        <v>452</v>
      </c>
      <c r="GS656">
        <v>3.13513</v>
      </c>
      <c r="GT656">
        <v>2.71603</v>
      </c>
      <c r="GU656">
        <v>0.152285</v>
      </c>
      <c r="GV656">
        <v>0.151654</v>
      </c>
      <c r="GW656">
        <v>0.106246</v>
      </c>
      <c r="GX656">
        <v>0.0866347</v>
      </c>
      <c r="GY656">
        <v>26928.1</v>
      </c>
      <c r="GZ656">
        <v>26990</v>
      </c>
      <c r="HA656">
        <v>29534.3</v>
      </c>
      <c r="HB656">
        <v>29404.8</v>
      </c>
      <c r="HC656">
        <v>34880.5</v>
      </c>
      <c r="HD656">
        <v>35585.3</v>
      </c>
      <c r="HE656">
        <v>41565.2</v>
      </c>
      <c r="HF656">
        <v>41782.2</v>
      </c>
      <c r="HG656">
        <v>1.92168</v>
      </c>
      <c r="HH656">
        <v>1.85455</v>
      </c>
      <c r="HI656">
        <v>0.0716299</v>
      </c>
      <c r="HJ656">
        <v>0</v>
      </c>
      <c r="HK656">
        <v>28.8491</v>
      </c>
      <c r="HL656">
        <v>999.9</v>
      </c>
      <c r="HM656">
        <v>44.3</v>
      </c>
      <c r="HN656">
        <v>31.6</v>
      </c>
      <c r="HO656">
        <v>22.9552</v>
      </c>
      <c r="HP656">
        <v>61.9981</v>
      </c>
      <c r="HQ656">
        <v>27.8766</v>
      </c>
      <c r="HR656">
        <v>1</v>
      </c>
      <c r="HS656">
        <v>0.134634</v>
      </c>
      <c r="HT656">
        <v>-0.199575</v>
      </c>
      <c r="HU656">
        <v>20.3378</v>
      </c>
      <c r="HV656">
        <v>5.21609</v>
      </c>
      <c r="HW656">
        <v>12.0113</v>
      </c>
      <c r="HX656">
        <v>4.98825</v>
      </c>
      <c r="HY656">
        <v>3.2875</v>
      </c>
      <c r="HZ656">
        <v>9999</v>
      </c>
      <c r="IA656">
        <v>9999</v>
      </c>
      <c r="IB656">
        <v>9999</v>
      </c>
      <c r="IC656">
        <v>999.9</v>
      </c>
      <c r="ID656">
        <v>1.86758</v>
      </c>
      <c r="IE656">
        <v>1.86676</v>
      </c>
      <c r="IF656">
        <v>1.86601</v>
      </c>
      <c r="IG656">
        <v>1.866</v>
      </c>
      <c r="IH656">
        <v>1.86788</v>
      </c>
      <c r="II656">
        <v>1.87028</v>
      </c>
      <c r="IJ656">
        <v>1.86896</v>
      </c>
      <c r="IK656">
        <v>1.87041</v>
      </c>
      <c r="IL656">
        <v>0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-0.499</v>
      </c>
      <c r="IZ656">
        <v>0.1409</v>
      </c>
      <c r="JA656">
        <v>-0.08705980112953694</v>
      </c>
      <c r="JB656">
        <v>-0.0002224285535733669</v>
      </c>
      <c r="JC656">
        <v>-3.124052291438484E-07</v>
      </c>
      <c r="JD656">
        <v>-1.20421793702977E-11</v>
      </c>
      <c r="JE656">
        <v>-0.06546867123436634</v>
      </c>
      <c r="JF656">
        <v>-0.004605065362839568</v>
      </c>
      <c r="JG656">
        <v>0.0008613744513886047</v>
      </c>
      <c r="JH656">
        <v>-1.299212498533341E-05</v>
      </c>
      <c r="JI656">
        <v>3</v>
      </c>
      <c r="JJ656">
        <v>2327</v>
      </c>
      <c r="JK656">
        <v>1</v>
      </c>
      <c r="JL656">
        <v>27</v>
      </c>
      <c r="JM656">
        <v>187369.1</v>
      </c>
      <c r="JN656">
        <v>187369.2</v>
      </c>
      <c r="JO656">
        <v>1.79688</v>
      </c>
      <c r="JP656">
        <v>0</v>
      </c>
      <c r="JQ656">
        <v>1.39648</v>
      </c>
      <c r="JR656">
        <v>2.35596</v>
      </c>
      <c r="JS656">
        <v>1.49536</v>
      </c>
      <c r="JT656">
        <v>2.67456</v>
      </c>
      <c r="JU656">
        <v>36.8604</v>
      </c>
      <c r="JV656">
        <v>24.0875</v>
      </c>
      <c r="JW656">
        <v>18</v>
      </c>
      <c r="JX656">
        <v>493.058</v>
      </c>
      <c r="JY656">
        <v>440.683</v>
      </c>
      <c r="JZ656">
        <v>28.8225</v>
      </c>
      <c r="KA656">
        <v>29.3304</v>
      </c>
      <c r="KB656">
        <v>30.0003</v>
      </c>
      <c r="KC656">
        <v>29.1198</v>
      </c>
      <c r="KD656">
        <v>29.0456</v>
      </c>
      <c r="KE656">
        <v>83.3544</v>
      </c>
      <c r="KF656">
        <v>23.2355</v>
      </c>
      <c r="KG656">
        <v>41.9172</v>
      </c>
      <c r="KH656">
        <v>28.8074</v>
      </c>
      <c r="KI656">
        <v>1076.22</v>
      </c>
      <c r="KJ656">
        <v>18.4</v>
      </c>
      <c r="KK656">
        <v>100.946</v>
      </c>
      <c r="KL656">
        <v>100.466</v>
      </c>
    </row>
    <row r="657" spans="1:298">
      <c r="A657">
        <v>641</v>
      </c>
      <c r="B657">
        <v>1758489578</v>
      </c>
      <c r="C657">
        <v>20702.5</v>
      </c>
      <c r="D657" t="s">
        <v>1731</v>
      </c>
      <c r="E657" t="s">
        <v>1732</v>
      </c>
      <c r="F657">
        <v>5</v>
      </c>
      <c r="G657" t="s">
        <v>1604</v>
      </c>
      <c r="H657" t="s">
        <v>437</v>
      </c>
      <c r="I657" t="s">
        <v>438</v>
      </c>
      <c r="J657">
        <v>1758489570.214286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856.9469920638593</v>
      </c>
      <c r="AL657">
        <v>849.0543454545453</v>
      </c>
      <c r="AM657">
        <v>-1.814791199804145</v>
      </c>
      <c r="AN657">
        <v>65.30120161094447</v>
      </c>
      <c r="AO657">
        <f>(AQ657 - AP657 + DZ657*1E3/(8.314*(EB657+273.15)) * AS657/DY657 * AR657) * DY657/(100*DM657) * 1000/(1000 - AQ657)</f>
        <v>0</v>
      </c>
      <c r="AP657">
        <v>18.35679411906975</v>
      </c>
      <c r="AQ657">
        <v>24.14329939393939</v>
      </c>
      <c r="AR657">
        <v>-0.0001367313612731368</v>
      </c>
      <c r="AS657">
        <v>111.2861727200719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3.93</v>
      </c>
      <c r="DN657">
        <v>0.5</v>
      </c>
      <c r="DO657" t="s">
        <v>440</v>
      </c>
      <c r="DP657">
        <v>2</v>
      </c>
      <c r="DQ657" t="b">
        <v>1</v>
      </c>
      <c r="DR657">
        <v>1758489570.214286</v>
      </c>
      <c r="DS657">
        <v>841.4283571428571</v>
      </c>
      <c r="DT657">
        <v>849.6216428571428</v>
      </c>
      <c r="DU657">
        <v>24.16815</v>
      </c>
      <c r="DV657">
        <v>18.38096428571429</v>
      </c>
      <c r="DW657">
        <v>841.93125</v>
      </c>
      <c r="DX657">
        <v>24.02720357142857</v>
      </c>
      <c r="DY657">
        <v>500.0154642857142</v>
      </c>
      <c r="DZ657">
        <v>90.0846607142857</v>
      </c>
      <c r="EA657">
        <v>0.05584908571428571</v>
      </c>
      <c r="EB657">
        <v>30.45573928571429</v>
      </c>
      <c r="EC657">
        <v>30.01489642857143</v>
      </c>
      <c r="ED657">
        <v>999.9000000000002</v>
      </c>
      <c r="EE657">
        <v>0</v>
      </c>
      <c r="EF657">
        <v>0</v>
      </c>
      <c r="EG657">
        <v>10002.10428571429</v>
      </c>
      <c r="EH657">
        <v>0</v>
      </c>
      <c r="EI657">
        <v>9.470969999999998</v>
      </c>
      <c r="EJ657">
        <v>-8.193359642857143</v>
      </c>
      <c r="EK657">
        <v>862.2678571428572</v>
      </c>
      <c r="EL657">
        <v>865.5311785714285</v>
      </c>
      <c r="EM657">
        <v>5.787177142857142</v>
      </c>
      <c r="EN657">
        <v>849.6216428571428</v>
      </c>
      <c r="EO657">
        <v>18.38096428571429</v>
      </c>
      <c r="EP657">
        <v>2.177178571428571</v>
      </c>
      <c r="EQ657">
        <v>1.655843928571429</v>
      </c>
      <c r="ER657">
        <v>18.79536785714286</v>
      </c>
      <c r="ES657">
        <v>14.48854642857143</v>
      </c>
      <c r="ET657">
        <v>1999.981428571429</v>
      </c>
      <c r="EU657">
        <v>0.9800067142857143</v>
      </c>
      <c r="EV657">
        <v>0.01999328214285714</v>
      </c>
      <c r="EW657">
        <v>0</v>
      </c>
      <c r="EX657">
        <v>627.6729285714285</v>
      </c>
      <c r="EY657">
        <v>5.00097</v>
      </c>
      <c r="EZ657">
        <v>12648.45</v>
      </c>
      <c r="FA657">
        <v>16707.45357142857</v>
      </c>
      <c r="FB657">
        <v>41.68699999999999</v>
      </c>
      <c r="FC657">
        <v>42.06199999999999</v>
      </c>
      <c r="FD657">
        <v>41.625</v>
      </c>
      <c r="FE657">
        <v>41.6405</v>
      </c>
      <c r="FF657">
        <v>42.18699999999999</v>
      </c>
      <c r="FG657">
        <v>1955.091428571429</v>
      </c>
      <c r="FH657">
        <v>39.89000000000001</v>
      </c>
      <c r="FI657">
        <v>0</v>
      </c>
      <c r="FJ657">
        <v>1758489578.6</v>
      </c>
      <c r="FK657">
        <v>0</v>
      </c>
      <c r="FL657">
        <v>627.6650000000001</v>
      </c>
      <c r="FM657">
        <v>-3.23986324745105</v>
      </c>
      <c r="FN657">
        <v>-57.43247866795526</v>
      </c>
      <c r="FO657">
        <v>12648.08846153846</v>
      </c>
      <c r="FP657">
        <v>15</v>
      </c>
      <c r="FQ657">
        <v>0</v>
      </c>
      <c r="FR657" t="s">
        <v>441</v>
      </c>
      <c r="FS657">
        <v>1747247426.5</v>
      </c>
      <c r="FT657">
        <v>1747247420.5</v>
      </c>
      <c r="FU657">
        <v>0</v>
      </c>
      <c r="FV657">
        <v>1.027</v>
      </c>
      <c r="FW657">
        <v>0.031</v>
      </c>
      <c r="FX657">
        <v>0.02</v>
      </c>
      <c r="FY657">
        <v>0.05</v>
      </c>
      <c r="FZ657">
        <v>420</v>
      </c>
      <c r="GA657">
        <v>16</v>
      </c>
      <c r="GB657">
        <v>0.01</v>
      </c>
      <c r="GC657">
        <v>0.1</v>
      </c>
      <c r="GD657">
        <v>-8.34470675</v>
      </c>
      <c r="GE657">
        <v>2.464892420262674</v>
      </c>
      <c r="GF657">
        <v>0.2746594756183328</v>
      </c>
      <c r="GG657">
        <v>0</v>
      </c>
      <c r="GH657">
        <v>627.9868823529412</v>
      </c>
      <c r="GI657">
        <v>-4.073124519714597</v>
      </c>
      <c r="GJ657">
        <v>0.4582482479479846</v>
      </c>
      <c r="GK657">
        <v>-1</v>
      </c>
      <c r="GL657">
        <v>5.790844000000001</v>
      </c>
      <c r="GM657">
        <v>-0.1050506566604319</v>
      </c>
      <c r="GN657">
        <v>0.01235357596002062</v>
      </c>
      <c r="GO657">
        <v>0</v>
      </c>
      <c r="GP657">
        <v>0</v>
      </c>
      <c r="GQ657">
        <v>2</v>
      </c>
      <c r="GR657" t="s">
        <v>452</v>
      </c>
      <c r="GS657">
        <v>3.1351</v>
      </c>
      <c r="GT657">
        <v>2.71607</v>
      </c>
      <c r="GU657">
        <v>0.15122</v>
      </c>
      <c r="GV657">
        <v>0.150607</v>
      </c>
      <c r="GW657">
        <v>0.106183</v>
      </c>
      <c r="GX657">
        <v>0.0864226</v>
      </c>
      <c r="GY657">
        <v>26962.2</v>
      </c>
      <c r="GZ657">
        <v>27023.5</v>
      </c>
      <c r="HA657">
        <v>29534.6</v>
      </c>
      <c r="HB657">
        <v>29404.9</v>
      </c>
      <c r="HC657">
        <v>34883.5</v>
      </c>
      <c r="HD657">
        <v>35593.8</v>
      </c>
      <c r="HE657">
        <v>41565.8</v>
      </c>
      <c r="HF657">
        <v>41782.4</v>
      </c>
      <c r="HG657">
        <v>1.92132</v>
      </c>
      <c r="HH657">
        <v>1.85462</v>
      </c>
      <c r="HI657">
        <v>0.07088849999999999</v>
      </c>
      <c r="HJ657">
        <v>0</v>
      </c>
      <c r="HK657">
        <v>28.8506</v>
      </c>
      <c r="HL657">
        <v>999.9</v>
      </c>
      <c r="HM657">
        <v>44.2</v>
      </c>
      <c r="HN657">
        <v>31.6</v>
      </c>
      <c r="HO657">
        <v>22.9052</v>
      </c>
      <c r="HP657">
        <v>61.9481</v>
      </c>
      <c r="HQ657">
        <v>27.8405</v>
      </c>
      <c r="HR657">
        <v>1</v>
      </c>
      <c r="HS657">
        <v>0.134837</v>
      </c>
      <c r="HT657">
        <v>-0.206667</v>
      </c>
      <c r="HU657">
        <v>20.3381</v>
      </c>
      <c r="HV657">
        <v>5.21624</v>
      </c>
      <c r="HW657">
        <v>12.0114</v>
      </c>
      <c r="HX657">
        <v>4.98795</v>
      </c>
      <c r="HY657">
        <v>3.2875</v>
      </c>
      <c r="HZ657">
        <v>9999</v>
      </c>
      <c r="IA657">
        <v>9999</v>
      </c>
      <c r="IB657">
        <v>9999</v>
      </c>
      <c r="IC657">
        <v>999.9</v>
      </c>
      <c r="ID657">
        <v>1.86757</v>
      </c>
      <c r="IE657">
        <v>1.86675</v>
      </c>
      <c r="IF657">
        <v>1.866</v>
      </c>
      <c r="IG657">
        <v>1.866</v>
      </c>
      <c r="IH657">
        <v>1.86786</v>
      </c>
      <c r="II657">
        <v>1.87027</v>
      </c>
      <c r="IJ657">
        <v>1.86893</v>
      </c>
      <c r="IK657">
        <v>1.8704</v>
      </c>
      <c r="IL657">
        <v>0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-0.492</v>
      </c>
      <c r="IZ657">
        <v>0.1405</v>
      </c>
      <c r="JA657">
        <v>-0.08705980112953694</v>
      </c>
      <c r="JB657">
        <v>-0.0002224285535733669</v>
      </c>
      <c r="JC657">
        <v>-3.124052291438484E-07</v>
      </c>
      <c r="JD657">
        <v>-1.20421793702977E-11</v>
      </c>
      <c r="JE657">
        <v>-0.06546867123436634</v>
      </c>
      <c r="JF657">
        <v>-0.004605065362839568</v>
      </c>
      <c r="JG657">
        <v>0.0008613744513886047</v>
      </c>
      <c r="JH657">
        <v>-1.299212498533341E-05</v>
      </c>
      <c r="JI657">
        <v>3</v>
      </c>
      <c r="JJ657">
        <v>2327</v>
      </c>
      <c r="JK657">
        <v>1</v>
      </c>
      <c r="JL657">
        <v>27</v>
      </c>
      <c r="JM657">
        <v>187369.2</v>
      </c>
      <c r="JN657">
        <v>187369.3</v>
      </c>
      <c r="JO657">
        <v>1.78223</v>
      </c>
      <c r="JP657">
        <v>0</v>
      </c>
      <c r="JQ657">
        <v>1.39648</v>
      </c>
      <c r="JR657">
        <v>2.35596</v>
      </c>
      <c r="JS657">
        <v>1.49536</v>
      </c>
      <c r="JT657">
        <v>2.67212</v>
      </c>
      <c r="JU657">
        <v>36.8604</v>
      </c>
      <c r="JV657">
        <v>24.0875</v>
      </c>
      <c r="JW657">
        <v>18</v>
      </c>
      <c r="JX657">
        <v>492.853</v>
      </c>
      <c r="JY657">
        <v>440.743</v>
      </c>
      <c r="JZ657">
        <v>28.8039</v>
      </c>
      <c r="KA657">
        <v>29.3318</v>
      </c>
      <c r="KB657">
        <v>30.0003</v>
      </c>
      <c r="KC657">
        <v>29.1222</v>
      </c>
      <c r="KD657">
        <v>29.0475</v>
      </c>
      <c r="KE657">
        <v>93.374</v>
      </c>
      <c r="KF657">
        <v>23.2355</v>
      </c>
      <c r="KG657">
        <v>41.9172</v>
      </c>
      <c r="KH657">
        <v>28.795</v>
      </c>
      <c r="KI657">
        <v>1089.58</v>
      </c>
      <c r="KJ657">
        <v>18.4404</v>
      </c>
      <c r="KK657">
        <v>100.948</v>
      </c>
      <c r="KL657">
        <v>100.466</v>
      </c>
    </row>
    <row r="658" spans="1:298">
      <c r="A658">
        <v>642</v>
      </c>
      <c r="B658">
        <v>1758489583</v>
      </c>
      <c r="C658">
        <v>20707.5</v>
      </c>
      <c r="D658" t="s">
        <v>1733</v>
      </c>
      <c r="E658" t="s">
        <v>1734</v>
      </c>
      <c r="F658">
        <v>5</v>
      </c>
      <c r="G658" t="s">
        <v>1604</v>
      </c>
      <c r="H658" t="s">
        <v>437</v>
      </c>
      <c r="I658" t="s">
        <v>438</v>
      </c>
      <c r="J658">
        <v>1758489575.5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847.8506359970552</v>
      </c>
      <c r="AL658">
        <v>839.9820424242421</v>
      </c>
      <c r="AM658">
        <v>-1.810947424630517</v>
      </c>
      <c r="AN658">
        <v>65.30120161094447</v>
      </c>
      <c r="AO658">
        <f>(AQ658 - AP658 + DZ658*1E3/(8.314*(EB658+273.15)) * AS658/DY658 * AR658) * DY658/(100*DM658) * 1000/(1000 - AQ658)</f>
        <v>0</v>
      </c>
      <c r="AP658">
        <v>18.31641034140247</v>
      </c>
      <c r="AQ658">
        <v>24.10013818181818</v>
      </c>
      <c r="AR658">
        <v>-0.008391972012472009</v>
      </c>
      <c r="AS658">
        <v>111.2861727200719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3.93</v>
      </c>
      <c r="DN658">
        <v>0.5</v>
      </c>
      <c r="DO658" t="s">
        <v>440</v>
      </c>
      <c r="DP658">
        <v>2</v>
      </c>
      <c r="DQ658" t="b">
        <v>1</v>
      </c>
      <c r="DR658">
        <v>1758489575.5</v>
      </c>
      <c r="DS658">
        <v>832.0809629629629</v>
      </c>
      <c r="DT658">
        <v>840.2014814814814</v>
      </c>
      <c r="DU658">
        <v>24.14602222222222</v>
      </c>
      <c r="DV658">
        <v>18.35768888888889</v>
      </c>
      <c r="DW658">
        <v>832.5765925925924</v>
      </c>
      <c r="DX658">
        <v>24.00538148148148</v>
      </c>
      <c r="DY658">
        <v>500.0121481481482</v>
      </c>
      <c r="DZ658">
        <v>90.08458518518518</v>
      </c>
      <c r="EA658">
        <v>0.05587157777777777</v>
      </c>
      <c r="EB658">
        <v>30.45504074074074</v>
      </c>
      <c r="EC658">
        <v>30.01219259259259</v>
      </c>
      <c r="ED658">
        <v>999.9000000000001</v>
      </c>
      <c r="EE658">
        <v>0</v>
      </c>
      <c r="EF658">
        <v>0</v>
      </c>
      <c r="EG658">
        <v>9993.980740740741</v>
      </c>
      <c r="EH658">
        <v>0</v>
      </c>
      <c r="EI658">
        <v>9.470969999999998</v>
      </c>
      <c r="EJ658">
        <v>-8.120608148148149</v>
      </c>
      <c r="EK658">
        <v>852.6698148148148</v>
      </c>
      <c r="EL658">
        <v>855.9144074074073</v>
      </c>
      <c r="EM658">
        <v>5.788321851851852</v>
      </c>
      <c r="EN658">
        <v>840.2014814814814</v>
      </c>
      <c r="EO658">
        <v>18.35768888888889</v>
      </c>
      <c r="EP658">
        <v>2.175184074074074</v>
      </c>
      <c r="EQ658">
        <v>1.653745555555555</v>
      </c>
      <c r="ER658">
        <v>18.78069629629629</v>
      </c>
      <c r="ES658">
        <v>14.46892222222222</v>
      </c>
      <c r="ET658">
        <v>1999.978518518519</v>
      </c>
      <c r="EU658">
        <v>0.9800055555555555</v>
      </c>
      <c r="EV658">
        <v>0.01999445925925926</v>
      </c>
      <c r="EW658">
        <v>0</v>
      </c>
      <c r="EX658">
        <v>627.3705555555556</v>
      </c>
      <c r="EY658">
        <v>5.00097</v>
      </c>
      <c r="EZ658">
        <v>12643.89259259259</v>
      </c>
      <c r="FA658">
        <v>16707.42592592593</v>
      </c>
      <c r="FB658">
        <v>41.68699999999999</v>
      </c>
      <c r="FC658">
        <v>42.06199999999999</v>
      </c>
      <c r="FD658">
        <v>41.625</v>
      </c>
      <c r="FE658">
        <v>41.64337037037036</v>
      </c>
      <c r="FF658">
        <v>42.19166666666666</v>
      </c>
      <c r="FG658">
        <v>1955.086296296296</v>
      </c>
      <c r="FH658">
        <v>39.89222222222223</v>
      </c>
      <c r="FI658">
        <v>0</v>
      </c>
      <c r="FJ658">
        <v>1758489583.4</v>
      </c>
      <c r="FK658">
        <v>0</v>
      </c>
      <c r="FL658">
        <v>627.4165384615385</v>
      </c>
      <c r="FM658">
        <v>-3.302290593081261</v>
      </c>
      <c r="FN658">
        <v>-44.52307695783114</v>
      </c>
      <c r="FO658">
        <v>12643.99615384615</v>
      </c>
      <c r="FP658">
        <v>15</v>
      </c>
      <c r="FQ658">
        <v>0</v>
      </c>
      <c r="FR658" t="s">
        <v>441</v>
      </c>
      <c r="FS658">
        <v>1747247426.5</v>
      </c>
      <c r="FT658">
        <v>1747247420.5</v>
      </c>
      <c r="FU658">
        <v>0</v>
      </c>
      <c r="FV658">
        <v>1.027</v>
      </c>
      <c r="FW658">
        <v>0.031</v>
      </c>
      <c r="FX658">
        <v>0.02</v>
      </c>
      <c r="FY658">
        <v>0.05</v>
      </c>
      <c r="FZ658">
        <v>420</v>
      </c>
      <c r="GA658">
        <v>16</v>
      </c>
      <c r="GB658">
        <v>0.01</v>
      </c>
      <c r="GC658">
        <v>0.1</v>
      </c>
      <c r="GD658">
        <v>-8.171740750000001</v>
      </c>
      <c r="GE658">
        <v>0.7072249530957089</v>
      </c>
      <c r="GF658">
        <v>0.09325446794624631</v>
      </c>
      <c r="GG658">
        <v>0</v>
      </c>
      <c r="GH658">
        <v>627.5697647058824</v>
      </c>
      <c r="GI658">
        <v>-3.574087089472883</v>
      </c>
      <c r="GJ658">
        <v>0.41672547451202</v>
      </c>
      <c r="GK658">
        <v>-1</v>
      </c>
      <c r="GL658">
        <v>5.7897785</v>
      </c>
      <c r="GM658">
        <v>0.02449148217635467</v>
      </c>
      <c r="GN658">
        <v>0.01225005868353289</v>
      </c>
      <c r="GO658">
        <v>1</v>
      </c>
      <c r="GP658">
        <v>1</v>
      </c>
      <c r="GQ658">
        <v>2</v>
      </c>
      <c r="GR658" t="s">
        <v>442</v>
      </c>
      <c r="GS658">
        <v>3.13513</v>
      </c>
      <c r="GT658">
        <v>2.71615</v>
      </c>
      <c r="GU658">
        <v>0.15015</v>
      </c>
      <c r="GV658">
        <v>0.149549</v>
      </c>
      <c r="GW658">
        <v>0.106053</v>
      </c>
      <c r="GX658">
        <v>0.0864047</v>
      </c>
      <c r="GY658">
        <v>26995.9</v>
      </c>
      <c r="GZ658">
        <v>27056.9</v>
      </c>
      <c r="HA658">
        <v>29534.3</v>
      </c>
      <c r="HB658">
        <v>29404.7</v>
      </c>
      <c r="HC658">
        <v>34888.2</v>
      </c>
      <c r="HD658">
        <v>35594.4</v>
      </c>
      <c r="HE658">
        <v>41565.3</v>
      </c>
      <c r="HF658">
        <v>41782.2</v>
      </c>
      <c r="HG658">
        <v>1.92145</v>
      </c>
      <c r="HH658">
        <v>1.8549</v>
      </c>
      <c r="HI658">
        <v>0.07135420000000001</v>
      </c>
      <c r="HJ658">
        <v>0</v>
      </c>
      <c r="HK658">
        <v>28.8506</v>
      </c>
      <c r="HL658">
        <v>999.9</v>
      </c>
      <c r="HM658">
        <v>44.2</v>
      </c>
      <c r="HN658">
        <v>31.6</v>
      </c>
      <c r="HO658">
        <v>22.9059</v>
      </c>
      <c r="HP658">
        <v>62.0181</v>
      </c>
      <c r="HQ658">
        <v>27.7083</v>
      </c>
      <c r="HR658">
        <v>1</v>
      </c>
      <c r="HS658">
        <v>0.135051</v>
      </c>
      <c r="HT658">
        <v>-0.212029</v>
      </c>
      <c r="HU658">
        <v>20.338</v>
      </c>
      <c r="HV658">
        <v>5.21579</v>
      </c>
      <c r="HW658">
        <v>12.0114</v>
      </c>
      <c r="HX658">
        <v>4.98815</v>
      </c>
      <c r="HY658">
        <v>3.28745</v>
      </c>
      <c r="HZ658">
        <v>9999</v>
      </c>
      <c r="IA658">
        <v>9999</v>
      </c>
      <c r="IB658">
        <v>9999</v>
      </c>
      <c r="IC658">
        <v>999.9</v>
      </c>
      <c r="ID658">
        <v>1.86754</v>
      </c>
      <c r="IE658">
        <v>1.86675</v>
      </c>
      <c r="IF658">
        <v>1.866</v>
      </c>
      <c r="IG658">
        <v>1.866</v>
      </c>
      <c r="IH658">
        <v>1.86786</v>
      </c>
      <c r="II658">
        <v>1.87027</v>
      </c>
      <c r="IJ658">
        <v>1.86894</v>
      </c>
      <c r="IK658">
        <v>1.8704</v>
      </c>
      <c r="IL658">
        <v>0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-0.485</v>
      </c>
      <c r="IZ658">
        <v>0.14</v>
      </c>
      <c r="JA658">
        <v>-0.08705980112953694</v>
      </c>
      <c r="JB658">
        <v>-0.0002224285535733669</v>
      </c>
      <c r="JC658">
        <v>-3.124052291438484E-07</v>
      </c>
      <c r="JD658">
        <v>-1.20421793702977E-11</v>
      </c>
      <c r="JE658">
        <v>-0.06546867123436634</v>
      </c>
      <c r="JF658">
        <v>-0.004605065362839568</v>
      </c>
      <c r="JG658">
        <v>0.0008613744513886047</v>
      </c>
      <c r="JH658">
        <v>-1.299212498533341E-05</v>
      </c>
      <c r="JI658">
        <v>3</v>
      </c>
      <c r="JJ658">
        <v>2327</v>
      </c>
      <c r="JK658">
        <v>1</v>
      </c>
      <c r="JL658">
        <v>27</v>
      </c>
      <c r="JM658">
        <v>187369.3</v>
      </c>
      <c r="JN658">
        <v>187369.4</v>
      </c>
      <c r="JO658">
        <v>1.76758</v>
      </c>
      <c r="JP658">
        <v>0</v>
      </c>
      <c r="JQ658">
        <v>1.39771</v>
      </c>
      <c r="JR658">
        <v>2.35352</v>
      </c>
      <c r="JS658">
        <v>1.49536</v>
      </c>
      <c r="JT658">
        <v>2.67456</v>
      </c>
      <c r="JU658">
        <v>36.8604</v>
      </c>
      <c r="JV658">
        <v>24.0787</v>
      </c>
      <c r="JW658">
        <v>18</v>
      </c>
      <c r="JX658">
        <v>492.948</v>
      </c>
      <c r="JY658">
        <v>440.926</v>
      </c>
      <c r="JZ658">
        <v>28.7909</v>
      </c>
      <c r="KA658">
        <v>29.3343</v>
      </c>
      <c r="KB658">
        <v>30.0003</v>
      </c>
      <c r="KC658">
        <v>29.124</v>
      </c>
      <c r="KD658">
        <v>29.0493</v>
      </c>
      <c r="KE658">
        <v>100</v>
      </c>
      <c r="KF658">
        <v>22.6605</v>
      </c>
      <c r="KG658">
        <v>41.9172</v>
      </c>
      <c r="KH658">
        <v>28.7858</v>
      </c>
      <c r="KI658">
        <v>1109.61</v>
      </c>
      <c r="KJ658">
        <v>18.4915</v>
      </c>
      <c r="KK658">
        <v>100.946</v>
      </c>
      <c r="KL658">
        <v>100.466</v>
      </c>
    </row>
    <row r="659" spans="1:298">
      <c r="A659">
        <v>643</v>
      </c>
      <c r="B659">
        <v>1758489588</v>
      </c>
      <c r="C659">
        <v>20712.5</v>
      </c>
      <c r="D659" t="s">
        <v>1735</v>
      </c>
      <c r="E659" t="s">
        <v>1736</v>
      </c>
      <c r="F659">
        <v>5</v>
      </c>
      <c r="G659" t="s">
        <v>1604</v>
      </c>
      <c r="H659" t="s">
        <v>437</v>
      </c>
      <c r="I659" t="s">
        <v>438</v>
      </c>
      <c r="J659">
        <v>1758489580.214286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838.9632757821025</v>
      </c>
      <c r="AL659">
        <v>831.0666484848485</v>
      </c>
      <c r="AM659">
        <v>-1.781842559958162</v>
      </c>
      <c r="AN659">
        <v>65.30120161094447</v>
      </c>
      <c r="AO659">
        <f>(AQ659 - AP659 + DZ659*1E3/(8.314*(EB659+273.15)) * AS659/DY659 * AR659) * DY659/(100*DM659) * 1000/(1000 - AQ659)</f>
        <v>0</v>
      </c>
      <c r="AP659">
        <v>18.3456424874378</v>
      </c>
      <c r="AQ659">
        <v>24.0778</v>
      </c>
      <c r="AR659">
        <v>-0.001718833163356687</v>
      </c>
      <c r="AS659">
        <v>111.2861727200719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3.93</v>
      </c>
      <c r="DN659">
        <v>0.5</v>
      </c>
      <c r="DO659" t="s">
        <v>440</v>
      </c>
      <c r="DP659">
        <v>2</v>
      </c>
      <c r="DQ659" t="b">
        <v>1</v>
      </c>
      <c r="DR659">
        <v>1758489580.214286</v>
      </c>
      <c r="DS659">
        <v>823.7886428571429</v>
      </c>
      <c r="DT659">
        <v>831.9142142857143</v>
      </c>
      <c r="DU659">
        <v>24.11956428571429</v>
      </c>
      <c r="DV659">
        <v>18.34299285714286</v>
      </c>
      <c r="DW659">
        <v>824.2779642857143</v>
      </c>
      <c r="DX659">
        <v>23.97930357142857</v>
      </c>
      <c r="DY659">
        <v>500.0015</v>
      </c>
      <c r="DZ659">
        <v>90.08441785714285</v>
      </c>
      <c r="EA659">
        <v>0.055903625</v>
      </c>
      <c r="EB659">
        <v>30.45128571428571</v>
      </c>
      <c r="EC659">
        <v>30.01171428571428</v>
      </c>
      <c r="ED659">
        <v>999.9000000000002</v>
      </c>
      <c r="EE659">
        <v>0</v>
      </c>
      <c r="EF659">
        <v>0</v>
      </c>
      <c r="EG659">
        <v>9992.456071428573</v>
      </c>
      <c r="EH659">
        <v>0</v>
      </c>
      <c r="EI659">
        <v>9.470969999999998</v>
      </c>
      <c r="EJ659">
        <v>-8.125634285714286</v>
      </c>
      <c r="EK659">
        <v>844.1495357142857</v>
      </c>
      <c r="EL659">
        <v>847.4593214285715</v>
      </c>
      <c r="EM659">
        <v>5.776565357142856</v>
      </c>
      <c r="EN659">
        <v>831.9142142857143</v>
      </c>
      <c r="EO659">
        <v>18.34299285714286</v>
      </c>
      <c r="EP659">
        <v>2.172797142857143</v>
      </c>
      <c r="EQ659">
        <v>1.652418214285714</v>
      </c>
      <c r="ER659">
        <v>18.763125</v>
      </c>
      <c r="ES659">
        <v>14.45650357142857</v>
      </c>
      <c r="ET659">
        <v>2000.003214285714</v>
      </c>
      <c r="EU659">
        <v>0.9800053214285714</v>
      </c>
      <c r="EV659">
        <v>0.01999471428571428</v>
      </c>
      <c r="EW659">
        <v>0</v>
      </c>
      <c r="EX659">
        <v>627.1647857142858</v>
      </c>
      <c r="EY659">
        <v>5.00097</v>
      </c>
      <c r="EZ659">
        <v>12640.82857142857</v>
      </c>
      <c r="FA659">
        <v>16707.64285714286</v>
      </c>
      <c r="FB659">
        <v>41.68699999999999</v>
      </c>
      <c r="FC659">
        <v>42.06199999999999</v>
      </c>
      <c r="FD659">
        <v>41.625</v>
      </c>
      <c r="FE659">
        <v>41.64714285714285</v>
      </c>
      <c r="FF659">
        <v>42.19149999999998</v>
      </c>
      <c r="FG659">
        <v>1955.11</v>
      </c>
      <c r="FH659">
        <v>39.89321428571429</v>
      </c>
      <c r="FI659">
        <v>0</v>
      </c>
      <c r="FJ659">
        <v>1758489588.2</v>
      </c>
      <c r="FK659">
        <v>0</v>
      </c>
      <c r="FL659">
        <v>627.2138076923077</v>
      </c>
      <c r="FM659">
        <v>-2.517846148096467</v>
      </c>
      <c r="FN659">
        <v>-36.00000004973333</v>
      </c>
      <c r="FO659">
        <v>12640.75384615385</v>
      </c>
      <c r="FP659">
        <v>15</v>
      </c>
      <c r="FQ659">
        <v>0</v>
      </c>
      <c r="FR659" t="s">
        <v>441</v>
      </c>
      <c r="FS659">
        <v>1747247426.5</v>
      </c>
      <c r="FT659">
        <v>1747247420.5</v>
      </c>
      <c r="FU659">
        <v>0</v>
      </c>
      <c r="FV659">
        <v>1.027</v>
      </c>
      <c r="FW659">
        <v>0.031</v>
      </c>
      <c r="FX659">
        <v>0.02</v>
      </c>
      <c r="FY659">
        <v>0.05</v>
      </c>
      <c r="FZ659">
        <v>420</v>
      </c>
      <c r="GA659">
        <v>16</v>
      </c>
      <c r="GB659">
        <v>0.01</v>
      </c>
      <c r="GC659">
        <v>0.1</v>
      </c>
      <c r="GD659">
        <v>-8.131706249999999</v>
      </c>
      <c r="GE659">
        <v>0.1919226641651182</v>
      </c>
      <c r="GF659">
        <v>0.05890413574985628</v>
      </c>
      <c r="GG659">
        <v>0</v>
      </c>
      <c r="GH659">
        <v>627.3684705882355</v>
      </c>
      <c r="GI659">
        <v>-2.855003816314524</v>
      </c>
      <c r="GJ659">
        <v>0.3675624985106944</v>
      </c>
      <c r="GK659">
        <v>-1</v>
      </c>
      <c r="GL659">
        <v>5.78118925</v>
      </c>
      <c r="GM659">
        <v>-0.06548881801126299</v>
      </c>
      <c r="GN659">
        <v>0.019789384703358</v>
      </c>
      <c r="GO659">
        <v>1</v>
      </c>
      <c r="GP659">
        <v>1</v>
      </c>
      <c r="GQ659">
        <v>2</v>
      </c>
      <c r="GR659" t="s">
        <v>442</v>
      </c>
      <c r="GS659">
        <v>3.13511</v>
      </c>
      <c r="GT659">
        <v>2.71622</v>
      </c>
      <c r="GU659">
        <v>0.149084</v>
      </c>
      <c r="GV659">
        <v>0.148503</v>
      </c>
      <c r="GW659">
        <v>0.105987</v>
      </c>
      <c r="GX659">
        <v>0.0865288</v>
      </c>
      <c r="GY659">
        <v>27029.6</v>
      </c>
      <c r="GZ659">
        <v>27089.7</v>
      </c>
      <c r="HA659">
        <v>29534</v>
      </c>
      <c r="HB659">
        <v>29404.2</v>
      </c>
      <c r="HC659">
        <v>34890.6</v>
      </c>
      <c r="HD659">
        <v>35588.8</v>
      </c>
      <c r="HE659">
        <v>41565.1</v>
      </c>
      <c r="HF659">
        <v>41781.5</v>
      </c>
      <c r="HG659">
        <v>1.92135</v>
      </c>
      <c r="HH659">
        <v>1.85483</v>
      </c>
      <c r="HI659">
        <v>0.07165970000000001</v>
      </c>
      <c r="HJ659">
        <v>0</v>
      </c>
      <c r="HK659">
        <v>28.8481</v>
      </c>
      <c r="HL659">
        <v>999.9</v>
      </c>
      <c r="HM659">
        <v>44.2</v>
      </c>
      <c r="HN659">
        <v>31.6</v>
      </c>
      <c r="HO659">
        <v>22.9066</v>
      </c>
      <c r="HP659">
        <v>62.0581</v>
      </c>
      <c r="HQ659">
        <v>27.8526</v>
      </c>
      <c r="HR659">
        <v>1</v>
      </c>
      <c r="HS659">
        <v>0.135109</v>
      </c>
      <c r="HT659">
        <v>-0.211778</v>
      </c>
      <c r="HU659">
        <v>20.338</v>
      </c>
      <c r="HV659">
        <v>5.21594</v>
      </c>
      <c r="HW659">
        <v>12.0125</v>
      </c>
      <c r="HX659">
        <v>4.9882</v>
      </c>
      <c r="HY659">
        <v>3.28748</v>
      </c>
      <c r="HZ659">
        <v>9999</v>
      </c>
      <c r="IA659">
        <v>9999</v>
      </c>
      <c r="IB659">
        <v>9999</v>
      </c>
      <c r="IC659">
        <v>999.9</v>
      </c>
      <c r="ID659">
        <v>1.86753</v>
      </c>
      <c r="IE659">
        <v>1.86675</v>
      </c>
      <c r="IF659">
        <v>1.86601</v>
      </c>
      <c r="IG659">
        <v>1.866</v>
      </c>
      <c r="IH659">
        <v>1.86786</v>
      </c>
      <c r="II659">
        <v>1.87027</v>
      </c>
      <c r="IJ659">
        <v>1.86894</v>
      </c>
      <c r="IK659">
        <v>1.87041</v>
      </c>
      <c r="IL659">
        <v>0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-0.479</v>
      </c>
      <c r="IZ659">
        <v>0.1396</v>
      </c>
      <c r="JA659">
        <v>-0.08705980112953694</v>
      </c>
      <c r="JB659">
        <v>-0.0002224285535733669</v>
      </c>
      <c r="JC659">
        <v>-3.124052291438484E-07</v>
      </c>
      <c r="JD659">
        <v>-1.20421793702977E-11</v>
      </c>
      <c r="JE659">
        <v>-0.06546867123436634</v>
      </c>
      <c r="JF659">
        <v>-0.004605065362839568</v>
      </c>
      <c r="JG659">
        <v>0.0008613744513886047</v>
      </c>
      <c r="JH659">
        <v>-1.299212498533341E-05</v>
      </c>
      <c r="JI659">
        <v>3</v>
      </c>
      <c r="JJ659">
        <v>2327</v>
      </c>
      <c r="JK659">
        <v>1</v>
      </c>
      <c r="JL659">
        <v>27</v>
      </c>
      <c r="JM659">
        <v>187369.4</v>
      </c>
      <c r="JN659">
        <v>187369.5</v>
      </c>
      <c r="JO659">
        <v>1.75171</v>
      </c>
      <c r="JP659">
        <v>0</v>
      </c>
      <c r="JQ659">
        <v>1.39648</v>
      </c>
      <c r="JR659">
        <v>2.35474</v>
      </c>
      <c r="JS659">
        <v>1.49536</v>
      </c>
      <c r="JT659">
        <v>2.71729</v>
      </c>
      <c r="JU659">
        <v>36.8604</v>
      </c>
      <c r="JV659">
        <v>24.0875</v>
      </c>
      <c r="JW659">
        <v>18</v>
      </c>
      <c r="JX659">
        <v>492.9</v>
      </c>
      <c r="JY659">
        <v>440.896</v>
      </c>
      <c r="JZ659">
        <v>28.7824</v>
      </c>
      <c r="KA659">
        <v>29.3368</v>
      </c>
      <c r="KB659">
        <v>30.0002</v>
      </c>
      <c r="KC659">
        <v>29.126</v>
      </c>
      <c r="KD659">
        <v>29.0514</v>
      </c>
      <c r="KE659">
        <v>100</v>
      </c>
      <c r="KF659">
        <v>22.3605</v>
      </c>
      <c r="KG659">
        <v>41.9172</v>
      </c>
      <c r="KH659">
        <v>28.7726</v>
      </c>
      <c r="KI659">
        <v>1122.99</v>
      </c>
      <c r="KJ659">
        <v>18.539</v>
      </c>
      <c r="KK659">
        <v>100.946</v>
      </c>
      <c r="KL659">
        <v>100.464</v>
      </c>
    </row>
    <row r="660" spans="1:298">
      <c r="A660">
        <v>644</v>
      </c>
      <c r="B660">
        <v>1758489593</v>
      </c>
      <c r="C660">
        <v>20717.5</v>
      </c>
      <c r="D660" t="s">
        <v>1737</v>
      </c>
      <c r="E660" t="s">
        <v>1738</v>
      </c>
      <c r="F660">
        <v>5</v>
      </c>
      <c r="G660" t="s">
        <v>1604</v>
      </c>
      <c r="H660" t="s">
        <v>437</v>
      </c>
      <c r="I660" t="s">
        <v>438</v>
      </c>
      <c r="J660">
        <v>1758489585.5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830.1836821242576</v>
      </c>
      <c r="AL660">
        <v>822.2081696969693</v>
      </c>
      <c r="AM660">
        <v>-1.773846509978029</v>
      </c>
      <c r="AN660">
        <v>65.30120161094447</v>
      </c>
      <c r="AO660">
        <f>(AQ660 - AP660 + DZ660*1E3/(8.314*(EB660+273.15)) * AS660/DY660 * AR660) * DY660/(100*DM660) * 1000/(1000 - AQ660)</f>
        <v>0</v>
      </c>
      <c r="AP660">
        <v>18.41029602511268</v>
      </c>
      <c r="AQ660">
        <v>24.07525454545455</v>
      </c>
      <c r="AR660">
        <v>0.0002507470799971213</v>
      </c>
      <c r="AS660">
        <v>111.2861727200719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3.93</v>
      </c>
      <c r="DN660">
        <v>0.5</v>
      </c>
      <c r="DO660" t="s">
        <v>440</v>
      </c>
      <c r="DP660">
        <v>2</v>
      </c>
      <c r="DQ660" t="b">
        <v>1</v>
      </c>
      <c r="DR660">
        <v>1758489585.5</v>
      </c>
      <c r="DS660">
        <v>814.5499629629629</v>
      </c>
      <c r="DT660">
        <v>822.6715555555555</v>
      </c>
      <c r="DU660">
        <v>24.0910962962963</v>
      </c>
      <c r="DV660">
        <v>18.35302962962963</v>
      </c>
      <c r="DW660">
        <v>815.0322592592593</v>
      </c>
      <c r="DX660">
        <v>23.95124074074074</v>
      </c>
      <c r="DY660">
        <v>499.9986296296295</v>
      </c>
      <c r="DZ660">
        <v>90.0838111111111</v>
      </c>
      <c r="EA660">
        <v>0.05591071481481481</v>
      </c>
      <c r="EB660">
        <v>30.44819629629629</v>
      </c>
      <c r="EC660">
        <v>30.01354444444444</v>
      </c>
      <c r="ED660">
        <v>999.9000000000001</v>
      </c>
      <c r="EE660">
        <v>0</v>
      </c>
      <c r="EF660">
        <v>0</v>
      </c>
      <c r="EG660">
        <v>9993.884444444444</v>
      </c>
      <c r="EH660">
        <v>0</v>
      </c>
      <c r="EI660">
        <v>9.470969999999998</v>
      </c>
      <c r="EJ660">
        <v>-8.121703703703703</v>
      </c>
      <c r="EK660">
        <v>834.658</v>
      </c>
      <c r="EL660">
        <v>838.0520740740742</v>
      </c>
      <c r="EM660">
        <v>5.738069629629631</v>
      </c>
      <c r="EN660">
        <v>822.6715555555555</v>
      </c>
      <c r="EO660">
        <v>18.35302962962963</v>
      </c>
      <c r="EP660">
        <v>2.170217777777778</v>
      </c>
      <c r="EQ660">
        <v>1.653309629629629</v>
      </c>
      <c r="ER660">
        <v>18.74414074074074</v>
      </c>
      <c r="ES660">
        <v>14.46484074074074</v>
      </c>
      <c r="ET660">
        <v>2000.01962962963</v>
      </c>
      <c r="EU660">
        <v>0.9800054444444444</v>
      </c>
      <c r="EV660">
        <v>0.01999459259259259</v>
      </c>
      <c r="EW660">
        <v>0</v>
      </c>
      <c r="EX660">
        <v>627.0396666666667</v>
      </c>
      <c r="EY660">
        <v>5.00097</v>
      </c>
      <c r="EZ660">
        <v>12637.69259259259</v>
      </c>
      <c r="FA660">
        <v>16707.77777777778</v>
      </c>
      <c r="FB660">
        <v>41.68699999999999</v>
      </c>
      <c r="FC660">
        <v>42.06199999999999</v>
      </c>
      <c r="FD660">
        <v>41.625</v>
      </c>
      <c r="FE660">
        <v>41.66403703703703</v>
      </c>
      <c r="FF660">
        <v>42.194</v>
      </c>
      <c r="FG660">
        <v>1955.126296296296</v>
      </c>
      <c r="FH660">
        <v>39.89333333333334</v>
      </c>
      <c r="FI660">
        <v>0</v>
      </c>
      <c r="FJ660">
        <v>1758489593.6</v>
      </c>
      <c r="FK660">
        <v>0</v>
      </c>
      <c r="FL660">
        <v>627.05592</v>
      </c>
      <c r="FM660">
        <v>-0.7070769130721525</v>
      </c>
      <c r="FN660">
        <v>-31.52307703162974</v>
      </c>
      <c r="FO660">
        <v>12637.488</v>
      </c>
      <c r="FP660">
        <v>15</v>
      </c>
      <c r="FQ660">
        <v>0</v>
      </c>
      <c r="FR660" t="s">
        <v>441</v>
      </c>
      <c r="FS660">
        <v>1747247426.5</v>
      </c>
      <c r="FT660">
        <v>1747247420.5</v>
      </c>
      <c r="FU660">
        <v>0</v>
      </c>
      <c r="FV660">
        <v>1.027</v>
      </c>
      <c r="FW660">
        <v>0.031</v>
      </c>
      <c r="FX660">
        <v>0.02</v>
      </c>
      <c r="FY660">
        <v>0.05</v>
      </c>
      <c r="FZ660">
        <v>420</v>
      </c>
      <c r="GA660">
        <v>16</v>
      </c>
      <c r="GB660">
        <v>0.01</v>
      </c>
      <c r="GC660">
        <v>0.1</v>
      </c>
      <c r="GD660">
        <v>-8.122591463414635</v>
      </c>
      <c r="GE660">
        <v>0.02081059233449337</v>
      </c>
      <c r="GF660">
        <v>0.03320841147932801</v>
      </c>
      <c r="GG660">
        <v>1</v>
      </c>
      <c r="GH660">
        <v>627.1839411764707</v>
      </c>
      <c r="GI660">
        <v>-1.806508778954646</v>
      </c>
      <c r="GJ660">
        <v>0.3122463150233788</v>
      </c>
      <c r="GK660">
        <v>-1</v>
      </c>
      <c r="GL660">
        <v>5.756021463414634</v>
      </c>
      <c r="GM660">
        <v>-0.3869303832752669</v>
      </c>
      <c r="GN660">
        <v>0.04713793317700598</v>
      </c>
      <c r="GO660">
        <v>0</v>
      </c>
      <c r="GP660">
        <v>1</v>
      </c>
      <c r="GQ660">
        <v>2</v>
      </c>
      <c r="GR660" t="s">
        <v>442</v>
      </c>
      <c r="GS660">
        <v>3.13525</v>
      </c>
      <c r="GT660">
        <v>2.71616</v>
      </c>
      <c r="GU660">
        <v>0.148019</v>
      </c>
      <c r="GV660">
        <v>0.147463</v>
      </c>
      <c r="GW660">
        <v>0.105988</v>
      </c>
      <c r="GX660">
        <v>0.0868072</v>
      </c>
      <c r="GY660">
        <v>27063.4</v>
      </c>
      <c r="GZ660">
        <v>27123.1</v>
      </c>
      <c r="HA660">
        <v>29534.1</v>
      </c>
      <c r="HB660">
        <v>29404.5</v>
      </c>
      <c r="HC660">
        <v>34890.5</v>
      </c>
      <c r="HD660">
        <v>35578.2</v>
      </c>
      <c r="HE660">
        <v>41565.1</v>
      </c>
      <c r="HF660">
        <v>41781.8</v>
      </c>
      <c r="HG660">
        <v>1.92127</v>
      </c>
      <c r="HH660">
        <v>1.85515</v>
      </c>
      <c r="HI660">
        <v>0.0712276</v>
      </c>
      <c r="HJ660">
        <v>0</v>
      </c>
      <c r="HK660">
        <v>28.8481</v>
      </c>
      <c r="HL660">
        <v>999.9</v>
      </c>
      <c r="HM660">
        <v>44.2</v>
      </c>
      <c r="HN660">
        <v>31.6</v>
      </c>
      <c r="HO660">
        <v>22.9034</v>
      </c>
      <c r="HP660">
        <v>62.0981</v>
      </c>
      <c r="HQ660">
        <v>27.6963</v>
      </c>
      <c r="HR660">
        <v>1</v>
      </c>
      <c r="HS660">
        <v>0.135168</v>
      </c>
      <c r="HT660">
        <v>-0.194837</v>
      </c>
      <c r="HU660">
        <v>20.3382</v>
      </c>
      <c r="HV660">
        <v>5.21654</v>
      </c>
      <c r="HW660">
        <v>12.0123</v>
      </c>
      <c r="HX660">
        <v>4.98785</v>
      </c>
      <c r="HY660">
        <v>3.28758</v>
      </c>
      <c r="HZ660">
        <v>9999</v>
      </c>
      <c r="IA660">
        <v>9999</v>
      </c>
      <c r="IB660">
        <v>9999</v>
      </c>
      <c r="IC660">
        <v>999.9</v>
      </c>
      <c r="ID660">
        <v>1.86758</v>
      </c>
      <c r="IE660">
        <v>1.86676</v>
      </c>
      <c r="IF660">
        <v>1.86601</v>
      </c>
      <c r="IG660">
        <v>1.866</v>
      </c>
      <c r="IH660">
        <v>1.86786</v>
      </c>
      <c r="II660">
        <v>1.87028</v>
      </c>
      <c r="IJ660">
        <v>1.86898</v>
      </c>
      <c r="IK660">
        <v>1.87041</v>
      </c>
      <c r="IL660">
        <v>0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-0.472</v>
      </c>
      <c r="IZ660">
        <v>0.1396</v>
      </c>
      <c r="JA660">
        <v>-0.08705980112953694</v>
      </c>
      <c r="JB660">
        <v>-0.0002224285535733669</v>
      </c>
      <c r="JC660">
        <v>-3.124052291438484E-07</v>
      </c>
      <c r="JD660">
        <v>-1.20421793702977E-11</v>
      </c>
      <c r="JE660">
        <v>-0.06546867123436634</v>
      </c>
      <c r="JF660">
        <v>-0.004605065362839568</v>
      </c>
      <c r="JG660">
        <v>0.0008613744513886047</v>
      </c>
      <c r="JH660">
        <v>-1.299212498533341E-05</v>
      </c>
      <c r="JI660">
        <v>3</v>
      </c>
      <c r="JJ660">
        <v>2327</v>
      </c>
      <c r="JK660">
        <v>1</v>
      </c>
      <c r="JL660">
        <v>27</v>
      </c>
      <c r="JM660">
        <v>187369.4</v>
      </c>
      <c r="JN660">
        <v>187369.5</v>
      </c>
      <c r="JO660">
        <v>1.73828</v>
      </c>
      <c r="JP660">
        <v>0</v>
      </c>
      <c r="JQ660">
        <v>1.39771</v>
      </c>
      <c r="JR660">
        <v>2.34863</v>
      </c>
      <c r="JS660">
        <v>1.49536</v>
      </c>
      <c r="JT660">
        <v>2.68311</v>
      </c>
      <c r="JU660">
        <v>36.8604</v>
      </c>
      <c r="JV660">
        <v>24.0787</v>
      </c>
      <c r="JW660">
        <v>18</v>
      </c>
      <c r="JX660">
        <v>492.867</v>
      </c>
      <c r="JY660">
        <v>441.114</v>
      </c>
      <c r="JZ660">
        <v>28.7707</v>
      </c>
      <c r="KA660">
        <v>29.3386</v>
      </c>
      <c r="KB660">
        <v>30.0002</v>
      </c>
      <c r="KC660">
        <v>29.1278</v>
      </c>
      <c r="KD660">
        <v>29.0538</v>
      </c>
      <c r="KE660">
        <v>100</v>
      </c>
      <c r="KF660">
        <v>22.09</v>
      </c>
      <c r="KG660">
        <v>41.9172</v>
      </c>
      <c r="KH660">
        <v>28.7556</v>
      </c>
      <c r="KI660">
        <v>1143.02</v>
      </c>
      <c r="KJ660">
        <v>18.5644</v>
      </c>
      <c r="KK660">
        <v>100.946</v>
      </c>
      <c r="KL660">
        <v>100.465</v>
      </c>
    </row>
    <row r="661" spans="1:298">
      <c r="A661">
        <v>645</v>
      </c>
      <c r="B661">
        <v>1758489598</v>
      </c>
      <c r="C661">
        <v>20722.5</v>
      </c>
      <c r="D661" t="s">
        <v>1739</v>
      </c>
      <c r="E661" t="s">
        <v>1740</v>
      </c>
      <c r="F661">
        <v>5</v>
      </c>
      <c r="G661" t="s">
        <v>1604</v>
      </c>
      <c r="H661" t="s">
        <v>437</v>
      </c>
      <c r="I661" t="s">
        <v>438</v>
      </c>
      <c r="J661">
        <v>1758489590.214286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821.4932791047261</v>
      </c>
      <c r="AL661">
        <v>813.5834121212123</v>
      </c>
      <c r="AM661">
        <v>-1.726621437508781</v>
      </c>
      <c r="AN661">
        <v>65.30120161094447</v>
      </c>
      <c r="AO661">
        <f>(AQ661 - AP661 + DZ661*1E3/(8.314*(EB661+273.15)) * AS661/DY661 * AR661) * DY661/(100*DM661) * 1000/(1000 - AQ661)</f>
        <v>0</v>
      </c>
      <c r="AP661">
        <v>18.47596523599578</v>
      </c>
      <c r="AQ661">
        <v>24.0978709090909</v>
      </c>
      <c r="AR661">
        <v>0.000612357114158699</v>
      </c>
      <c r="AS661">
        <v>111.2861727200719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3.93</v>
      </c>
      <c r="DN661">
        <v>0.5</v>
      </c>
      <c r="DO661" t="s">
        <v>440</v>
      </c>
      <c r="DP661">
        <v>2</v>
      </c>
      <c r="DQ661" t="b">
        <v>1</v>
      </c>
      <c r="DR661">
        <v>1758489590.214286</v>
      </c>
      <c r="DS661">
        <v>806.4127857142857</v>
      </c>
      <c r="DT661">
        <v>814.5312142857143</v>
      </c>
      <c r="DU661">
        <v>24.08267142857143</v>
      </c>
      <c r="DV661">
        <v>18.40025357142857</v>
      </c>
      <c r="DW661">
        <v>806.8890357142857</v>
      </c>
      <c r="DX661">
        <v>23.94293571428572</v>
      </c>
      <c r="DY661">
        <v>499.9935714285715</v>
      </c>
      <c r="DZ661">
        <v>90.08185</v>
      </c>
      <c r="EA661">
        <v>0.05581087142857143</v>
      </c>
      <c r="EB661">
        <v>30.444725</v>
      </c>
      <c r="EC661">
        <v>30.01303214285715</v>
      </c>
      <c r="ED661">
        <v>999.9000000000002</v>
      </c>
      <c r="EE661">
        <v>0</v>
      </c>
      <c r="EF661">
        <v>0</v>
      </c>
      <c r="EG661">
        <v>10005.17035714286</v>
      </c>
      <c r="EH661">
        <v>0</v>
      </c>
      <c r="EI661">
        <v>9.470969999999998</v>
      </c>
      <c r="EJ661">
        <v>-8.118567142857144</v>
      </c>
      <c r="EK661">
        <v>826.3126428571428</v>
      </c>
      <c r="EL661">
        <v>829.7993928571431</v>
      </c>
      <c r="EM661">
        <v>5.682415714285715</v>
      </c>
      <c r="EN661">
        <v>814.5312142857143</v>
      </c>
      <c r="EO661">
        <v>18.40025357142857</v>
      </c>
      <c r="EP661">
        <v>2.169411071428571</v>
      </c>
      <c r="EQ661">
        <v>1.657528214285714</v>
      </c>
      <c r="ER661">
        <v>18.7382</v>
      </c>
      <c r="ES661">
        <v>14.50423214285714</v>
      </c>
      <c r="ET661">
        <v>2000.005714285714</v>
      </c>
      <c r="EU661">
        <v>0.9800065000000001</v>
      </c>
      <c r="EV661">
        <v>0.01999351785714286</v>
      </c>
      <c r="EW661">
        <v>0</v>
      </c>
      <c r="EX661">
        <v>626.9797142857142</v>
      </c>
      <c r="EY661">
        <v>5.00097</v>
      </c>
      <c r="EZ661">
        <v>12635.03928571429</v>
      </c>
      <c r="FA661">
        <v>16707.67857142857</v>
      </c>
      <c r="FB661">
        <v>41.68699999999999</v>
      </c>
      <c r="FC661">
        <v>42.06199999999999</v>
      </c>
      <c r="FD661">
        <v>41.625</v>
      </c>
      <c r="FE661">
        <v>41.66042857142856</v>
      </c>
      <c r="FF661">
        <v>42.19374999999999</v>
      </c>
      <c r="FG661">
        <v>1955.114642857143</v>
      </c>
      <c r="FH661">
        <v>39.89107142857144</v>
      </c>
      <c r="FI661">
        <v>0</v>
      </c>
      <c r="FJ661">
        <v>1758489598.4</v>
      </c>
      <c r="FK661">
        <v>0</v>
      </c>
      <c r="FL661">
        <v>626.9638</v>
      </c>
      <c r="FM661">
        <v>-1.349461538301596</v>
      </c>
      <c r="FN661">
        <v>-29.73076919852732</v>
      </c>
      <c r="FO661">
        <v>12634.976</v>
      </c>
      <c r="FP661">
        <v>15</v>
      </c>
      <c r="FQ661">
        <v>0</v>
      </c>
      <c r="FR661" t="s">
        <v>441</v>
      </c>
      <c r="FS661">
        <v>1747247426.5</v>
      </c>
      <c r="FT661">
        <v>1747247420.5</v>
      </c>
      <c r="FU661">
        <v>0</v>
      </c>
      <c r="FV661">
        <v>1.027</v>
      </c>
      <c r="FW661">
        <v>0.031</v>
      </c>
      <c r="FX661">
        <v>0.02</v>
      </c>
      <c r="FY661">
        <v>0.05</v>
      </c>
      <c r="FZ661">
        <v>420</v>
      </c>
      <c r="GA661">
        <v>16</v>
      </c>
      <c r="GB661">
        <v>0.01</v>
      </c>
      <c r="GC661">
        <v>0.1</v>
      </c>
      <c r="GD661">
        <v>-8.115624634146339</v>
      </c>
      <c r="GE661">
        <v>0.009633449477359808</v>
      </c>
      <c r="GF661">
        <v>0.03596771927359577</v>
      </c>
      <c r="GG661">
        <v>1</v>
      </c>
      <c r="GH661">
        <v>627.0348529411765</v>
      </c>
      <c r="GI661">
        <v>-0.9630099298765855</v>
      </c>
      <c r="GJ661">
        <v>0.2530189637571862</v>
      </c>
      <c r="GK661">
        <v>-1</v>
      </c>
      <c r="GL661">
        <v>5.718134390243902</v>
      </c>
      <c r="GM661">
        <v>-0.703367874564453</v>
      </c>
      <c r="GN661">
        <v>0.07010463754357485</v>
      </c>
      <c r="GO661">
        <v>0</v>
      </c>
      <c r="GP661">
        <v>1</v>
      </c>
      <c r="GQ661">
        <v>2</v>
      </c>
      <c r="GR661" t="s">
        <v>442</v>
      </c>
      <c r="GS661">
        <v>3.13529</v>
      </c>
      <c r="GT661">
        <v>2.71593</v>
      </c>
      <c r="GU661">
        <v>0.14697</v>
      </c>
      <c r="GV661">
        <v>0.146441</v>
      </c>
      <c r="GW661">
        <v>0.10605</v>
      </c>
      <c r="GX661">
        <v>0.0869297</v>
      </c>
      <c r="GY661">
        <v>27096.6</v>
      </c>
      <c r="GZ661">
        <v>27155.5</v>
      </c>
      <c r="HA661">
        <v>29533.8</v>
      </c>
      <c r="HB661">
        <v>29404.3</v>
      </c>
      <c r="HC661">
        <v>34887.7</v>
      </c>
      <c r="HD661">
        <v>35573.1</v>
      </c>
      <c r="HE661">
        <v>41564.6</v>
      </c>
      <c r="HF661">
        <v>41781.5</v>
      </c>
      <c r="HG661">
        <v>1.92078</v>
      </c>
      <c r="HH661">
        <v>1.8545</v>
      </c>
      <c r="HI661">
        <v>0.0713095</v>
      </c>
      <c r="HJ661">
        <v>0</v>
      </c>
      <c r="HK661">
        <v>28.8481</v>
      </c>
      <c r="HL661">
        <v>999.9</v>
      </c>
      <c r="HM661">
        <v>44.2</v>
      </c>
      <c r="HN661">
        <v>31.6</v>
      </c>
      <c r="HO661">
        <v>22.9063</v>
      </c>
      <c r="HP661">
        <v>61.9581</v>
      </c>
      <c r="HQ661">
        <v>27.7083</v>
      </c>
      <c r="HR661">
        <v>1</v>
      </c>
      <c r="HS661">
        <v>0.135579</v>
      </c>
      <c r="HT661">
        <v>-0.187026</v>
      </c>
      <c r="HU661">
        <v>20.3384</v>
      </c>
      <c r="HV661">
        <v>5.21744</v>
      </c>
      <c r="HW661">
        <v>12.0122</v>
      </c>
      <c r="HX661">
        <v>4.9883</v>
      </c>
      <c r="HY661">
        <v>3.28768</v>
      </c>
      <c r="HZ661">
        <v>9999</v>
      </c>
      <c r="IA661">
        <v>9999</v>
      </c>
      <c r="IB661">
        <v>9999</v>
      </c>
      <c r="IC661">
        <v>999.9</v>
      </c>
      <c r="ID661">
        <v>1.8676</v>
      </c>
      <c r="IE661">
        <v>1.86676</v>
      </c>
      <c r="IF661">
        <v>1.866</v>
      </c>
      <c r="IG661">
        <v>1.866</v>
      </c>
      <c r="IH661">
        <v>1.86786</v>
      </c>
      <c r="II661">
        <v>1.87027</v>
      </c>
      <c r="IJ661">
        <v>1.86899</v>
      </c>
      <c r="IK661">
        <v>1.87042</v>
      </c>
      <c r="IL661">
        <v>0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-0.466</v>
      </c>
      <c r="IZ661">
        <v>0.1399</v>
      </c>
      <c r="JA661">
        <v>-0.08705980112953694</v>
      </c>
      <c r="JB661">
        <v>-0.0002224285535733669</v>
      </c>
      <c r="JC661">
        <v>-3.124052291438484E-07</v>
      </c>
      <c r="JD661">
        <v>-1.20421793702977E-11</v>
      </c>
      <c r="JE661">
        <v>-0.06546867123436634</v>
      </c>
      <c r="JF661">
        <v>-0.004605065362839568</v>
      </c>
      <c r="JG661">
        <v>0.0008613744513886047</v>
      </c>
      <c r="JH661">
        <v>-1.299212498533341E-05</v>
      </c>
      <c r="JI661">
        <v>3</v>
      </c>
      <c r="JJ661">
        <v>2327</v>
      </c>
      <c r="JK661">
        <v>1</v>
      </c>
      <c r="JL661">
        <v>27</v>
      </c>
      <c r="JM661">
        <v>187369.5</v>
      </c>
      <c r="JN661">
        <v>187369.6</v>
      </c>
      <c r="JO661">
        <v>1.72363</v>
      </c>
      <c r="JP661">
        <v>0</v>
      </c>
      <c r="JQ661">
        <v>1.39648</v>
      </c>
      <c r="JR661">
        <v>2.35474</v>
      </c>
      <c r="JS661">
        <v>1.49536</v>
      </c>
      <c r="JT661">
        <v>2.56348</v>
      </c>
      <c r="JU661">
        <v>36.8604</v>
      </c>
      <c r="JV661">
        <v>24.0787</v>
      </c>
      <c r="JW661">
        <v>18</v>
      </c>
      <c r="JX661">
        <v>492.565</v>
      </c>
      <c r="JY661">
        <v>440.731</v>
      </c>
      <c r="JZ661">
        <v>28.7538</v>
      </c>
      <c r="KA661">
        <v>29.3399</v>
      </c>
      <c r="KB661">
        <v>30.0002</v>
      </c>
      <c r="KC661">
        <v>29.1298</v>
      </c>
      <c r="KD661">
        <v>29.0561</v>
      </c>
      <c r="KE661">
        <v>100</v>
      </c>
      <c r="KF661">
        <v>21.8134</v>
      </c>
      <c r="KG661">
        <v>41.9172</v>
      </c>
      <c r="KH661">
        <v>28.7467</v>
      </c>
      <c r="KI661">
        <v>1156.43</v>
      </c>
      <c r="KJ661">
        <v>18.5835</v>
      </c>
      <c r="KK661">
        <v>100.945</v>
      </c>
      <c r="KL661">
        <v>100.464</v>
      </c>
    </row>
    <row r="662" spans="1:298">
      <c r="A662">
        <v>646</v>
      </c>
      <c r="B662">
        <v>1758489603</v>
      </c>
      <c r="C662">
        <v>20727.5</v>
      </c>
      <c r="D662" t="s">
        <v>1741</v>
      </c>
      <c r="E662" t="s">
        <v>1742</v>
      </c>
      <c r="F662">
        <v>5</v>
      </c>
      <c r="G662" t="s">
        <v>1604</v>
      </c>
      <c r="H662" t="s">
        <v>437</v>
      </c>
      <c r="I662" t="s">
        <v>438</v>
      </c>
      <c r="J662">
        <v>1758489595.5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813.1407327666103</v>
      </c>
      <c r="AL662">
        <v>804.9848303030303</v>
      </c>
      <c r="AM662">
        <v>-1.716277689794028</v>
      </c>
      <c r="AN662">
        <v>65.30120161094447</v>
      </c>
      <c r="AO662">
        <f>(AQ662 - AP662 + DZ662*1E3/(8.314*(EB662+273.15)) * AS662/DY662 * AR662) * DY662/(100*DM662) * 1000/(1000 - AQ662)</f>
        <v>0</v>
      </c>
      <c r="AP662">
        <v>18.5343566210075</v>
      </c>
      <c r="AQ662">
        <v>24.10497151515151</v>
      </c>
      <c r="AR662">
        <v>0.0002092251888211196</v>
      </c>
      <c r="AS662">
        <v>111.2861727200719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3.93</v>
      </c>
      <c r="DN662">
        <v>0.5</v>
      </c>
      <c r="DO662" t="s">
        <v>440</v>
      </c>
      <c r="DP662">
        <v>2</v>
      </c>
      <c r="DQ662" t="b">
        <v>1</v>
      </c>
      <c r="DR662">
        <v>1758489595.5</v>
      </c>
      <c r="DS662">
        <v>797.3861851851851</v>
      </c>
      <c r="DT662">
        <v>805.5648148148148</v>
      </c>
      <c r="DU662">
        <v>24.08744444444444</v>
      </c>
      <c r="DV662">
        <v>18.4639037037037</v>
      </c>
      <c r="DW662">
        <v>797.8557037037039</v>
      </c>
      <c r="DX662">
        <v>23.94762962962963</v>
      </c>
      <c r="DY662">
        <v>500.0084444444444</v>
      </c>
      <c r="DZ662">
        <v>90.0792037037037</v>
      </c>
      <c r="EA662">
        <v>0.05552457777777779</v>
      </c>
      <c r="EB662">
        <v>30.44058888888889</v>
      </c>
      <c r="EC662">
        <v>30.01112962962963</v>
      </c>
      <c r="ED662">
        <v>999.9000000000001</v>
      </c>
      <c r="EE662">
        <v>0</v>
      </c>
      <c r="EF662">
        <v>0</v>
      </c>
      <c r="EG662">
        <v>10000.40925925926</v>
      </c>
      <c r="EH662">
        <v>0</v>
      </c>
      <c r="EI662">
        <v>9.470969999999998</v>
      </c>
      <c r="EJ662">
        <v>-8.178708518518519</v>
      </c>
      <c r="EK662">
        <v>817.0672592592593</v>
      </c>
      <c r="EL662">
        <v>820.718185185185</v>
      </c>
      <c r="EM662">
        <v>5.623534814814815</v>
      </c>
      <c r="EN662">
        <v>805.5648148148148</v>
      </c>
      <c r="EO662">
        <v>18.4639037037037</v>
      </c>
      <c r="EP662">
        <v>2.169777037037037</v>
      </c>
      <c r="EQ662">
        <v>1.663214074074074</v>
      </c>
      <c r="ER662">
        <v>18.7409</v>
      </c>
      <c r="ES662">
        <v>14.55724074074074</v>
      </c>
      <c r="ET662">
        <v>2000.01</v>
      </c>
      <c r="EU662">
        <v>0.9800071111111112</v>
      </c>
      <c r="EV662">
        <v>0.01999288888888889</v>
      </c>
      <c r="EW662">
        <v>0</v>
      </c>
      <c r="EX662">
        <v>626.9162222222221</v>
      </c>
      <c r="EY662">
        <v>5.00097</v>
      </c>
      <c r="EZ662">
        <v>12632.55185185185</v>
      </c>
      <c r="FA662">
        <v>16707.70740740741</v>
      </c>
      <c r="FB662">
        <v>41.68699999999999</v>
      </c>
      <c r="FC662">
        <v>42.06199999999999</v>
      </c>
      <c r="FD662">
        <v>41.625</v>
      </c>
      <c r="FE662">
        <v>41.66174074074074</v>
      </c>
      <c r="FF662">
        <v>42.194</v>
      </c>
      <c r="FG662">
        <v>1955.12</v>
      </c>
      <c r="FH662">
        <v>39.89000000000001</v>
      </c>
      <c r="FI662">
        <v>0</v>
      </c>
      <c r="FJ662">
        <v>1758489603.8</v>
      </c>
      <c r="FK662">
        <v>0</v>
      </c>
      <c r="FL662">
        <v>626.8830384615385</v>
      </c>
      <c r="FM662">
        <v>-1.785401714725991</v>
      </c>
      <c r="FN662">
        <v>-26.43418805545791</v>
      </c>
      <c r="FO662">
        <v>12632.5</v>
      </c>
      <c r="FP662">
        <v>15</v>
      </c>
      <c r="FQ662">
        <v>0</v>
      </c>
      <c r="FR662" t="s">
        <v>441</v>
      </c>
      <c r="FS662">
        <v>1747247426.5</v>
      </c>
      <c r="FT662">
        <v>1747247420.5</v>
      </c>
      <c r="FU662">
        <v>0</v>
      </c>
      <c r="FV662">
        <v>1.027</v>
      </c>
      <c r="FW662">
        <v>0.031</v>
      </c>
      <c r="FX662">
        <v>0.02</v>
      </c>
      <c r="FY662">
        <v>0.05</v>
      </c>
      <c r="FZ662">
        <v>420</v>
      </c>
      <c r="GA662">
        <v>16</v>
      </c>
      <c r="GB662">
        <v>0.01</v>
      </c>
      <c r="GC662">
        <v>0.1</v>
      </c>
      <c r="GD662">
        <v>-8.154761463414635</v>
      </c>
      <c r="GE662">
        <v>-0.5643535191637721</v>
      </c>
      <c r="GF662">
        <v>0.08068506827016281</v>
      </c>
      <c r="GG662">
        <v>0</v>
      </c>
      <c r="GH662">
        <v>626.9608235294118</v>
      </c>
      <c r="GI662">
        <v>-1.034652405277649</v>
      </c>
      <c r="GJ662">
        <v>0.2548949576715204</v>
      </c>
      <c r="GK662">
        <v>-1</v>
      </c>
      <c r="GL662">
        <v>5.66589024390244</v>
      </c>
      <c r="GM662">
        <v>-0.6696775609756198</v>
      </c>
      <c r="GN662">
        <v>0.06716915728356591</v>
      </c>
      <c r="GO662">
        <v>0</v>
      </c>
      <c r="GP662">
        <v>0</v>
      </c>
      <c r="GQ662">
        <v>2</v>
      </c>
      <c r="GR662" t="s">
        <v>452</v>
      </c>
      <c r="GS662">
        <v>3.13507</v>
      </c>
      <c r="GT662">
        <v>2.71482</v>
      </c>
      <c r="GU662">
        <v>0.145925</v>
      </c>
      <c r="GV662">
        <v>0.14543</v>
      </c>
      <c r="GW662">
        <v>0.106077</v>
      </c>
      <c r="GX662">
        <v>0.087254</v>
      </c>
      <c r="GY662">
        <v>27129.6</v>
      </c>
      <c r="GZ662">
        <v>27187.6</v>
      </c>
      <c r="HA662">
        <v>29533.7</v>
      </c>
      <c r="HB662">
        <v>29404.2</v>
      </c>
      <c r="HC662">
        <v>34886.5</v>
      </c>
      <c r="HD662">
        <v>35560.2</v>
      </c>
      <c r="HE662">
        <v>41564.5</v>
      </c>
      <c r="HF662">
        <v>41781.5</v>
      </c>
      <c r="HG662">
        <v>1.92022</v>
      </c>
      <c r="HH662">
        <v>1.85483</v>
      </c>
      <c r="HI662">
        <v>0.07104870000000001</v>
      </c>
      <c r="HJ662">
        <v>0</v>
      </c>
      <c r="HK662">
        <v>28.8456</v>
      </c>
      <c r="HL662">
        <v>999.9</v>
      </c>
      <c r="HM662">
        <v>44.1</v>
      </c>
      <c r="HN662">
        <v>31.6</v>
      </c>
      <c r="HO662">
        <v>22.8541</v>
      </c>
      <c r="HP662">
        <v>61.9681</v>
      </c>
      <c r="HQ662">
        <v>27.8686</v>
      </c>
      <c r="HR662">
        <v>1</v>
      </c>
      <c r="HS662">
        <v>0.135518</v>
      </c>
      <c r="HT662">
        <v>-0.194785</v>
      </c>
      <c r="HU662">
        <v>20.3383</v>
      </c>
      <c r="HV662">
        <v>5.21684</v>
      </c>
      <c r="HW662">
        <v>12.0126</v>
      </c>
      <c r="HX662">
        <v>4.98665</v>
      </c>
      <c r="HY662">
        <v>3.2876</v>
      </c>
      <c r="HZ662">
        <v>9999</v>
      </c>
      <c r="IA662">
        <v>9999</v>
      </c>
      <c r="IB662">
        <v>9999</v>
      </c>
      <c r="IC662">
        <v>999.9</v>
      </c>
      <c r="ID662">
        <v>1.86756</v>
      </c>
      <c r="IE662">
        <v>1.86676</v>
      </c>
      <c r="IF662">
        <v>1.866</v>
      </c>
      <c r="IG662">
        <v>1.866</v>
      </c>
      <c r="IH662">
        <v>1.86786</v>
      </c>
      <c r="II662">
        <v>1.87028</v>
      </c>
      <c r="IJ662">
        <v>1.86894</v>
      </c>
      <c r="IK662">
        <v>1.87042</v>
      </c>
      <c r="IL662">
        <v>0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-0.46</v>
      </c>
      <c r="IZ662">
        <v>0.1401</v>
      </c>
      <c r="JA662">
        <v>-0.08705980112953694</v>
      </c>
      <c r="JB662">
        <v>-0.0002224285535733669</v>
      </c>
      <c r="JC662">
        <v>-3.124052291438484E-07</v>
      </c>
      <c r="JD662">
        <v>-1.20421793702977E-11</v>
      </c>
      <c r="JE662">
        <v>-0.06546867123436634</v>
      </c>
      <c r="JF662">
        <v>-0.004605065362839568</v>
      </c>
      <c r="JG662">
        <v>0.0008613744513886047</v>
      </c>
      <c r="JH662">
        <v>-1.299212498533341E-05</v>
      </c>
      <c r="JI662">
        <v>3</v>
      </c>
      <c r="JJ662">
        <v>2327</v>
      </c>
      <c r="JK662">
        <v>1</v>
      </c>
      <c r="JL662">
        <v>27</v>
      </c>
      <c r="JM662">
        <v>187369.6</v>
      </c>
      <c r="JN662">
        <v>187369.7</v>
      </c>
      <c r="JO662">
        <v>1.70898</v>
      </c>
      <c r="JP662">
        <v>0</v>
      </c>
      <c r="JQ662">
        <v>1.39648</v>
      </c>
      <c r="JR662">
        <v>2.35596</v>
      </c>
      <c r="JS662">
        <v>1.49536</v>
      </c>
      <c r="JT662">
        <v>2.61719</v>
      </c>
      <c r="JU662">
        <v>36.8604</v>
      </c>
      <c r="JV662">
        <v>24.0875</v>
      </c>
      <c r="JW662">
        <v>18</v>
      </c>
      <c r="JX662">
        <v>492.234</v>
      </c>
      <c r="JY662">
        <v>440.948</v>
      </c>
      <c r="JZ662">
        <v>28.7435</v>
      </c>
      <c r="KA662">
        <v>29.3419</v>
      </c>
      <c r="KB662">
        <v>30.0001</v>
      </c>
      <c r="KC662">
        <v>29.1322</v>
      </c>
      <c r="KD662">
        <v>29.0585</v>
      </c>
      <c r="KE662">
        <v>100</v>
      </c>
      <c r="KF662">
        <v>21.8134</v>
      </c>
      <c r="KG662">
        <v>41.9172</v>
      </c>
      <c r="KH662">
        <v>28.7383</v>
      </c>
      <c r="KI662">
        <v>1176.47</v>
      </c>
      <c r="KJ662">
        <v>18.595</v>
      </c>
      <c r="KK662">
        <v>100.944</v>
      </c>
      <c r="KL662">
        <v>100.464</v>
      </c>
    </row>
    <row r="663" spans="1:298">
      <c r="A663">
        <v>647</v>
      </c>
      <c r="B663">
        <v>1758489608</v>
      </c>
      <c r="C663">
        <v>20732.5</v>
      </c>
      <c r="D663" t="s">
        <v>1743</v>
      </c>
      <c r="E663" t="s">
        <v>1744</v>
      </c>
      <c r="F663">
        <v>5</v>
      </c>
      <c r="G663" t="s">
        <v>1604</v>
      </c>
      <c r="H663" t="s">
        <v>437</v>
      </c>
      <c r="I663" t="s">
        <v>438</v>
      </c>
      <c r="J663">
        <v>1758489600.214286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804.8813107777639</v>
      </c>
      <c r="AL663">
        <v>796.632612121212</v>
      </c>
      <c r="AM663">
        <v>-1.664370560235121</v>
      </c>
      <c r="AN663">
        <v>65.30120161094447</v>
      </c>
      <c r="AO663">
        <f>(AQ663 - AP663 + DZ663*1E3/(8.314*(EB663+273.15)) * AS663/DY663 * AR663) * DY663/(100*DM663) * 1000/(1000 - AQ663)</f>
        <v>0</v>
      </c>
      <c r="AP663">
        <v>18.59938475189066</v>
      </c>
      <c r="AQ663">
        <v>24.13350848484848</v>
      </c>
      <c r="AR663">
        <v>0.005306332931563814</v>
      </c>
      <c r="AS663">
        <v>111.2861727200719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3.93</v>
      </c>
      <c r="DN663">
        <v>0.5</v>
      </c>
      <c r="DO663" t="s">
        <v>440</v>
      </c>
      <c r="DP663">
        <v>2</v>
      </c>
      <c r="DQ663" t="b">
        <v>1</v>
      </c>
      <c r="DR663">
        <v>1758489600.214286</v>
      </c>
      <c r="DS663">
        <v>789.4636785714285</v>
      </c>
      <c r="DT663">
        <v>797.7141785714284</v>
      </c>
      <c r="DU663">
        <v>24.10341785714286</v>
      </c>
      <c r="DV663">
        <v>18.52588214285714</v>
      </c>
      <c r="DW663">
        <v>789.9272857142856</v>
      </c>
      <c r="DX663">
        <v>23.96338214285715</v>
      </c>
      <c r="DY663">
        <v>499.9897857142857</v>
      </c>
      <c r="DZ663">
        <v>90.07729642857143</v>
      </c>
      <c r="EA663">
        <v>0.05542280357142858</v>
      </c>
      <c r="EB663">
        <v>30.43732500000001</v>
      </c>
      <c r="EC663">
        <v>30.00546071428571</v>
      </c>
      <c r="ED663">
        <v>999.9000000000002</v>
      </c>
      <c r="EE663">
        <v>0</v>
      </c>
      <c r="EF663">
        <v>0</v>
      </c>
      <c r="EG663">
        <v>10000.2125</v>
      </c>
      <c r="EH663">
        <v>0</v>
      </c>
      <c r="EI663">
        <v>9.470969999999998</v>
      </c>
      <c r="EJ663">
        <v>-8.250616428571428</v>
      </c>
      <c r="EK663">
        <v>808.9623571428573</v>
      </c>
      <c r="EL663">
        <v>812.7712142857142</v>
      </c>
      <c r="EM663">
        <v>5.57752642857143</v>
      </c>
      <c r="EN663">
        <v>797.7141785714284</v>
      </c>
      <c r="EO663">
        <v>18.52588214285714</v>
      </c>
      <c r="EP663">
        <v>2.171170357142857</v>
      </c>
      <c r="EQ663">
        <v>1.6687625</v>
      </c>
      <c r="ER663">
        <v>18.75116428571429</v>
      </c>
      <c r="ES663">
        <v>14.6088</v>
      </c>
      <c r="ET663">
        <v>2000.011071428571</v>
      </c>
      <c r="EU663">
        <v>0.9800066071428573</v>
      </c>
      <c r="EV663">
        <v>0.01999341071428571</v>
      </c>
      <c r="EW663">
        <v>0</v>
      </c>
      <c r="EX663">
        <v>626.7892142857143</v>
      </c>
      <c r="EY663">
        <v>5.00097</v>
      </c>
      <c r="EZ663">
        <v>12630.6</v>
      </c>
      <c r="FA663">
        <v>16707.71428571429</v>
      </c>
      <c r="FB663">
        <v>41.68699999999999</v>
      </c>
      <c r="FC663">
        <v>42.06199999999999</v>
      </c>
      <c r="FD663">
        <v>41.625</v>
      </c>
      <c r="FE663">
        <v>41.65821428571428</v>
      </c>
      <c r="FF663">
        <v>42.20274999999999</v>
      </c>
      <c r="FG663">
        <v>1955.12</v>
      </c>
      <c r="FH663">
        <v>39.89107142857144</v>
      </c>
      <c r="FI663">
        <v>0</v>
      </c>
      <c r="FJ663">
        <v>1758489608.6</v>
      </c>
      <c r="FK663">
        <v>0</v>
      </c>
      <c r="FL663">
        <v>626.7773461538462</v>
      </c>
      <c r="FM663">
        <v>-0.8928889002751564</v>
      </c>
      <c r="FN663">
        <v>-24.18119655657926</v>
      </c>
      <c r="FO663">
        <v>12630.46538461539</v>
      </c>
      <c r="FP663">
        <v>15</v>
      </c>
      <c r="FQ663">
        <v>0</v>
      </c>
      <c r="FR663" t="s">
        <v>441</v>
      </c>
      <c r="FS663">
        <v>1747247426.5</v>
      </c>
      <c r="FT663">
        <v>1747247420.5</v>
      </c>
      <c r="FU663">
        <v>0</v>
      </c>
      <c r="FV663">
        <v>1.027</v>
      </c>
      <c r="FW663">
        <v>0.031</v>
      </c>
      <c r="FX663">
        <v>0.02</v>
      </c>
      <c r="FY663">
        <v>0.05</v>
      </c>
      <c r="FZ663">
        <v>420</v>
      </c>
      <c r="GA663">
        <v>16</v>
      </c>
      <c r="GB663">
        <v>0.01</v>
      </c>
      <c r="GC663">
        <v>0.1</v>
      </c>
      <c r="GD663">
        <v>-8.216361951219511</v>
      </c>
      <c r="GE663">
        <v>-0.9862505226481054</v>
      </c>
      <c r="GF663">
        <v>0.1139882238722868</v>
      </c>
      <c r="GG663">
        <v>0</v>
      </c>
      <c r="GH663">
        <v>626.8490588235294</v>
      </c>
      <c r="GI663">
        <v>-1.620045834801278</v>
      </c>
      <c r="GJ663">
        <v>0.3002295142814453</v>
      </c>
      <c r="GK663">
        <v>-1</v>
      </c>
      <c r="GL663">
        <v>5.609639024390243</v>
      </c>
      <c r="GM663">
        <v>-0.6122466898954706</v>
      </c>
      <c r="GN663">
        <v>0.06182421677252353</v>
      </c>
      <c r="GO663">
        <v>0</v>
      </c>
      <c r="GP663">
        <v>0</v>
      </c>
      <c r="GQ663">
        <v>2</v>
      </c>
      <c r="GR663" t="s">
        <v>452</v>
      </c>
      <c r="GS663">
        <v>3.13516</v>
      </c>
      <c r="GT663">
        <v>2.71635</v>
      </c>
      <c r="GU663">
        <v>0.144909</v>
      </c>
      <c r="GV663">
        <v>0.144416</v>
      </c>
      <c r="GW663">
        <v>0.106157</v>
      </c>
      <c r="GX663">
        <v>0.08733249999999999</v>
      </c>
      <c r="GY663">
        <v>27161.8</v>
      </c>
      <c r="GZ663">
        <v>27219.5</v>
      </c>
      <c r="HA663">
        <v>29533.6</v>
      </c>
      <c r="HB663">
        <v>29403.9</v>
      </c>
      <c r="HC663">
        <v>34883.4</v>
      </c>
      <c r="HD663">
        <v>35556.9</v>
      </c>
      <c r="HE663">
        <v>41564.6</v>
      </c>
      <c r="HF663">
        <v>41781.2</v>
      </c>
      <c r="HG663">
        <v>1.9201</v>
      </c>
      <c r="HH663">
        <v>1.85455</v>
      </c>
      <c r="HI663">
        <v>0.07061290000000001</v>
      </c>
      <c r="HJ663">
        <v>0</v>
      </c>
      <c r="HK663">
        <v>28.8446</v>
      </c>
      <c r="HL663">
        <v>999.9</v>
      </c>
      <c r="HM663">
        <v>44.1</v>
      </c>
      <c r="HN663">
        <v>31.6</v>
      </c>
      <c r="HO663">
        <v>22.8529</v>
      </c>
      <c r="HP663">
        <v>61.8581</v>
      </c>
      <c r="HQ663">
        <v>27.7204</v>
      </c>
      <c r="HR663">
        <v>1</v>
      </c>
      <c r="HS663">
        <v>0.13563</v>
      </c>
      <c r="HT663">
        <v>-0.202451</v>
      </c>
      <c r="HU663">
        <v>20.3384</v>
      </c>
      <c r="HV663">
        <v>5.21639</v>
      </c>
      <c r="HW663">
        <v>12.0122</v>
      </c>
      <c r="HX663">
        <v>4.98825</v>
      </c>
      <c r="HY663">
        <v>3.2875</v>
      </c>
      <c r="HZ663">
        <v>9999</v>
      </c>
      <c r="IA663">
        <v>9999</v>
      </c>
      <c r="IB663">
        <v>9999</v>
      </c>
      <c r="IC663">
        <v>999.9</v>
      </c>
      <c r="ID663">
        <v>1.86755</v>
      </c>
      <c r="IE663">
        <v>1.86676</v>
      </c>
      <c r="IF663">
        <v>1.86601</v>
      </c>
      <c r="IG663">
        <v>1.866</v>
      </c>
      <c r="IH663">
        <v>1.86785</v>
      </c>
      <c r="II663">
        <v>1.87027</v>
      </c>
      <c r="IJ663">
        <v>1.86894</v>
      </c>
      <c r="IK663">
        <v>1.87041</v>
      </c>
      <c r="IL663">
        <v>0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-0.455</v>
      </c>
      <c r="IZ663">
        <v>0.1405</v>
      </c>
      <c r="JA663">
        <v>-0.08705980112953694</v>
      </c>
      <c r="JB663">
        <v>-0.0002224285535733669</v>
      </c>
      <c r="JC663">
        <v>-3.124052291438484E-07</v>
      </c>
      <c r="JD663">
        <v>-1.20421793702977E-11</v>
      </c>
      <c r="JE663">
        <v>-0.06546867123436634</v>
      </c>
      <c r="JF663">
        <v>-0.004605065362839568</v>
      </c>
      <c r="JG663">
        <v>0.0008613744513886047</v>
      </c>
      <c r="JH663">
        <v>-1.299212498533341E-05</v>
      </c>
      <c r="JI663">
        <v>3</v>
      </c>
      <c r="JJ663">
        <v>2327</v>
      </c>
      <c r="JK663">
        <v>1</v>
      </c>
      <c r="JL663">
        <v>27</v>
      </c>
      <c r="JM663">
        <v>187369.7</v>
      </c>
      <c r="JN663">
        <v>187369.8</v>
      </c>
      <c r="JO663">
        <v>1.69556</v>
      </c>
      <c r="JP663">
        <v>0</v>
      </c>
      <c r="JQ663">
        <v>1.39648</v>
      </c>
      <c r="JR663">
        <v>2.35596</v>
      </c>
      <c r="JS663">
        <v>1.49536</v>
      </c>
      <c r="JT663">
        <v>2.55005</v>
      </c>
      <c r="JU663">
        <v>36.8604</v>
      </c>
      <c r="JV663">
        <v>24.0787</v>
      </c>
      <c r="JW663">
        <v>18</v>
      </c>
      <c r="JX663">
        <v>492.174</v>
      </c>
      <c r="JY663">
        <v>440.794</v>
      </c>
      <c r="JZ663">
        <v>28.7359</v>
      </c>
      <c r="KA663">
        <v>29.3443</v>
      </c>
      <c r="KB663">
        <v>30.0002</v>
      </c>
      <c r="KC663">
        <v>29.1347</v>
      </c>
      <c r="KD663">
        <v>29.0605</v>
      </c>
      <c r="KE663">
        <v>100</v>
      </c>
      <c r="KF663">
        <v>21.8134</v>
      </c>
      <c r="KG663">
        <v>41.9172</v>
      </c>
      <c r="KH663">
        <v>28.7379</v>
      </c>
      <c r="KI663">
        <v>1189.84</v>
      </c>
      <c r="KJ663">
        <v>18.5963</v>
      </c>
      <c r="KK663">
        <v>100.944</v>
      </c>
      <c r="KL663">
        <v>100.463</v>
      </c>
    </row>
    <row r="664" spans="1:298">
      <c r="A664">
        <v>648</v>
      </c>
      <c r="B664">
        <v>1758489613</v>
      </c>
      <c r="C664">
        <v>20737.5</v>
      </c>
      <c r="D664" t="s">
        <v>1745</v>
      </c>
      <c r="E664" t="s">
        <v>1746</v>
      </c>
      <c r="F664">
        <v>5</v>
      </c>
      <c r="G664" t="s">
        <v>1604</v>
      </c>
      <c r="H664" t="s">
        <v>437</v>
      </c>
      <c r="I664" t="s">
        <v>438</v>
      </c>
      <c r="J664">
        <v>1758489605.5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796.6165076616791</v>
      </c>
      <c r="AL664">
        <v>788.3573393939395</v>
      </c>
      <c r="AM664">
        <v>-1.653023463626999</v>
      </c>
      <c r="AN664">
        <v>65.30120161094447</v>
      </c>
      <c r="AO664">
        <f>(AQ664 - AP664 + DZ664*1E3/(8.314*(EB664+273.15)) * AS664/DY664 * AR664) * DY664/(100*DM664) * 1000/(1000 - AQ664)</f>
        <v>0</v>
      </c>
      <c r="AP664">
        <v>18.60841157691892</v>
      </c>
      <c r="AQ664">
        <v>24.13609818181818</v>
      </c>
      <c r="AR664">
        <v>-2.031749302204192E-05</v>
      </c>
      <c r="AS664">
        <v>111.2861727200719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3.93</v>
      </c>
      <c r="DN664">
        <v>0.5</v>
      </c>
      <c r="DO664" t="s">
        <v>440</v>
      </c>
      <c r="DP664">
        <v>2</v>
      </c>
      <c r="DQ664" t="b">
        <v>1</v>
      </c>
      <c r="DR664">
        <v>1758489605.5</v>
      </c>
      <c r="DS664">
        <v>780.7127777777777</v>
      </c>
      <c r="DT664">
        <v>789.0560740740739</v>
      </c>
      <c r="DU664">
        <v>24.12008148148148</v>
      </c>
      <c r="DV664">
        <v>18.57519259259259</v>
      </c>
      <c r="DW664">
        <v>781.1699259259259</v>
      </c>
      <c r="DX664">
        <v>23.97981481481481</v>
      </c>
      <c r="DY664">
        <v>500.0055925925926</v>
      </c>
      <c r="DZ664">
        <v>90.07674444444446</v>
      </c>
      <c r="EA664">
        <v>0.05553753703703704</v>
      </c>
      <c r="EB664">
        <v>30.43425555555555</v>
      </c>
      <c r="EC664">
        <v>30.00126296296296</v>
      </c>
      <c r="ED664">
        <v>999.9000000000001</v>
      </c>
      <c r="EE664">
        <v>0</v>
      </c>
      <c r="EF664">
        <v>0</v>
      </c>
      <c r="EG664">
        <v>9994.204814814813</v>
      </c>
      <c r="EH664">
        <v>0</v>
      </c>
      <c r="EI664">
        <v>9.470969999999998</v>
      </c>
      <c r="EJ664">
        <v>-8.343308518518519</v>
      </c>
      <c r="EK664">
        <v>800.0089999999999</v>
      </c>
      <c r="EL664">
        <v>803.9901851851852</v>
      </c>
      <c r="EM664">
        <v>5.544884074074075</v>
      </c>
      <c r="EN664">
        <v>789.0560740740739</v>
      </c>
      <c r="EO664">
        <v>18.57519259259259</v>
      </c>
      <c r="EP664">
        <v>2.172658518518519</v>
      </c>
      <c r="EQ664">
        <v>1.673194074074074</v>
      </c>
      <c r="ER664">
        <v>18.76211851851852</v>
      </c>
      <c r="ES664">
        <v>14.6499</v>
      </c>
      <c r="ET664">
        <v>2000.029259259259</v>
      </c>
      <c r="EU664">
        <v>0.9800056666666669</v>
      </c>
      <c r="EV664">
        <v>0.0199944037037037</v>
      </c>
      <c r="EW664">
        <v>0</v>
      </c>
      <c r="EX664">
        <v>626.6888888888889</v>
      </c>
      <c r="EY664">
        <v>5.00097</v>
      </c>
      <c r="EZ664">
        <v>12628.69629629629</v>
      </c>
      <c r="FA664">
        <v>16707.84814814815</v>
      </c>
      <c r="FB664">
        <v>41.68699999999999</v>
      </c>
      <c r="FC664">
        <v>42.06199999999999</v>
      </c>
      <c r="FD664">
        <v>41.625</v>
      </c>
      <c r="FE664">
        <v>41.66174074074073</v>
      </c>
      <c r="FF664">
        <v>42.20566666666667</v>
      </c>
      <c r="FG664">
        <v>1955.135925925926</v>
      </c>
      <c r="FH664">
        <v>39.89333333333334</v>
      </c>
      <c r="FI664">
        <v>0</v>
      </c>
      <c r="FJ664">
        <v>1758489613.4</v>
      </c>
      <c r="FK664">
        <v>0</v>
      </c>
      <c r="FL664">
        <v>626.7011923076924</v>
      </c>
      <c r="FM664">
        <v>-0.7088888986174645</v>
      </c>
      <c r="FN664">
        <v>-22.0239315956846</v>
      </c>
      <c r="FO664">
        <v>12628.7</v>
      </c>
      <c r="FP664">
        <v>15</v>
      </c>
      <c r="FQ664">
        <v>0</v>
      </c>
      <c r="FR664" t="s">
        <v>441</v>
      </c>
      <c r="FS664">
        <v>1747247426.5</v>
      </c>
      <c r="FT664">
        <v>1747247420.5</v>
      </c>
      <c r="FU664">
        <v>0</v>
      </c>
      <c r="FV664">
        <v>1.027</v>
      </c>
      <c r="FW664">
        <v>0.031</v>
      </c>
      <c r="FX664">
        <v>0.02</v>
      </c>
      <c r="FY664">
        <v>0.05</v>
      </c>
      <c r="FZ664">
        <v>420</v>
      </c>
      <c r="GA664">
        <v>16</v>
      </c>
      <c r="GB664">
        <v>0.01</v>
      </c>
      <c r="GC664">
        <v>0.1</v>
      </c>
      <c r="GD664">
        <v>-8.282752499999999</v>
      </c>
      <c r="GE664">
        <v>-0.9551759099437087</v>
      </c>
      <c r="GF664">
        <v>0.1127850081959034</v>
      </c>
      <c r="GG664">
        <v>0</v>
      </c>
      <c r="GH664">
        <v>626.7622647058824</v>
      </c>
      <c r="GI664">
        <v>-0.9826585225229051</v>
      </c>
      <c r="GJ664">
        <v>0.2907330804164476</v>
      </c>
      <c r="GK664">
        <v>-1</v>
      </c>
      <c r="GL664">
        <v>5.56510375</v>
      </c>
      <c r="GM664">
        <v>-0.3937975609756334</v>
      </c>
      <c r="GN664">
        <v>0.04182288295224872</v>
      </c>
      <c r="GO664">
        <v>0</v>
      </c>
      <c r="GP664">
        <v>0</v>
      </c>
      <c r="GQ664">
        <v>2</v>
      </c>
      <c r="GR664" t="s">
        <v>452</v>
      </c>
      <c r="GS664">
        <v>3.13519</v>
      </c>
      <c r="GT664">
        <v>2.71622</v>
      </c>
      <c r="GU664">
        <v>0.143897</v>
      </c>
      <c r="GV664">
        <v>0.143438</v>
      </c>
      <c r="GW664">
        <v>0.106161</v>
      </c>
      <c r="GX664">
        <v>0.087363</v>
      </c>
      <c r="GY664">
        <v>27194</v>
      </c>
      <c r="GZ664">
        <v>27250.6</v>
      </c>
      <c r="HA664">
        <v>29533.7</v>
      </c>
      <c r="HB664">
        <v>29403.8</v>
      </c>
      <c r="HC664">
        <v>34883.4</v>
      </c>
      <c r="HD664">
        <v>35555.3</v>
      </c>
      <c r="HE664">
        <v>41564.7</v>
      </c>
      <c r="HF664">
        <v>41780.8</v>
      </c>
      <c r="HG664">
        <v>1.92033</v>
      </c>
      <c r="HH664">
        <v>1.85435</v>
      </c>
      <c r="HI664">
        <v>0.070367</v>
      </c>
      <c r="HJ664">
        <v>0</v>
      </c>
      <c r="HK664">
        <v>28.8421</v>
      </c>
      <c r="HL664">
        <v>999.9</v>
      </c>
      <c r="HM664">
        <v>44.1</v>
      </c>
      <c r="HN664">
        <v>31.6</v>
      </c>
      <c r="HO664">
        <v>22.8527</v>
      </c>
      <c r="HP664">
        <v>62.0181</v>
      </c>
      <c r="HQ664">
        <v>27.7644</v>
      </c>
      <c r="HR664">
        <v>1</v>
      </c>
      <c r="HS664">
        <v>0.135785</v>
      </c>
      <c r="HT664">
        <v>-0.332505</v>
      </c>
      <c r="HU664">
        <v>20.338</v>
      </c>
      <c r="HV664">
        <v>5.21669</v>
      </c>
      <c r="HW664">
        <v>12.0134</v>
      </c>
      <c r="HX664">
        <v>4.9881</v>
      </c>
      <c r="HY664">
        <v>3.28755</v>
      </c>
      <c r="HZ664">
        <v>9999</v>
      </c>
      <c r="IA664">
        <v>9999</v>
      </c>
      <c r="IB664">
        <v>9999</v>
      </c>
      <c r="IC664">
        <v>999.9</v>
      </c>
      <c r="ID664">
        <v>1.86756</v>
      </c>
      <c r="IE664">
        <v>1.86676</v>
      </c>
      <c r="IF664">
        <v>1.866</v>
      </c>
      <c r="IG664">
        <v>1.866</v>
      </c>
      <c r="IH664">
        <v>1.86786</v>
      </c>
      <c r="II664">
        <v>1.87027</v>
      </c>
      <c r="IJ664">
        <v>1.86895</v>
      </c>
      <c r="IK664">
        <v>1.87042</v>
      </c>
      <c r="IL664">
        <v>0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-0.449</v>
      </c>
      <c r="IZ664">
        <v>0.1404</v>
      </c>
      <c r="JA664">
        <v>-0.08705980112953694</v>
      </c>
      <c r="JB664">
        <v>-0.0002224285535733669</v>
      </c>
      <c r="JC664">
        <v>-3.124052291438484E-07</v>
      </c>
      <c r="JD664">
        <v>-1.20421793702977E-11</v>
      </c>
      <c r="JE664">
        <v>-0.06546867123436634</v>
      </c>
      <c r="JF664">
        <v>-0.004605065362839568</v>
      </c>
      <c r="JG664">
        <v>0.0008613744513886047</v>
      </c>
      <c r="JH664">
        <v>-1.299212498533341E-05</v>
      </c>
      <c r="JI664">
        <v>3</v>
      </c>
      <c r="JJ664">
        <v>2327</v>
      </c>
      <c r="JK664">
        <v>1</v>
      </c>
      <c r="JL664">
        <v>27</v>
      </c>
      <c r="JM664">
        <v>187369.8</v>
      </c>
      <c r="JN664">
        <v>187369.9</v>
      </c>
      <c r="JO664">
        <v>1.68091</v>
      </c>
      <c r="JP664">
        <v>0</v>
      </c>
      <c r="JQ664">
        <v>1.39648</v>
      </c>
      <c r="JR664">
        <v>2.35596</v>
      </c>
      <c r="JS664">
        <v>1.49536</v>
      </c>
      <c r="JT664">
        <v>2.53418</v>
      </c>
      <c r="JU664">
        <v>36.8604</v>
      </c>
      <c r="JV664">
        <v>24.07</v>
      </c>
      <c r="JW664">
        <v>18</v>
      </c>
      <c r="JX664">
        <v>492.332</v>
      </c>
      <c r="JY664">
        <v>440.684</v>
      </c>
      <c r="JZ664">
        <v>28.7342</v>
      </c>
      <c r="KA664">
        <v>29.3462</v>
      </c>
      <c r="KB664">
        <v>30.0002</v>
      </c>
      <c r="KC664">
        <v>29.1366</v>
      </c>
      <c r="KD664">
        <v>29.0623</v>
      </c>
      <c r="KE664">
        <v>100</v>
      </c>
      <c r="KF664">
        <v>21.8134</v>
      </c>
      <c r="KG664">
        <v>41.9172</v>
      </c>
      <c r="KH664">
        <v>28.8345</v>
      </c>
      <c r="KI664">
        <v>1209.88</v>
      </c>
      <c r="KJ664">
        <v>18.622</v>
      </c>
      <c r="KK664">
        <v>100.945</v>
      </c>
      <c r="KL664">
        <v>100.462</v>
      </c>
    </row>
    <row r="665" spans="1:298">
      <c r="A665">
        <v>649</v>
      </c>
      <c r="B665">
        <v>1758489618</v>
      </c>
      <c r="C665">
        <v>20742.5</v>
      </c>
      <c r="D665" t="s">
        <v>1747</v>
      </c>
      <c r="E665" t="s">
        <v>1748</v>
      </c>
      <c r="F665">
        <v>5</v>
      </c>
      <c r="G665" t="s">
        <v>1604</v>
      </c>
      <c r="H665" t="s">
        <v>437</v>
      </c>
      <c r="I665" t="s">
        <v>438</v>
      </c>
      <c r="J665">
        <v>1758489610.214286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788.4367000542261</v>
      </c>
      <c r="AL665">
        <v>780.099048484848</v>
      </c>
      <c r="AM665">
        <v>-1.64627341709529</v>
      </c>
      <c r="AN665">
        <v>65.30120161094447</v>
      </c>
      <c r="AO665">
        <f>(AQ665 - AP665 + DZ665*1E3/(8.314*(EB665+273.15)) * AS665/DY665 * AR665) * DY665/(100*DM665) * 1000/(1000 - AQ665)</f>
        <v>0</v>
      </c>
      <c r="AP665">
        <v>18.6144917640483</v>
      </c>
      <c r="AQ665">
        <v>24.12024848484849</v>
      </c>
      <c r="AR665">
        <v>-0.0005412823982985961</v>
      </c>
      <c r="AS665">
        <v>111.2861727200719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3.93</v>
      </c>
      <c r="DN665">
        <v>0.5</v>
      </c>
      <c r="DO665" t="s">
        <v>440</v>
      </c>
      <c r="DP665">
        <v>2</v>
      </c>
      <c r="DQ665" t="b">
        <v>1</v>
      </c>
      <c r="DR665">
        <v>1758489610.214286</v>
      </c>
      <c r="DS665">
        <v>773.0383928571429</v>
      </c>
      <c r="DT665">
        <v>781.4107857142857</v>
      </c>
      <c r="DU665">
        <v>24.12795714285715</v>
      </c>
      <c r="DV665">
        <v>18.60437857142857</v>
      </c>
      <c r="DW665">
        <v>773.4899285714285</v>
      </c>
      <c r="DX665">
        <v>23.98757857142857</v>
      </c>
      <c r="DY665">
        <v>499.9962857142858</v>
      </c>
      <c r="DZ665">
        <v>90.07758214285715</v>
      </c>
      <c r="EA665">
        <v>0.05581888214285714</v>
      </c>
      <c r="EB665">
        <v>30.432125</v>
      </c>
      <c r="EC665">
        <v>29.999125</v>
      </c>
      <c r="ED665">
        <v>999.9000000000002</v>
      </c>
      <c r="EE665">
        <v>0</v>
      </c>
      <c r="EF665">
        <v>0</v>
      </c>
      <c r="EG665">
        <v>9997.315000000001</v>
      </c>
      <c r="EH665">
        <v>0</v>
      </c>
      <c r="EI665">
        <v>9.470969999999998</v>
      </c>
      <c r="EJ665">
        <v>-8.372388214285714</v>
      </c>
      <c r="EK665">
        <v>792.1513571428571</v>
      </c>
      <c r="EL665">
        <v>796.2240357142856</v>
      </c>
      <c r="EM665">
        <v>5.523576071428572</v>
      </c>
      <c r="EN665">
        <v>781.4107857142857</v>
      </c>
      <c r="EO665">
        <v>18.60437857142857</v>
      </c>
      <c r="EP665">
        <v>2.173387857142857</v>
      </c>
      <c r="EQ665">
        <v>1.675837857142857</v>
      </c>
      <c r="ER665">
        <v>18.76748214285714</v>
      </c>
      <c r="ES665">
        <v>14.67440357142857</v>
      </c>
      <c r="ET665">
        <v>2000.027142857143</v>
      </c>
      <c r="EU665">
        <v>0.9800057500000001</v>
      </c>
      <c r="EV665">
        <v>0.01999431785714286</v>
      </c>
      <c r="EW665">
        <v>0</v>
      </c>
      <c r="EX665">
        <v>626.5461785714286</v>
      </c>
      <c r="EY665">
        <v>5.00097</v>
      </c>
      <c r="EZ665">
        <v>12626.98214285714</v>
      </c>
      <c r="FA665">
        <v>16707.83928571429</v>
      </c>
      <c r="FB665">
        <v>41.68699999999999</v>
      </c>
      <c r="FC665">
        <v>42.06199999999999</v>
      </c>
      <c r="FD665">
        <v>41.625</v>
      </c>
      <c r="FE665">
        <v>41.66485714285714</v>
      </c>
      <c r="FF665">
        <v>42.20949999999998</v>
      </c>
      <c r="FG665">
        <v>1955.133928571429</v>
      </c>
      <c r="FH665">
        <v>39.89321428571429</v>
      </c>
      <c r="FI665">
        <v>0</v>
      </c>
      <c r="FJ665">
        <v>1758489618.2</v>
      </c>
      <c r="FK665">
        <v>0</v>
      </c>
      <c r="FL665">
        <v>626.5760769230769</v>
      </c>
      <c r="FM665">
        <v>-0.9246495875291098</v>
      </c>
      <c r="FN665">
        <v>-20.61196579986193</v>
      </c>
      <c r="FO665">
        <v>12626.91923076923</v>
      </c>
      <c r="FP665">
        <v>15</v>
      </c>
      <c r="FQ665">
        <v>0</v>
      </c>
      <c r="FR665" t="s">
        <v>441</v>
      </c>
      <c r="FS665">
        <v>1747247426.5</v>
      </c>
      <c r="FT665">
        <v>1747247420.5</v>
      </c>
      <c r="FU665">
        <v>0</v>
      </c>
      <c r="FV665">
        <v>1.027</v>
      </c>
      <c r="FW665">
        <v>0.031</v>
      </c>
      <c r="FX665">
        <v>0.02</v>
      </c>
      <c r="FY665">
        <v>0.05</v>
      </c>
      <c r="FZ665">
        <v>420</v>
      </c>
      <c r="GA665">
        <v>16</v>
      </c>
      <c r="GB665">
        <v>0.01</v>
      </c>
      <c r="GC665">
        <v>0.1</v>
      </c>
      <c r="GD665">
        <v>-8.344953902439023</v>
      </c>
      <c r="GE665">
        <v>-0.4575081533101157</v>
      </c>
      <c r="GF665">
        <v>0.06394820430279075</v>
      </c>
      <c r="GG665">
        <v>0</v>
      </c>
      <c r="GH665">
        <v>626.6451470588236</v>
      </c>
      <c r="GI665">
        <v>-1.200168075676659</v>
      </c>
      <c r="GJ665">
        <v>0.2965224058941073</v>
      </c>
      <c r="GK665">
        <v>-1</v>
      </c>
      <c r="GL665">
        <v>5.542884634146342</v>
      </c>
      <c r="GM665">
        <v>-0.2824864808362404</v>
      </c>
      <c r="GN665">
        <v>0.03354370618858554</v>
      </c>
      <c r="GO665">
        <v>0</v>
      </c>
      <c r="GP665">
        <v>0</v>
      </c>
      <c r="GQ665">
        <v>2</v>
      </c>
      <c r="GR665" t="s">
        <v>452</v>
      </c>
      <c r="GS665">
        <v>3.13509</v>
      </c>
      <c r="GT665">
        <v>2.71618</v>
      </c>
      <c r="GU665">
        <v>0.142882</v>
      </c>
      <c r="GV665">
        <v>0.142427</v>
      </c>
      <c r="GW665">
        <v>0.106116</v>
      </c>
      <c r="GX665">
        <v>0.0873761</v>
      </c>
      <c r="GY665">
        <v>27226.4</v>
      </c>
      <c r="GZ665">
        <v>27282.5</v>
      </c>
      <c r="HA665">
        <v>29533.8</v>
      </c>
      <c r="HB665">
        <v>29403.5</v>
      </c>
      <c r="HC665">
        <v>34885.1</v>
      </c>
      <c r="HD665">
        <v>35554.4</v>
      </c>
      <c r="HE665">
        <v>41564.7</v>
      </c>
      <c r="HF665">
        <v>41780.4</v>
      </c>
      <c r="HG665">
        <v>1.92035</v>
      </c>
      <c r="HH665">
        <v>1.85478</v>
      </c>
      <c r="HI665">
        <v>0.071574</v>
      </c>
      <c r="HJ665">
        <v>0</v>
      </c>
      <c r="HK665">
        <v>28.839</v>
      </c>
      <c r="HL665">
        <v>999.9</v>
      </c>
      <c r="HM665">
        <v>44.1</v>
      </c>
      <c r="HN665">
        <v>31.6</v>
      </c>
      <c r="HO665">
        <v>22.853</v>
      </c>
      <c r="HP665">
        <v>62.0281</v>
      </c>
      <c r="HQ665">
        <v>27.8926</v>
      </c>
      <c r="HR665">
        <v>1</v>
      </c>
      <c r="HS665">
        <v>0.13581</v>
      </c>
      <c r="HT665">
        <v>-0.523257</v>
      </c>
      <c r="HU665">
        <v>20.3371</v>
      </c>
      <c r="HV665">
        <v>5.21684</v>
      </c>
      <c r="HW665">
        <v>12.0134</v>
      </c>
      <c r="HX665">
        <v>4.9879</v>
      </c>
      <c r="HY665">
        <v>3.28748</v>
      </c>
      <c r="HZ665">
        <v>9999</v>
      </c>
      <c r="IA665">
        <v>9999</v>
      </c>
      <c r="IB665">
        <v>9999</v>
      </c>
      <c r="IC665">
        <v>999.9</v>
      </c>
      <c r="ID665">
        <v>1.86758</v>
      </c>
      <c r="IE665">
        <v>1.86676</v>
      </c>
      <c r="IF665">
        <v>1.86602</v>
      </c>
      <c r="IG665">
        <v>1.866</v>
      </c>
      <c r="IH665">
        <v>1.86786</v>
      </c>
      <c r="II665">
        <v>1.87027</v>
      </c>
      <c r="IJ665">
        <v>1.86894</v>
      </c>
      <c r="IK665">
        <v>1.87042</v>
      </c>
      <c r="IL665">
        <v>0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-0.443</v>
      </c>
      <c r="IZ665">
        <v>0.1403</v>
      </c>
      <c r="JA665">
        <v>-0.08705980112953694</v>
      </c>
      <c r="JB665">
        <v>-0.0002224285535733669</v>
      </c>
      <c r="JC665">
        <v>-3.124052291438484E-07</v>
      </c>
      <c r="JD665">
        <v>-1.20421793702977E-11</v>
      </c>
      <c r="JE665">
        <v>-0.06546867123436634</v>
      </c>
      <c r="JF665">
        <v>-0.004605065362839568</v>
      </c>
      <c r="JG665">
        <v>0.0008613744513886047</v>
      </c>
      <c r="JH665">
        <v>-1.299212498533341E-05</v>
      </c>
      <c r="JI665">
        <v>3</v>
      </c>
      <c r="JJ665">
        <v>2327</v>
      </c>
      <c r="JK665">
        <v>1</v>
      </c>
      <c r="JL665">
        <v>27</v>
      </c>
      <c r="JM665">
        <v>187369.9</v>
      </c>
      <c r="JN665">
        <v>187370</v>
      </c>
      <c r="JO665">
        <v>1.66748</v>
      </c>
      <c r="JP665">
        <v>0</v>
      </c>
      <c r="JQ665">
        <v>1.39648</v>
      </c>
      <c r="JR665">
        <v>2.35107</v>
      </c>
      <c r="JS665">
        <v>1.49536</v>
      </c>
      <c r="JT665">
        <v>2.68188</v>
      </c>
      <c r="JU665">
        <v>36.8604</v>
      </c>
      <c r="JV665">
        <v>24.0875</v>
      </c>
      <c r="JW665">
        <v>18</v>
      </c>
      <c r="JX665">
        <v>492.359</v>
      </c>
      <c r="JY665">
        <v>440.957</v>
      </c>
      <c r="JZ665">
        <v>28.8138</v>
      </c>
      <c r="KA665">
        <v>29.3475</v>
      </c>
      <c r="KB665">
        <v>30.0002</v>
      </c>
      <c r="KC665">
        <v>29.1378</v>
      </c>
      <c r="KD665">
        <v>29.0637</v>
      </c>
      <c r="KE665">
        <v>100</v>
      </c>
      <c r="KF665">
        <v>21.8134</v>
      </c>
      <c r="KG665">
        <v>41.9172</v>
      </c>
      <c r="KH665">
        <v>28.836</v>
      </c>
      <c r="KI665">
        <v>1223.26</v>
      </c>
      <c r="KJ665">
        <v>18.6449</v>
      </c>
      <c r="KK665">
        <v>100.945</v>
      </c>
      <c r="KL665">
        <v>100.461</v>
      </c>
    </row>
    <row r="666" spans="1:298">
      <c r="A666">
        <v>650</v>
      </c>
      <c r="B666">
        <v>1758489623</v>
      </c>
      <c r="C666">
        <v>20747.5</v>
      </c>
      <c r="D666" t="s">
        <v>1749</v>
      </c>
      <c r="E666" t="s">
        <v>1750</v>
      </c>
      <c r="F666">
        <v>5</v>
      </c>
      <c r="G666" t="s">
        <v>1604</v>
      </c>
      <c r="H666" t="s">
        <v>437</v>
      </c>
      <c r="I666" t="s">
        <v>438</v>
      </c>
      <c r="J666">
        <v>1758489615.5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780.1653349861811</v>
      </c>
      <c r="AL666">
        <v>771.8941999999997</v>
      </c>
      <c r="AM666">
        <v>-1.631417904764844</v>
      </c>
      <c r="AN666">
        <v>65.30120161094447</v>
      </c>
      <c r="AO666">
        <f>(AQ666 - AP666 + DZ666*1E3/(8.314*(EB666+273.15)) * AS666/DY666 * AR666) * DY666/(100*DM666) * 1000/(1000 - AQ666)</f>
        <v>0</v>
      </c>
      <c r="AP666">
        <v>18.61681836105625</v>
      </c>
      <c r="AQ666">
        <v>24.10275696969698</v>
      </c>
      <c r="AR666">
        <v>-0.0005202385762648068</v>
      </c>
      <c r="AS666">
        <v>111.2861727200719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3.93</v>
      </c>
      <c r="DN666">
        <v>0.5</v>
      </c>
      <c r="DO666" t="s">
        <v>440</v>
      </c>
      <c r="DP666">
        <v>2</v>
      </c>
      <c r="DQ666" t="b">
        <v>1</v>
      </c>
      <c r="DR666">
        <v>1758489615.5</v>
      </c>
      <c r="DS666">
        <v>764.5025185185184</v>
      </c>
      <c r="DT666">
        <v>772.8759629629629</v>
      </c>
      <c r="DU666">
        <v>24.12492222222222</v>
      </c>
      <c r="DV666">
        <v>18.61252222222222</v>
      </c>
      <c r="DW666">
        <v>764.947888888889</v>
      </c>
      <c r="DX666">
        <v>23.98458148148148</v>
      </c>
      <c r="DY666">
        <v>500.0062962962963</v>
      </c>
      <c r="DZ666">
        <v>90.0797888888889</v>
      </c>
      <c r="EA666">
        <v>0.05593978518518519</v>
      </c>
      <c r="EB666">
        <v>30.4292925925926</v>
      </c>
      <c r="EC666">
        <v>29.99857037037037</v>
      </c>
      <c r="ED666">
        <v>999.9000000000001</v>
      </c>
      <c r="EE666">
        <v>0</v>
      </c>
      <c r="EF666">
        <v>0</v>
      </c>
      <c r="EG666">
        <v>10001.76185185185</v>
      </c>
      <c r="EH666">
        <v>0</v>
      </c>
      <c r="EI666">
        <v>9.470969999999998</v>
      </c>
      <c r="EJ666">
        <v>-8.373388148148146</v>
      </c>
      <c r="EK666">
        <v>783.4021851851852</v>
      </c>
      <c r="EL666">
        <v>787.5339629629632</v>
      </c>
      <c r="EM666">
        <v>5.512394074074074</v>
      </c>
      <c r="EN666">
        <v>772.8759629629629</v>
      </c>
      <c r="EO666">
        <v>18.61252222222222</v>
      </c>
      <c r="EP666">
        <v>2.173168148148148</v>
      </c>
      <c r="EQ666">
        <v>1.676612592592592</v>
      </c>
      <c r="ER666">
        <v>18.76585555555556</v>
      </c>
      <c r="ES666">
        <v>14.68157037037037</v>
      </c>
      <c r="ET666">
        <v>2000.038148148148</v>
      </c>
      <c r="EU666">
        <v>0.9800035555555557</v>
      </c>
      <c r="EV666">
        <v>0.01999653333333333</v>
      </c>
      <c r="EW666">
        <v>0</v>
      </c>
      <c r="EX666">
        <v>626.4577037037037</v>
      </c>
      <c r="EY666">
        <v>5.00097</v>
      </c>
      <c r="EZ666">
        <v>12625.14814814815</v>
      </c>
      <c r="FA666">
        <v>16707.92222222222</v>
      </c>
      <c r="FB666">
        <v>41.68699999999999</v>
      </c>
      <c r="FC666">
        <v>42.06199999999999</v>
      </c>
      <c r="FD666">
        <v>41.625</v>
      </c>
      <c r="FE666">
        <v>41.67092592592592</v>
      </c>
      <c r="FF666">
        <v>42.20099999999999</v>
      </c>
      <c r="FG666">
        <v>1955.14037037037</v>
      </c>
      <c r="FH666">
        <v>39.89777777777778</v>
      </c>
      <c r="FI666">
        <v>0</v>
      </c>
      <c r="FJ666">
        <v>1758489623.6</v>
      </c>
      <c r="FK666">
        <v>0</v>
      </c>
      <c r="FL666">
        <v>626.43152</v>
      </c>
      <c r="FM666">
        <v>-2.285923086355612</v>
      </c>
      <c r="FN666">
        <v>-22.43076924738413</v>
      </c>
      <c r="FO666">
        <v>12624.896</v>
      </c>
      <c r="FP666">
        <v>15</v>
      </c>
      <c r="FQ666">
        <v>0</v>
      </c>
      <c r="FR666" t="s">
        <v>441</v>
      </c>
      <c r="FS666">
        <v>1747247426.5</v>
      </c>
      <c r="FT666">
        <v>1747247420.5</v>
      </c>
      <c r="FU666">
        <v>0</v>
      </c>
      <c r="FV666">
        <v>1.027</v>
      </c>
      <c r="FW666">
        <v>0.031</v>
      </c>
      <c r="FX666">
        <v>0.02</v>
      </c>
      <c r="FY666">
        <v>0.05</v>
      </c>
      <c r="FZ666">
        <v>420</v>
      </c>
      <c r="GA666">
        <v>16</v>
      </c>
      <c r="GB666">
        <v>0.01</v>
      </c>
      <c r="GC666">
        <v>0.1</v>
      </c>
      <c r="GD666">
        <v>-8.3667585</v>
      </c>
      <c r="GE666">
        <v>-0.02293215759846739</v>
      </c>
      <c r="GF666">
        <v>0.04337375401956818</v>
      </c>
      <c r="GG666">
        <v>1</v>
      </c>
      <c r="GH666">
        <v>626.5157352941177</v>
      </c>
      <c r="GI666">
        <v>-1.286218494371917</v>
      </c>
      <c r="GJ666">
        <v>0.3053252180124082</v>
      </c>
      <c r="GK666">
        <v>-1</v>
      </c>
      <c r="GL666">
        <v>5.516751999999999</v>
      </c>
      <c r="GM666">
        <v>-0.1320745215759992</v>
      </c>
      <c r="GN666">
        <v>0.01418115161050048</v>
      </c>
      <c r="GO666">
        <v>0</v>
      </c>
      <c r="GP666">
        <v>1</v>
      </c>
      <c r="GQ666">
        <v>2</v>
      </c>
      <c r="GR666" t="s">
        <v>442</v>
      </c>
      <c r="GS666">
        <v>3.13521</v>
      </c>
      <c r="GT666">
        <v>2.71618</v>
      </c>
      <c r="GU666">
        <v>0.141877</v>
      </c>
      <c r="GV666">
        <v>0.141454</v>
      </c>
      <c r="GW666">
        <v>0.106061</v>
      </c>
      <c r="GX666">
        <v>0.08739429999999999</v>
      </c>
      <c r="GY666">
        <v>27258.1</v>
      </c>
      <c r="GZ666">
        <v>27313.7</v>
      </c>
      <c r="HA666">
        <v>29533.5</v>
      </c>
      <c r="HB666">
        <v>29403.7</v>
      </c>
      <c r="HC666">
        <v>34886.9</v>
      </c>
      <c r="HD666">
        <v>35553.9</v>
      </c>
      <c r="HE666">
        <v>41564.3</v>
      </c>
      <c r="HF666">
        <v>41780.6</v>
      </c>
      <c r="HG666">
        <v>1.9205</v>
      </c>
      <c r="HH666">
        <v>1.85425</v>
      </c>
      <c r="HI666">
        <v>0.0710152</v>
      </c>
      <c r="HJ666">
        <v>0</v>
      </c>
      <c r="HK666">
        <v>28.8355</v>
      </c>
      <c r="HL666">
        <v>999.9</v>
      </c>
      <c r="HM666">
        <v>44.1</v>
      </c>
      <c r="HN666">
        <v>31.6</v>
      </c>
      <c r="HO666">
        <v>22.852</v>
      </c>
      <c r="HP666">
        <v>62.1281</v>
      </c>
      <c r="HQ666">
        <v>27.6963</v>
      </c>
      <c r="HR666">
        <v>1</v>
      </c>
      <c r="HS666">
        <v>0.135856</v>
      </c>
      <c r="HT666">
        <v>-0.396481</v>
      </c>
      <c r="HU666">
        <v>20.3378</v>
      </c>
      <c r="HV666">
        <v>5.21624</v>
      </c>
      <c r="HW666">
        <v>12.0137</v>
      </c>
      <c r="HX666">
        <v>4.9881</v>
      </c>
      <c r="HY666">
        <v>3.28745</v>
      </c>
      <c r="HZ666">
        <v>9999</v>
      </c>
      <c r="IA666">
        <v>9999</v>
      </c>
      <c r="IB666">
        <v>9999</v>
      </c>
      <c r="IC666">
        <v>999.9</v>
      </c>
      <c r="ID666">
        <v>1.86761</v>
      </c>
      <c r="IE666">
        <v>1.86676</v>
      </c>
      <c r="IF666">
        <v>1.86602</v>
      </c>
      <c r="IG666">
        <v>1.866</v>
      </c>
      <c r="IH666">
        <v>1.86786</v>
      </c>
      <c r="II666">
        <v>1.87028</v>
      </c>
      <c r="IJ666">
        <v>1.86897</v>
      </c>
      <c r="IK666">
        <v>1.87042</v>
      </c>
      <c r="IL666">
        <v>0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-0.437</v>
      </c>
      <c r="IZ666">
        <v>0.14</v>
      </c>
      <c r="JA666">
        <v>-0.08705980112953694</v>
      </c>
      <c r="JB666">
        <v>-0.0002224285535733669</v>
      </c>
      <c r="JC666">
        <v>-3.124052291438484E-07</v>
      </c>
      <c r="JD666">
        <v>-1.20421793702977E-11</v>
      </c>
      <c r="JE666">
        <v>-0.06546867123436634</v>
      </c>
      <c r="JF666">
        <v>-0.004605065362839568</v>
      </c>
      <c r="JG666">
        <v>0.0008613744513886047</v>
      </c>
      <c r="JH666">
        <v>-1.299212498533341E-05</v>
      </c>
      <c r="JI666">
        <v>3</v>
      </c>
      <c r="JJ666">
        <v>2327</v>
      </c>
      <c r="JK666">
        <v>1</v>
      </c>
      <c r="JL666">
        <v>27</v>
      </c>
      <c r="JM666">
        <v>187369.9</v>
      </c>
      <c r="JN666">
        <v>187370</v>
      </c>
      <c r="JO666">
        <v>1.65405</v>
      </c>
      <c r="JP666">
        <v>0</v>
      </c>
      <c r="JQ666">
        <v>1.39648</v>
      </c>
      <c r="JR666">
        <v>2.35596</v>
      </c>
      <c r="JS666">
        <v>1.49536</v>
      </c>
      <c r="JT666">
        <v>2.63306</v>
      </c>
      <c r="JU666">
        <v>36.8604</v>
      </c>
      <c r="JV666">
        <v>24.0875</v>
      </c>
      <c r="JW666">
        <v>18</v>
      </c>
      <c r="JX666">
        <v>492.47</v>
      </c>
      <c r="JY666">
        <v>440.651</v>
      </c>
      <c r="JZ666">
        <v>28.8448</v>
      </c>
      <c r="KA666">
        <v>29.3495</v>
      </c>
      <c r="KB666">
        <v>30</v>
      </c>
      <c r="KC666">
        <v>29.1397</v>
      </c>
      <c r="KD666">
        <v>29.066</v>
      </c>
      <c r="KE666">
        <v>100</v>
      </c>
      <c r="KF666">
        <v>21.8134</v>
      </c>
      <c r="KG666">
        <v>41.9172</v>
      </c>
      <c r="KH666">
        <v>28.8383</v>
      </c>
      <c r="KI666">
        <v>1243.3</v>
      </c>
      <c r="KJ666">
        <v>18.6887</v>
      </c>
      <c r="KK666">
        <v>100.944</v>
      </c>
      <c r="KL666">
        <v>100.462</v>
      </c>
    </row>
    <row r="667" spans="1:298">
      <c r="A667">
        <v>651</v>
      </c>
      <c r="B667">
        <v>1758489628</v>
      </c>
      <c r="C667">
        <v>20752.5</v>
      </c>
      <c r="D667" t="s">
        <v>1751</v>
      </c>
      <c r="E667" t="s">
        <v>1752</v>
      </c>
      <c r="F667">
        <v>5</v>
      </c>
      <c r="G667" t="s">
        <v>1604</v>
      </c>
      <c r="H667" t="s">
        <v>437</v>
      </c>
      <c r="I667" t="s">
        <v>438</v>
      </c>
      <c r="J667">
        <v>1758489620.214286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772.3138419211077</v>
      </c>
      <c r="AL667">
        <v>763.868139393939</v>
      </c>
      <c r="AM667">
        <v>-1.594568767542241</v>
      </c>
      <c r="AN667">
        <v>65.30120161094447</v>
      </c>
      <c r="AO667">
        <f>(AQ667 - AP667 + DZ667*1E3/(8.314*(EB667+273.15)) * AS667/DY667 * AR667) * DY667/(100*DM667) * 1000/(1000 - AQ667)</f>
        <v>0</v>
      </c>
      <c r="AP667">
        <v>18.6218795679622</v>
      </c>
      <c r="AQ667">
        <v>24.07915818181819</v>
      </c>
      <c r="AR667">
        <v>-0.0004408863674603992</v>
      </c>
      <c r="AS667">
        <v>111.2861727200719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3.93</v>
      </c>
      <c r="DN667">
        <v>0.5</v>
      </c>
      <c r="DO667" t="s">
        <v>440</v>
      </c>
      <c r="DP667">
        <v>2</v>
      </c>
      <c r="DQ667" t="b">
        <v>1</v>
      </c>
      <c r="DR667">
        <v>1758489620.214286</v>
      </c>
      <c r="DS667">
        <v>756.9620357142858</v>
      </c>
      <c r="DT667">
        <v>765.388357142857</v>
      </c>
      <c r="DU667">
        <v>24.11008571428571</v>
      </c>
      <c r="DV667">
        <v>18.61698928571429</v>
      </c>
      <c r="DW667">
        <v>757.402</v>
      </c>
      <c r="DX667">
        <v>23.96995357142857</v>
      </c>
      <c r="DY667">
        <v>499.9965357142856</v>
      </c>
      <c r="DZ667">
        <v>90.08197142857141</v>
      </c>
      <c r="EA667">
        <v>0.05588655357142858</v>
      </c>
      <c r="EB667">
        <v>30.42726785714286</v>
      </c>
      <c r="EC667">
        <v>29.99908571428571</v>
      </c>
      <c r="ED667">
        <v>999.9000000000002</v>
      </c>
      <c r="EE667">
        <v>0</v>
      </c>
      <c r="EF667">
        <v>0</v>
      </c>
      <c r="EG667">
        <v>10003.79892857143</v>
      </c>
      <c r="EH667">
        <v>0</v>
      </c>
      <c r="EI667">
        <v>9.470969999999998</v>
      </c>
      <c r="EJ667">
        <v>-8.4262675</v>
      </c>
      <c r="EK667">
        <v>775.6636071428571</v>
      </c>
      <c r="EL667">
        <v>779.9078571428571</v>
      </c>
      <c r="EM667">
        <v>5.493094642857143</v>
      </c>
      <c r="EN667">
        <v>765.388357142857</v>
      </c>
      <c r="EO667">
        <v>18.61698928571429</v>
      </c>
      <c r="EP667">
        <v>2.171883928571428</v>
      </c>
      <c r="EQ667">
        <v>1.677055714285715</v>
      </c>
      <c r="ER667">
        <v>18.75640357142857</v>
      </c>
      <c r="ES667">
        <v>14.68567142857143</v>
      </c>
      <c r="ET667">
        <v>2000.043571428572</v>
      </c>
      <c r="EU667">
        <v>0.9800021071428573</v>
      </c>
      <c r="EV667">
        <v>0.01999797142857143</v>
      </c>
      <c r="EW667">
        <v>0</v>
      </c>
      <c r="EX667">
        <v>626.3422142857144</v>
      </c>
      <c r="EY667">
        <v>5.00097</v>
      </c>
      <c r="EZ667">
        <v>12623.425</v>
      </c>
      <c r="FA667">
        <v>16707.95357142857</v>
      </c>
      <c r="FB667">
        <v>41.68699999999999</v>
      </c>
      <c r="FC667">
        <v>42.06199999999999</v>
      </c>
      <c r="FD667">
        <v>41.625</v>
      </c>
      <c r="FE667">
        <v>41.67149999999999</v>
      </c>
      <c r="FF667">
        <v>42.19149999999998</v>
      </c>
      <c r="FG667">
        <v>1955.142857142857</v>
      </c>
      <c r="FH667">
        <v>39.90071428571429</v>
      </c>
      <c r="FI667">
        <v>0</v>
      </c>
      <c r="FJ667">
        <v>1758489628.4</v>
      </c>
      <c r="FK667">
        <v>0</v>
      </c>
      <c r="FL667">
        <v>626.30952</v>
      </c>
      <c r="FM667">
        <v>-1.23515384881497</v>
      </c>
      <c r="FN667">
        <v>-21.7076922535353</v>
      </c>
      <c r="FO667">
        <v>12623.124</v>
      </c>
      <c r="FP667">
        <v>15</v>
      </c>
      <c r="FQ667">
        <v>0</v>
      </c>
      <c r="FR667" t="s">
        <v>441</v>
      </c>
      <c r="FS667">
        <v>1747247426.5</v>
      </c>
      <c r="FT667">
        <v>1747247420.5</v>
      </c>
      <c r="FU667">
        <v>0</v>
      </c>
      <c r="FV667">
        <v>1.027</v>
      </c>
      <c r="FW667">
        <v>0.031</v>
      </c>
      <c r="FX667">
        <v>0.02</v>
      </c>
      <c r="FY667">
        <v>0.05</v>
      </c>
      <c r="FZ667">
        <v>420</v>
      </c>
      <c r="GA667">
        <v>16</v>
      </c>
      <c r="GB667">
        <v>0.01</v>
      </c>
      <c r="GC667">
        <v>0.1</v>
      </c>
      <c r="GD667">
        <v>-8.398541249999999</v>
      </c>
      <c r="GE667">
        <v>-0.5496070919324579</v>
      </c>
      <c r="GF667">
        <v>0.08105526275904293</v>
      </c>
      <c r="GG667">
        <v>0</v>
      </c>
      <c r="GH667">
        <v>626.4489705882353</v>
      </c>
      <c r="GI667">
        <v>-2.165851799274769</v>
      </c>
      <c r="GJ667">
        <v>0.3339916770092008</v>
      </c>
      <c r="GK667">
        <v>-1</v>
      </c>
      <c r="GL667">
        <v>5.50573</v>
      </c>
      <c r="GM667">
        <v>-0.2223714821763775</v>
      </c>
      <c r="GN667">
        <v>0.02180660622380288</v>
      </c>
      <c r="GO667">
        <v>0</v>
      </c>
      <c r="GP667">
        <v>0</v>
      </c>
      <c r="GQ667">
        <v>2</v>
      </c>
      <c r="GR667" t="s">
        <v>452</v>
      </c>
      <c r="GS667">
        <v>3.1353</v>
      </c>
      <c r="GT667">
        <v>2.71606</v>
      </c>
      <c r="GU667">
        <v>0.140883</v>
      </c>
      <c r="GV667">
        <v>0.14048</v>
      </c>
      <c r="GW667">
        <v>0.105994</v>
      </c>
      <c r="GX667">
        <v>0.0874042</v>
      </c>
      <c r="GY667">
        <v>27290</v>
      </c>
      <c r="GZ667">
        <v>27344.3</v>
      </c>
      <c r="HA667">
        <v>29533.9</v>
      </c>
      <c r="HB667">
        <v>29403.4</v>
      </c>
      <c r="HC667">
        <v>34889.9</v>
      </c>
      <c r="HD667">
        <v>35553.1</v>
      </c>
      <c r="HE667">
        <v>41564.7</v>
      </c>
      <c r="HF667">
        <v>41780.2</v>
      </c>
      <c r="HG667">
        <v>1.92113</v>
      </c>
      <c r="HH667">
        <v>1.85475</v>
      </c>
      <c r="HI667">
        <v>0.0722669</v>
      </c>
      <c r="HJ667">
        <v>0</v>
      </c>
      <c r="HK667">
        <v>28.8316</v>
      </c>
      <c r="HL667">
        <v>999.9</v>
      </c>
      <c r="HM667">
        <v>44.1</v>
      </c>
      <c r="HN667">
        <v>31.6</v>
      </c>
      <c r="HO667">
        <v>22.8516</v>
      </c>
      <c r="HP667">
        <v>62.1381</v>
      </c>
      <c r="HQ667">
        <v>27.8646</v>
      </c>
      <c r="HR667">
        <v>1</v>
      </c>
      <c r="HS667">
        <v>0.136166</v>
      </c>
      <c r="HT667">
        <v>-0.339224</v>
      </c>
      <c r="HU667">
        <v>20.3378</v>
      </c>
      <c r="HV667">
        <v>5.21624</v>
      </c>
      <c r="HW667">
        <v>12.0138</v>
      </c>
      <c r="HX667">
        <v>4.9881</v>
      </c>
      <c r="HY667">
        <v>3.28758</v>
      </c>
      <c r="HZ667">
        <v>9999</v>
      </c>
      <c r="IA667">
        <v>9999</v>
      </c>
      <c r="IB667">
        <v>9999</v>
      </c>
      <c r="IC667">
        <v>999.9</v>
      </c>
      <c r="ID667">
        <v>1.86757</v>
      </c>
      <c r="IE667">
        <v>1.86676</v>
      </c>
      <c r="IF667">
        <v>1.86602</v>
      </c>
      <c r="IG667">
        <v>1.866</v>
      </c>
      <c r="IH667">
        <v>1.86786</v>
      </c>
      <c r="II667">
        <v>1.87027</v>
      </c>
      <c r="IJ667">
        <v>1.86894</v>
      </c>
      <c r="IK667">
        <v>1.87042</v>
      </c>
      <c r="IL667">
        <v>0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-0.432</v>
      </c>
      <c r="IZ667">
        <v>0.1397</v>
      </c>
      <c r="JA667">
        <v>-0.08705980112953694</v>
      </c>
      <c r="JB667">
        <v>-0.0002224285535733669</v>
      </c>
      <c r="JC667">
        <v>-3.124052291438484E-07</v>
      </c>
      <c r="JD667">
        <v>-1.20421793702977E-11</v>
      </c>
      <c r="JE667">
        <v>-0.06546867123436634</v>
      </c>
      <c r="JF667">
        <v>-0.004605065362839568</v>
      </c>
      <c r="JG667">
        <v>0.0008613744513886047</v>
      </c>
      <c r="JH667">
        <v>-1.299212498533341E-05</v>
      </c>
      <c r="JI667">
        <v>3</v>
      </c>
      <c r="JJ667">
        <v>2327</v>
      </c>
      <c r="JK667">
        <v>1</v>
      </c>
      <c r="JL667">
        <v>27</v>
      </c>
      <c r="JM667">
        <v>187370</v>
      </c>
      <c r="JN667">
        <v>187370.1</v>
      </c>
      <c r="JO667">
        <v>1.64062</v>
      </c>
      <c r="JP667">
        <v>0</v>
      </c>
      <c r="JQ667">
        <v>1.39771</v>
      </c>
      <c r="JR667">
        <v>2.35352</v>
      </c>
      <c r="JS667">
        <v>1.49536</v>
      </c>
      <c r="JT667">
        <v>2.70508</v>
      </c>
      <c r="JU667">
        <v>36.8604</v>
      </c>
      <c r="JV667">
        <v>24.0787</v>
      </c>
      <c r="JW667">
        <v>18</v>
      </c>
      <c r="JX667">
        <v>492.887</v>
      </c>
      <c r="JY667">
        <v>440.967</v>
      </c>
      <c r="JZ667">
        <v>28.8498</v>
      </c>
      <c r="KA667">
        <v>29.3519</v>
      </c>
      <c r="KB667">
        <v>30.0001</v>
      </c>
      <c r="KC667">
        <v>29.1422</v>
      </c>
      <c r="KD667">
        <v>29.0672</v>
      </c>
      <c r="KE667">
        <v>100</v>
      </c>
      <c r="KF667">
        <v>21.5257</v>
      </c>
      <c r="KG667">
        <v>41.9172</v>
      </c>
      <c r="KH667">
        <v>28.844</v>
      </c>
      <c r="KI667">
        <v>1256.66</v>
      </c>
      <c r="KJ667">
        <v>18.735</v>
      </c>
      <c r="KK667">
        <v>100.945</v>
      </c>
      <c r="KL667">
        <v>100.461</v>
      </c>
    </row>
    <row r="668" spans="1:298">
      <c r="A668">
        <v>652</v>
      </c>
      <c r="B668">
        <v>1758489632.5</v>
      </c>
      <c r="C668">
        <v>20757</v>
      </c>
      <c r="D668" t="s">
        <v>1753</v>
      </c>
      <c r="E668" t="s">
        <v>1754</v>
      </c>
      <c r="F668">
        <v>5</v>
      </c>
      <c r="G668" t="s">
        <v>1604</v>
      </c>
      <c r="H668" t="s">
        <v>437</v>
      </c>
      <c r="I668" t="s">
        <v>438</v>
      </c>
      <c r="J668">
        <v>1758489624.660714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765.0847671806893</v>
      </c>
      <c r="AL668">
        <v>756.644933333333</v>
      </c>
      <c r="AM668">
        <v>-1.611542776610835</v>
      </c>
      <c r="AN668">
        <v>65.30120161094447</v>
      </c>
      <c r="AO668">
        <f>(AQ668 - AP668 + DZ668*1E3/(8.314*(EB668+273.15)) * AS668/DY668 * AR668) * DY668/(100*DM668) * 1000/(1000 - AQ668)</f>
        <v>0</v>
      </c>
      <c r="AP668">
        <v>18.64001461940936</v>
      </c>
      <c r="AQ668">
        <v>24.06302848484847</v>
      </c>
      <c r="AR668">
        <v>-0.0003048910030559948</v>
      </c>
      <c r="AS668">
        <v>111.2861727200719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3.93</v>
      </c>
      <c r="DN668">
        <v>0.5</v>
      </c>
      <c r="DO668" t="s">
        <v>440</v>
      </c>
      <c r="DP668">
        <v>2</v>
      </c>
      <c r="DQ668" t="b">
        <v>1</v>
      </c>
      <c r="DR668">
        <v>1758489624.660714</v>
      </c>
      <c r="DS668">
        <v>749.9342142857142</v>
      </c>
      <c r="DT668">
        <v>758.3662857142857</v>
      </c>
      <c r="DU668">
        <v>24.09326428571429</v>
      </c>
      <c r="DV668">
        <v>18.62416785714286</v>
      </c>
      <c r="DW668">
        <v>750.3691071428572</v>
      </c>
      <c r="DX668">
        <v>23.953375</v>
      </c>
      <c r="DY668">
        <v>499.97475</v>
      </c>
      <c r="DZ668">
        <v>90.08296785714283</v>
      </c>
      <c r="EA668">
        <v>0.05586562142857143</v>
      </c>
      <c r="EB668">
        <v>30.42784285714286</v>
      </c>
      <c r="EC668">
        <v>30.00095357142857</v>
      </c>
      <c r="ED668">
        <v>999.9000000000002</v>
      </c>
      <c r="EE668">
        <v>0</v>
      </c>
      <c r="EF668">
        <v>0</v>
      </c>
      <c r="EG668">
        <v>10006.58821428572</v>
      </c>
      <c r="EH668">
        <v>0</v>
      </c>
      <c r="EI668">
        <v>9.470969999999998</v>
      </c>
      <c r="EJ668">
        <v>-8.432026428571428</v>
      </c>
      <c r="EK668">
        <v>768.4488928571428</v>
      </c>
      <c r="EL668">
        <v>772.7581071428573</v>
      </c>
      <c r="EM668">
        <v>5.469100714285714</v>
      </c>
      <c r="EN668">
        <v>758.3662857142857</v>
      </c>
      <c r="EO668">
        <v>18.62416785714286</v>
      </c>
      <c r="EP668">
        <v>2.170393571428571</v>
      </c>
      <c r="EQ668">
        <v>1.677720714285714</v>
      </c>
      <c r="ER668">
        <v>18.745425</v>
      </c>
      <c r="ES668">
        <v>14.69181071428571</v>
      </c>
      <c r="ET668">
        <v>2000.022142857143</v>
      </c>
      <c r="EU668">
        <v>0.9800013571428572</v>
      </c>
      <c r="EV668">
        <v>0.01999872857142857</v>
      </c>
      <c r="EW668">
        <v>0</v>
      </c>
      <c r="EX668">
        <v>626.27175</v>
      </c>
      <c r="EY668">
        <v>5.00097</v>
      </c>
      <c r="EZ668">
        <v>12621.52142857143</v>
      </c>
      <c r="FA668">
        <v>16707.76071428571</v>
      </c>
      <c r="FB668">
        <v>41.68699999999999</v>
      </c>
      <c r="FC668">
        <v>42.06199999999999</v>
      </c>
      <c r="FD668">
        <v>41.625</v>
      </c>
      <c r="FE668">
        <v>41.66928571428571</v>
      </c>
      <c r="FF668">
        <v>42.18699999999999</v>
      </c>
      <c r="FG668">
        <v>1955.120357142858</v>
      </c>
      <c r="FH668">
        <v>39.90178571428572</v>
      </c>
      <c r="FI668">
        <v>0</v>
      </c>
      <c r="FJ668">
        <v>1758489633.2</v>
      </c>
      <c r="FK668">
        <v>0</v>
      </c>
      <c r="FL668">
        <v>626.22748</v>
      </c>
      <c r="FM668">
        <v>-0.9032307674643669</v>
      </c>
      <c r="FN668">
        <v>-26.37692304449266</v>
      </c>
      <c r="FO668">
        <v>12621.064</v>
      </c>
      <c r="FP668">
        <v>15</v>
      </c>
      <c r="FQ668">
        <v>0</v>
      </c>
      <c r="FR668" t="s">
        <v>441</v>
      </c>
      <c r="FS668">
        <v>1747247426.5</v>
      </c>
      <c r="FT668">
        <v>1747247420.5</v>
      </c>
      <c r="FU668">
        <v>0</v>
      </c>
      <c r="FV668">
        <v>1.027</v>
      </c>
      <c r="FW668">
        <v>0.031</v>
      </c>
      <c r="FX668">
        <v>0.02</v>
      </c>
      <c r="FY668">
        <v>0.05</v>
      </c>
      <c r="FZ668">
        <v>420</v>
      </c>
      <c r="GA668">
        <v>16</v>
      </c>
      <c r="GB668">
        <v>0.01</v>
      </c>
      <c r="GC668">
        <v>0.1</v>
      </c>
      <c r="GD668">
        <v>-8.422375365853659</v>
      </c>
      <c r="GE668">
        <v>-0.326930592334506</v>
      </c>
      <c r="GF668">
        <v>0.07506190947567502</v>
      </c>
      <c r="GG668">
        <v>0</v>
      </c>
      <c r="GH668">
        <v>626.2918529411766</v>
      </c>
      <c r="GI668">
        <v>-1.025255923917014</v>
      </c>
      <c r="GJ668">
        <v>0.2755653154509639</v>
      </c>
      <c r="GK668">
        <v>-1</v>
      </c>
      <c r="GL668">
        <v>5.481851219512195</v>
      </c>
      <c r="GM668">
        <v>-0.3168313588850179</v>
      </c>
      <c r="GN668">
        <v>0.03203794816936673</v>
      </c>
      <c r="GO668">
        <v>0</v>
      </c>
      <c r="GP668">
        <v>0</v>
      </c>
      <c r="GQ668">
        <v>2</v>
      </c>
      <c r="GR668" t="s">
        <v>452</v>
      </c>
      <c r="GS668">
        <v>3.13519</v>
      </c>
      <c r="GT668">
        <v>2.71646</v>
      </c>
      <c r="GU668">
        <v>0.139981</v>
      </c>
      <c r="GV668">
        <v>0.139593</v>
      </c>
      <c r="GW668">
        <v>0.105938</v>
      </c>
      <c r="GX668">
        <v>0.0875546</v>
      </c>
      <c r="GY668">
        <v>27317.9</v>
      </c>
      <c r="GZ668">
        <v>27372.3</v>
      </c>
      <c r="HA668">
        <v>29533.1</v>
      </c>
      <c r="HB668">
        <v>29403.1</v>
      </c>
      <c r="HC668">
        <v>34891.4</v>
      </c>
      <c r="HD668">
        <v>35546.9</v>
      </c>
      <c r="HE668">
        <v>41563.9</v>
      </c>
      <c r="HF668">
        <v>41779.8</v>
      </c>
      <c r="HG668">
        <v>1.92085</v>
      </c>
      <c r="HH668">
        <v>1.8546</v>
      </c>
      <c r="HI668">
        <v>0.0729412</v>
      </c>
      <c r="HJ668">
        <v>0</v>
      </c>
      <c r="HK668">
        <v>28.8282</v>
      </c>
      <c r="HL668">
        <v>999.9</v>
      </c>
      <c r="HM668">
        <v>44.1</v>
      </c>
      <c r="HN668">
        <v>31.6</v>
      </c>
      <c r="HO668">
        <v>22.8515</v>
      </c>
      <c r="HP668">
        <v>62.0381</v>
      </c>
      <c r="HQ668">
        <v>27.8446</v>
      </c>
      <c r="HR668">
        <v>1</v>
      </c>
      <c r="HS668">
        <v>0.136207</v>
      </c>
      <c r="HT668">
        <v>-0.326196</v>
      </c>
      <c r="HU668">
        <v>20.3379</v>
      </c>
      <c r="HV668">
        <v>5.21714</v>
      </c>
      <c r="HW668">
        <v>12.0128</v>
      </c>
      <c r="HX668">
        <v>4.9883</v>
      </c>
      <c r="HY668">
        <v>3.28758</v>
      </c>
      <c r="HZ668">
        <v>9999</v>
      </c>
      <c r="IA668">
        <v>9999</v>
      </c>
      <c r="IB668">
        <v>9999</v>
      </c>
      <c r="IC668">
        <v>999.9</v>
      </c>
      <c r="ID668">
        <v>1.86754</v>
      </c>
      <c r="IE668">
        <v>1.86676</v>
      </c>
      <c r="IF668">
        <v>1.86601</v>
      </c>
      <c r="IG668">
        <v>1.866</v>
      </c>
      <c r="IH668">
        <v>1.86784</v>
      </c>
      <c r="II668">
        <v>1.87027</v>
      </c>
      <c r="IJ668">
        <v>1.86893</v>
      </c>
      <c r="IK668">
        <v>1.87042</v>
      </c>
      <c r="IL668">
        <v>0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-0.427</v>
      </c>
      <c r="IZ668">
        <v>0.1394</v>
      </c>
      <c r="JA668">
        <v>-0.08705980112953694</v>
      </c>
      <c r="JB668">
        <v>-0.0002224285535733669</v>
      </c>
      <c r="JC668">
        <v>-3.124052291438484E-07</v>
      </c>
      <c r="JD668">
        <v>-1.20421793702977E-11</v>
      </c>
      <c r="JE668">
        <v>-0.06546867123436634</v>
      </c>
      <c r="JF668">
        <v>-0.004605065362839568</v>
      </c>
      <c r="JG668">
        <v>0.0008613744513886047</v>
      </c>
      <c r="JH668">
        <v>-1.299212498533341E-05</v>
      </c>
      <c r="JI668">
        <v>3</v>
      </c>
      <c r="JJ668">
        <v>2327</v>
      </c>
      <c r="JK668">
        <v>1</v>
      </c>
      <c r="JL668">
        <v>27</v>
      </c>
      <c r="JM668">
        <v>187370.1</v>
      </c>
      <c r="JN668">
        <v>187370.2</v>
      </c>
      <c r="JO668">
        <v>1.62842</v>
      </c>
      <c r="JP668">
        <v>0</v>
      </c>
      <c r="JQ668">
        <v>1.39648</v>
      </c>
      <c r="JR668">
        <v>2.35352</v>
      </c>
      <c r="JS668">
        <v>1.49536</v>
      </c>
      <c r="JT668">
        <v>2.72827</v>
      </c>
      <c r="JU668">
        <v>36.8604</v>
      </c>
      <c r="JV668">
        <v>24.0875</v>
      </c>
      <c r="JW668">
        <v>18</v>
      </c>
      <c r="JX668">
        <v>492.719</v>
      </c>
      <c r="JY668">
        <v>440.886</v>
      </c>
      <c r="JZ668">
        <v>28.8506</v>
      </c>
      <c r="KA668">
        <v>29.3529</v>
      </c>
      <c r="KB668">
        <v>30.0002</v>
      </c>
      <c r="KC668">
        <v>29.1431</v>
      </c>
      <c r="KD668">
        <v>29.0688</v>
      </c>
      <c r="KE668">
        <v>100</v>
      </c>
      <c r="KF668">
        <v>21.5257</v>
      </c>
      <c r="KG668">
        <v>41.9172</v>
      </c>
      <c r="KH668">
        <v>28.8472</v>
      </c>
      <c r="KI668">
        <v>1270.01</v>
      </c>
      <c r="KJ668">
        <v>18.7876</v>
      </c>
      <c r="KK668">
        <v>100.943</v>
      </c>
      <c r="KL668">
        <v>100.46</v>
      </c>
    </row>
    <row r="669" spans="1:298">
      <c r="A669">
        <v>653</v>
      </c>
      <c r="B669">
        <v>1758489637.5</v>
      </c>
      <c r="C669">
        <v>20762</v>
      </c>
      <c r="D669" t="s">
        <v>1755</v>
      </c>
      <c r="E669" t="s">
        <v>1756</v>
      </c>
      <c r="F669">
        <v>5</v>
      </c>
      <c r="G669" t="s">
        <v>1604</v>
      </c>
      <c r="H669" t="s">
        <v>437</v>
      </c>
      <c r="I669" t="s">
        <v>438</v>
      </c>
      <c r="J669">
        <v>1758489629.962963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757.3359949216012</v>
      </c>
      <c r="AL669">
        <v>748.8309151515149</v>
      </c>
      <c r="AM669">
        <v>-1.550377441872508</v>
      </c>
      <c r="AN669">
        <v>65.30120161094447</v>
      </c>
      <c r="AO669">
        <f>(AQ669 - AP669 + DZ669*1E3/(8.314*(EB669+273.15)) * AS669/DY669 * AR669) * DY669/(100*DM669) * 1000/(1000 - AQ669)</f>
        <v>0</v>
      </c>
      <c r="AP669">
        <v>18.70288187279227</v>
      </c>
      <c r="AQ669">
        <v>24.05719393939393</v>
      </c>
      <c r="AR669">
        <v>-8.379171034567481E-06</v>
      </c>
      <c r="AS669">
        <v>111.2861727200719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3.93</v>
      </c>
      <c r="DN669">
        <v>0.5</v>
      </c>
      <c r="DO669" t="s">
        <v>440</v>
      </c>
      <c r="DP669">
        <v>2</v>
      </c>
      <c r="DQ669" t="b">
        <v>1</v>
      </c>
      <c r="DR669">
        <v>1758489629.962963</v>
      </c>
      <c r="DS669">
        <v>741.6531851851852</v>
      </c>
      <c r="DT669">
        <v>750.1409629629629</v>
      </c>
      <c r="DU669">
        <v>24.07339259259259</v>
      </c>
      <c r="DV669">
        <v>18.65193703703704</v>
      </c>
      <c r="DW669">
        <v>742.0822222222222</v>
      </c>
      <c r="DX669">
        <v>23.93378148148148</v>
      </c>
      <c r="DY669">
        <v>500.014074074074</v>
      </c>
      <c r="DZ669">
        <v>90.08314444444447</v>
      </c>
      <c r="EA669">
        <v>0.0559453037037037</v>
      </c>
      <c r="EB669">
        <v>30.42953703703704</v>
      </c>
      <c r="EC669">
        <v>30.00796666666666</v>
      </c>
      <c r="ED669">
        <v>999.9000000000001</v>
      </c>
      <c r="EE669">
        <v>0</v>
      </c>
      <c r="EF669">
        <v>0</v>
      </c>
      <c r="EG669">
        <v>10007.6162962963</v>
      </c>
      <c r="EH669">
        <v>0</v>
      </c>
      <c r="EI669">
        <v>9.470969999999998</v>
      </c>
      <c r="EJ669">
        <v>-8.487747777777779</v>
      </c>
      <c r="EK669">
        <v>759.9478888888888</v>
      </c>
      <c r="EL669">
        <v>764.3981851851851</v>
      </c>
      <c r="EM669">
        <v>5.421457777777779</v>
      </c>
      <c r="EN669">
        <v>750.1409629629629</v>
      </c>
      <c r="EO669">
        <v>18.65193703703704</v>
      </c>
      <c r="EP669">
        <v>2.168607037037037</v>
      </c>
      <c r="EQ669">
        <v>1.680225925925926</v>
      </c>
      <c r="ER669">
        <v>18.73226666666667</v>
      </c>
      <c r="ES669">
        <v>14.71490740740741</v>
      </c>
      <c r="ET669">
        <v>2000.023333333333</v>
      </c>
      <c r="EU669">
        <v>0.9800034444444448</v>
      </c>
      <c r="EV669">
        <v>0.01999663333333333</v>
      </c>
      <c r="EW669">
        <v>0</v>
      </c>
      <c r="EX669">
        <v>626.1181481481481</v>
      </c>
      <c r="EY669">
        <v>5.00097</v>
      </c>
      <c r="EZ669">
        <v>12619.41111111111</v>
      </c>
      <c r="FA669">
        <v>16707.78518518518</v>
      </c>
      <c r="FB669">
        <v>41.68699999999999</v>
      </c>
      <c r="FC669">
        <v>42.06199999999999</v>
      </c>
      <c r="FD669">
        <v>41.625</v>
      </c>
      <c r="FE669">
        <v>41.6778148148148</v>
      </c>
      <c r="FF669">
        <v>42.19633333333332</v>
      </c>
      <c r="FG669">
        <v>1955.125555555556</v>
      </c>
      <c r="FH669">
        <v>39.89777777777778</v>
      </c>
      <c r="FI669">
        <v>0</v>
      </c>
      <c r="FJ669">
        <v>1758489638</v>
      </c>
      <c r="FK669">
        <v>0</v>
      </c>
      <c r="FL669">
        <v>626.1283599999999</v>
      </c>
      <c r="FM669">
        <v>-0.7409999961348132</v>
      </c>
      <c r="FN669">
        <v>-24.9999999303488</v>
      </c>
      <c r="FO669">
        <v>12619.044</v>
      </c>
      <c r="FP669">
        <v>15</v>
      </c>
      <c r="FQ669">
        <v>0</v>
      </c>
      <c r="FR669" t="s">
        <v>441</v>
      </c>
      <c r="FS669">
        <v>1747247426.5</v>
      </c>
      <c r="FT669">
        <v>1747247420.5</v>
      </c>
      <c r="FU669">
        <v>0</v>
      </c>
      <c r="FV669">
        <v>1.027</v>
      </c>
      <c r="FW669">
        <v>0.031</v>
      </c>
      <c r="FX669">
        <v>0.02</v>
      </c>
      <c r="FY669">
        <v>0.05</v>
      </c>
      <c r="FZ669">
        <v>420</v>
      </c>
      <c r="GA669">
        <v>16</v>
      </c>
      <c r="GB669">
        <v>0.01</v>
      </c>
      <c r="GC669">
        <v>0.1</v>
      </c>
      <c r="GD669">
        <v>-8.44879756097561</v>
      </c>
      <c r="GE669">
        <v>-0.4703878745644642</v>
      </c>
      <c r="GF669">
        <v>0.08262176104955155</v>
      </c>
      <c r="GG669">
        <v>0</v>
      </c>
      <c r="GH669">
        <v>626.195294117647</v>
      </c>
      <c r="GI669">
        <v>-1.301573719137169</v>
      </c>
      <c r="GJ669">
        <v>0.2979448754198208</v>
      </c>
      <c r="GK669">
        <v>-1</v>
      </c>
      <c r="GL669">
        <v>5.443839024390244</v>
      </c>
      <c r="GM669">
        <v>-0.5222640418118271</v>
      </c>
      <c r="GN669">
        <v>0.05371033187635029</v>
      </c>
      <c r="GO669">
        <v>0</v>
      </c>
      <c r="GP669">
        <v>0</v>
      </c>
      <c r="GQ669">
        <v>2</v>
      </c>
      <c r="GR669" t="s">
        <v>452</v>
      </c>
      <c r="GS669">
        <v>3.13532</v>
      </c>
      <c r="GT669">
        <v>2.71631</v>
      </c>
      <c r="GU669">
        <v>0.138992</v>
      </c>
      <c r="GV669">
        <v>0.138626</v>
      </c>
      <c r="GW669">
        <v>0.105923</v>
      </c>
      <c r="GX669">
        <v>0.0878572</v>
      </c>
      <c r="GY669">
        <v>27349.6</v>
      </c>
      <c r="GZ669">
        <v>27403.1</v>
      </c>
      <c r="HA669">
        <v>29533.3</v>
      </c>
      <c r="HB669">
        <v>29403.1</v>
      </c>
      <c r="HC669">
        <v>34892.2</v>
      </c>
      <c r="HD669">
        <v>35534.8</v>
      </c>
      <c r="HE669">
        <v>41564.1</v>
      </c>
      <c r="HF669">
        <v>41779.7</v>
      </c>
      <c r="HG669">
        <v>1.92022</v>
      </c>
      <c r="HH669">
        <v>1.85518</v>
      </c>
      <c r="HI669">
        <v>0.0731796</v>
      </c>
      <c r="HJ669">
        <v>0</v>
      </c>
      <c r="HK669">
        <v>28.8258</v>
      </c>
      <c r="HL669">
        <v>999.9</v>
      </c>
      <c r="HM669">
        <v>44.1</v>
      </c>
      <c r="HN669">
        <v>31.6</v>
      </c>
      <c r="HO669">
        <v>22.8533</v>
      </c>
      <c r="HP669">
        <v>62.0481</v>
      </c>
      <c r="HQ669">
        <v>27.6562</v>
      </c>
      <c r="HR669">
        <v>1</v>
      </c>
      <c r="HS669">
        <v>0.136265</v>
      </c>
      <c r="HT669">
        <v>-0.310275</v>
      </c>
      <c r="HU669">
        <v>20.338</v>
      </c>
      <c r="HV669">
        <v>5.21744</v>
      </c>
      <c r="HW669">
        <v>12.0138</v>
      </c>
      <c r="HX669">
        <v>4.9885</v>
      </c>
      <c r="HY669">
        <v>3.28765</v>
      </c>
      <c r="HZ669">
        <v>9999</v>
      </c>
      <c r="IA669">
        <v>9999</v>
      </c>
      <c r="IB669">
        <v>9999</v>
      </c>
      <c r="IC669">
        <v>999.9</v>
      </c>
      <c r="ID669">
        <v>1.86754</v>
      </c>
      <c r="IE669">
        <v>1.86676</v>
      </c>
      <c r="IF669">
        <v>1.86601</v>
      </c>
      <c r="IG669">
        <v>1.866</v>
      </c>
      <c r="IH669">
        <v>1.86784</v>
      </c>
      <c r="II669">
        <v>1.87027</v>
      </c>
      <c r="IJ669">
        <v>1.86894</v>
      </c>
      <c r="IK669">
        <v>1.87042</v>
      </c>
      <c r="IL669">
        <v>0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-0.421</v>
      </c>
      <c r="IZ669">
        <v>0.1394</v>
      </c>
      <c r="JA669">
        <v>-0.08705980112953694</v>
      </c>
      <c r="JB669">
        <v>-0.0002224285535733669</v>
      </c>
      <c r="JC669">
        <v>-3.124052291438484E-07</v>
      </c>
      <c r="JD669">
        <v>-1.20421793702977E-11</v>
      </c>
      <c r="JE669">
        <v>-0.06546867123436634</v>
      </c>
      <c r="JF669">
        <v>-0.004605065362839568</v>
      </c>
      <c r="JG669">
        <v>0.0008613744513886047</v>
      </c>
      <c r="JH669">
        <v>-1.299212498533341E-05</v>
      </c>
      <c r="JI669">
        <v>3</v>
      </c>
      <c r="JJ669">
        <v>2327</v>
      </c>
      <c r="JK669">
        <v>1</v>
      </c>
      <c r="JL669">
        <v>27</v>
      </c>
      <c r="JM669">
        <v>187370.2</v>
      </c>
      <c r="JN669">
        <v>187370.3</v>
      </c>
      <c r="JO669">
        <v>1.61499</v>
      </c>
      <c r="JP669">
        <v>0</v>
      </c>
      <c r="JQ669">
        <v>1.39648</v>
      </c>
      <c r="JR669">
        <v>2.35107</v>
      </c>
      <c r="JS669">
        <v>1.49536</v>
      </c>
      <c r="JT669">
        <v>2.54883</v>
      </c>
      <c r="JU669">
        <v>36.8604</v>
      </c>
      <c r="JV669">
        <v>24.0612</v>
      </c>
      <c r="JW669">
        <v>18</v>
      </c>
      <c r="JX669">
        <v>492.336</v>
      </c>
      <c r="JY669">
        <v>441.258</v>
      </c>
      <c r="JZ669">
        <v>28.8511</v>
      </c>
      <c r="KA669">
        <v>29.3545</v>
      </c>
      <c r="KB669">
        <v>30.0002</v>
      </c>
      <c r="KC669">
        <v>29.1449</v>
      </c>
      <c r="KD669">
        <v>29.0712</v>
      </c>
      <c r="KE669">
        <v>100</v>
      </c>
      <c r="KF669">
        <v>21.2452</v>
      </c>
      <c r="KG669">
        <v>41.9172</v>
      </c>
      <c r="KH669">
        <v>28.8264</v>
      </c>
      <c r="KI669">
        <v>1290.05</v>
      </c>
      <c r="KJ669">
        <v>18.8243</v>
      </c>
      <c r="KK669">
        <v>100.943</v>
      </c>
      <c r="KL669">
        <v>100.46</v>
      </c>
    </row>
    <row r="670" spans="1:298">
      <c r="A670">
        <v>654</v>
      </c>
      <c r="B670">
        <v>1758489642.5</v>
      </c>
      <c r="C670">
        <v>20767</v>
      </c>
      <c r="D670" t="s">
        <v>1757</v>
      </c>
      <c r="E670" t="s">
        <v>1758</v>
      </c>
      <c r="F670">
        <v>5</v>
      </c>
      <c r="G670" t="s">
        <v>1604</v>
      </c>
      <c r="H670" t="s">
        <v>437</v>
      </c>
      <c r="I670" t="s">
        <v>438</v>
      </c>
      <c r="J670">
        <v>1758489634.981482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749.726038544288</v>
      </c>
      <c r="AL670">
        <v>741.1394666666666</v>
      </c>
      <c r="AM670">
        <v>-1.532782352309769</v>
      </c>
      <c r="AN670">
        <v>65.30120161094447</v>
      </c>
      <c r="AO670">
        <f>(AQ670 - AP670 + DZ670*1E3/(8.314*(EB670+273.15)) * AS670/DY670 * AR670) * DY670/(100*DM670) * 1000/(1000 - AQ670)</f>
        <v>0</v>
      </c>
      <c r="AP670">
        <v>18.84326458454052</v>
      </c>
      <c r="AQ670">
        <v>24.08912666666667</v>
      </c>
      <c r="AR670">
        <v>0.007867722555879914</v>
      </c>
      <c r="AS670">
        <v>111.2861727200719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3.93</v>
      </c>
      <c r="DN670">
        <v>0.5</v>
      </c>
      <c r="DO670" t="s">
        <v>440</v>
      </c>
      <c r="DP670">
        <v>2</v>
      </c>
      <c r="DQ670" t="b">
        <v>1</v>
      </c>
      <c r="DR670">
        <v>1758489634.981482</v>
      </c>
      <c r="DS670">
        <v>733.9340370370369</v>
      </c>
      <c r="DT670">
        <v>742.4334814814814</v>
      </c>
      <c r="DU670">
        <v>24.06724074074074</v>
      </c>
      <c r="DV670">
        <v>18.72030740740741</v>
      </c>
      <c r="DW670">
        <v>734.3575555555555</v>
      </c>
      <c r="DX670">
        <v>23.92771111111111</v>
      </c>
      <c r="DY670">
        <v>500.0037037037037</v>
      </c>
      <c r="DZ670">
        <v>90.08210370370372</v>
      </c>
      <c r="EA670">
        <v>0.05598332592592593</v>
      </c>
      <c r="EB670">
        <v>30.43102592592593</v>
      </c>
      <c r="EC670">
        <v>30.01488148148148</v>
      </c>
      <c r="ED670">
        <v>999.9000000000001</v>
      </c>
      <c r="EE670">
        <v>0</v>
      </c>
      <c r="EF670">
        <v>0</v>
      </c>
      <c r="EG670">
        <v>10005.06444444444</v>
      </c>
      <c r="EH670">
        <v>0</v>
      </c>
      <c r="EI670">
        <v>9.470969999999998</v>
      </c>
      <c r="EJ670">
        <v>-8.499538888888889</v>
      </c>
      <c r="EK670">
        <v>752.0334444444444</v>
      </c>
      <c r="EL670">
        <v>756.5966296296297</v>
      </c>
      <c r="EM670">
        <v>5.346931851851851</v>
      </c>
      <c r="EN670">
        <v>742.4334814814814</v>
      </c>
      <c r="EO670">
        <v>18.72030740740741</v>
      </c>
      <c r="EP670">
        <v>2.168027407407407</v>
      </c>
      <c r="EQ670">
        <v>1.686364444444444</v>
      </c>
      <c r="ER670">
        <v>18.728</v>
      </c>
      <c r="ES670">
        <v>14.77134444444445</v>
      </c>
      <c r="ET670">
        <v>2000.003703703703</v>
      </c>
      <c r="EU670">
        <v>0.980005</v>
      </c>
      <c r="EV670">
        <v>0.01999505555555555</v>
      </c>
      <c r="EW670">
        <v>0</v>
      </c>
      <c r="EX670">
        <v>626.0164814814815</v>
      </c>
      <c r="EY670">
        <v>5.00097</v>
      </c>
      <c r="EZ670">
        <v>12617.08888888889</v>
      </c>
      <c r="FA670">
        <v>16707.63333333334</v>
      </c>
      <c r="FB670">
        <v>41.68699999999999</v>
      </c>
      <c r="FC670">
        <v>42.06199999999999</v>
      </c>
      <c r="FD670">
        <v>41.625</v>
      </c>
      <c r="FE670">
        <v>41.6824074074074</v>
      </c>
      <c r="FF670">
        <v>42.19866666666666</v>
      </c>
      <c r="FG670">
        <v>1955.109259259259</v>
      </c>
      <c r="FH670">
        <v>39.89444444444445</v>
      </c>
      <c r="FI670">
        <v>0</v>
      </c>
      <c r="FJ670">
        <v>1758489642.8</v>
      </c>
      <c r="FK670">
        <v>0</v>
      </c>
      <c r="FL670">
        <v>626.05728</v>
      </c>
      <c r="FM670">
        <v>-0.7408461593341483</v>
      </c>
      <c r="FN670">
        <v>-26.19230770332107</v>
      </c>
      <c r="FO670">
        <v>12616.864</v>
      </c>
      <c r="FP670">
        <v>15</v>
      </c>
      <c r="FQ670">
        <v>0</v>
      </c>
      <c r="FR670" t="s">
        <v>441</v>
      </c>
      <c r="FS670">
        <v>1747247426.5</v>
      </c>
      <c r="FT670">
        <v>1747247420.5</v>
      </c>
      <c r="FU670">
        <v>0</v>
      </c>
      <c r="FV670">
        <v>1.027</v>
      </c>
      <c r="FW670">
        <v>0.031</v>
      </c>
      <c r="FX670">
        <v>0.02</v>
      </c>
      <c r="FY670">
        <v>0.05</v>
      </c>
      <c r="FZ670">
        <v>420</v>
      </c>
      <c r="GA670">
        <v>16</v>
      </c>
      <c r="GB670">
        <v>0.01</v>
      </c>
      <c r="GC670">
        <v>0.1</v>
      </c>
      <c r="GD670">
        <v>-8.488556585365854</v>
      </c>
      <c r="GE670">
        <v>-0.3228788153310093</v>
      </c>
      <c r="GF670">
        <v>0.07405866420911075</v>
      </c>
      <c r="GG670">
        <v>0</v>
      </c>
      <c r="GH670">
        <v>626.1078529411766</v>
      </c>
      <c r="GI670">
        <v>-1.095508020026086</v>
      </c>
      <c r="GJ670">
        <v>0.2703889499518393</v>
      </c>
      <c r="GK670">
        <v>-1</v>
      </c>
      <c r="GL670">
        <v>5.39571487804878</v>
      </c>
      <c r="GM670">
        <v>-0.8086484320557513</v>
      </c>
      <c r="GN670">
        <v>0.08308499283710162</v>
      </c>
      <c r="GO670">
        <v>0</v>
      </c>
      <c r="GP670">
        <v>0</v>
      </c>
      <c r="GQ670">
        <v>2</v>
      </c>
      <c r="GR670" t="s">
        <v>452</v>
      </c>
      <c r="GS670">
        <v>3.13522</v>
      </c>
      <c r="GT670">
        <v>2.71622</v>
      </c>
      <c r="GU670">
        <v>0.138018</v>
      </c>
      <c r="GV670">
        <v>0.137691</v>
      </c>
      <c r="GW670">
        <v>0.106026</v>
      </c>
      <c r="GX670">
        <v>0.0881618</v>
      </c>
      <c r="GY670">
        <v>27380.8</v>
      </c>
      <c r="GZ670">
        <v>27433.1</v>
      </c>
      <c r="HA670">
        <v>29533.6</v>
      </c>
      <c r="HB670">
        <v>29403.4</v>
      </c>
      <c r="HC670">
        <v>34888.4</v>
      </c>
      <c r="HD670">
        <v>35523.2</v>
      </c>
      <c r="HE670">
        <v>41564.4</v>
      </c>
      <c r="HF670">
        <v>41780.2</v>
      </c>
      <c r="HG670">
        <v>1.92015</v>
      </c>
      <c r="HH670">
        <v>1.8545</v>
      </c>
      <c r="HI670">
        <v>0.0734329</v>
      </c>
      <c r="HJ670">
        <v>0</v>
      </c>
      <c r="HK670">
        <v>28.8258</v>
      </c>
      <c r="HL670">
        <v>999.9</v>
      </c>
      <c r="HM670">
        <v>44.1</v>
      </c>
      <c r="HN670">
        <v>31.6</v>
      </c>
      <c r="HO670">
        <v>22.8537</v>
      </c>
      <c r="HP670">
        <v>61.9381</v>
      </c>
      <c r="HQ670">
        <v>27.7404</v>
      </c>
      <c r="HR670">
        <v>1</v>
      </c>
      <c r="HS670">
        <v>0.136613</v>
      </c>
      <c r="HT670">
        <v>-0.230174</v>
      </c>
      <c r="HU670">
        <v>20.3381</v>
      </c>
      <c r="HV670">
        <v>5.21699</v>
      </c>
      <c r="HW670">
        <v>12.0128</v>
      </c>
      <c r="HX670">
        <v>4.9886</v>
      </c>
      <c r="HY670">
        <v>3.28765</v>
      </c>
      <c r="HZ670">
        <v>9999</v>
      </c>
      <c r="IA670">
        <v>9999</v>
      </c>
      <c r="IB670">
        <v>9999</v>
      </c>
      <c r="IC670">
        <v>999.9</v>
      </c>
      <c r="ID670">
        <v>1.86755</v>
      </c>
      <c r="IE670">
        <v>1.86676</v>
      </c>
      <c r="IF670">
        <v>1.866</v>
      </c>
      <c r="IG670">
        <v>1.866</v>
      </c>
      <c r="IH670">
        <v>1.86785</v>
      </c>
      <c r="II670">
        <v>1.87027</v>
      </c>
      <c r="IJ670">
        <v>1.86893</v>
      </c>
      <c r="IK670">
        <v>1.87042</v>
      </c>
      <c r="IL670">
        <v>0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-0.416</v>
      </c>
      <c r="IZ670">
        <v>0.1398</v>
      </c>
      <c r="JA670">
        <v>-0.08705980112953694</v>
      </c>
      <c r="JB670">
        <v>-0.0002224285535733669</v>
      </c>
      <c r="JC670">
        <v>-3.124052291438484E-07</v>
      </c>
      <c r="JD670">
        <v>-1.20421793702977E-11</v>
      </c>
      <c r="JE670">
        <v>-0.06546867123436634</v>
      </c>
      <c r="JF670">
        <v>-0.004605065362839568</v>
      </c>
      <c r="JG670">
        <v>0.0008613744513886047</v>
      </c>
      <c r="JH670">
        <v>-1.299212498533341E-05</v>
      </c>
      <c r="JI670">
        <v>3</v>
      </c>
      <c r="JJ670">
        <v>2327</v>
      </c>
      <c r="JK670">
        <v>1</v>
      </c>
      <c r="JL670">
        <v>27</v>
      </c>
      <c r="JM670">
        <v>187370.3</v>
      </c>
      <c r="JN670">
        <v>187370.4</v>
      </c>
      <c r="JO670">
        <v>1.60156</v>
      </c>
      <c r="JP670">
        <v>0</v>
      </c>
      <c r="JQ670">
        <v>1.39648</v>
      </c>
      <c r="JR670">
        <v>2.35474</v>
      </c>
      <c r="JS670">
        <v>1.49536</v>
      </c>
      <c r="JT670">
        <v>2.66479</v>
      </c>
      <c r="JU670">
        <v>36.8604</v>
      </c>
      <c r="JV670">
        <v>24.0787</v>
      </c>
      <c r="JW670">
        <v>18</v>
      </c>
      <c r="JX670">
        <v>492.308</v>
      </c>
      <c r="JY670">
        <v>440.861</v>
      </c>
      <c r="JZ670">
        <v>28.8349</v>
      </c>
      <c r="KA670">
        <v>29.357</v>
      </c>
      <c r="KB670">
        <v>30.0004</v>
      </c>
      <c r="KC670">
        <v>29.1474</v>
      </c>
      <c r="KD670">
        <v>29.0737</v>
      </c>
      <c r="KE670">
        <v>100</v>
      </c>
      <c r="KF670">
        <v>21.2452</v>
      </c>
      <c r="KG670">
        <v>41.9172</v>
      </c>
      <c r="KH670">
        <v>28.8081</v>
      </c>
      <c r="KI670">
        <v>1303.4</v>
      </c>
      <c r="KJ670">
        <v>18.8312</v>
      </c>
      <c r="KK670">
        <v>100.944</v>
      </c>
      <c r="KL670">
        <v>100.461</v>
      </c>
    </row>
    <row r="671" spans="1:298">
      <c r="A671">
        <v>655</v>
      </c>
      <c r="B671">
        <v>1758489647.5</v>
      </c>
      <c r="C671">
        <v>20772</v>
      </c>
      <c r="D671" t="s">
        <v>1759</v>
      </c>
      <c r="E671" t="s">
        <v>1760</v>
      </c>
      <c r="F671">
        <v>5</v>
      </c>
      <c r="G671" t="s">
        <v>1604</v>
      </c>
      <c r="H671" t="s">
        <v>437</v>
      </c>
      <c r="I671" t="s">
        <v>438</v>
      </c>
      <c r="J671">
        <v>1758489640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742.3351633041646</v>
      </c>
      <c r="AL671">
        <v>733.5600545454545</v>
      </c>
      <c r="AM671">
        <v>-1.509100080100741</v>
      </c>
      <c r="AN671">
        <v>65.30120161094447</v>
      </c>
      <c r="AO671">
        <f>(AQ671 - AP671 + DZ671*1E3/(8.314*(EB671+273.15)) * AS671/DY671 * AR671) * DY671/(100*DM671) * 1000/(1000 - AQ671)</f>
        <v>0</v>
      </c>
      <c r="AP671">
        <v>18.86109324602074</v>
      </c>
      <c r="AQ671">
        <v>24.10255090909089</v>
      </c>
      <c r="AR671">
        <v>0.0007788554764590468</v>
      </c>
      <c r="AS671">
        <v>111.2861727200719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3.93</v>
      </c>
      <c r="DN671">
        <v>0.5</v>
      </c>
      <c r="DO671" t="s">
        <v>440</v>
      </c>
      <c r="DP671">
        <v>2</v>
      </c>
      <c r="DQ671" t="b">
        <v>1</v>
      </c>
      <c r="DR671">
        <v>1758489640</v>
      </c>
      <c r="DS671">
        <v>726.3198148148147</v>
      </c>
      <c r="DT671">
        <v>734.9125555555555</v>
      </c>
      <c r="DU671">
        <v>24.07636296296297</v>
      </c>
      <c r="DV671">
        <v>18.79453703703704</v>
      </c>
      <c r="DW671">
        <v>726.7381111111112</v>
      </c>
      <c r="DX671">
        <v>23.9366962962963</v>
      </c>
      <c r="DY671">
        <v>500.0294814814815</v>
      </c>
      <c r="DZ671">
        <v>90.08118888888887</v>
      </c>
      <c r="EA671">
        <v>0.05592257777777778</v>
      </c>
      <c r="EB671">
        <v>30.43124444444445</v>
      </c>
      <c r="EC671">
        <v>30.01941111111111</v>
      </c>
      <c r="ED671">
        <v>999.9000000000001</v>
      </c>
      <c r="EE671">
        <v>0</v>
      </c>
      <c r="EF671">
        <v>0</v>
      </c>
      <c r="EG671">
        <v>10005.96555555556</v>
      </c>
      <c r="EH671">
        <v>0</v>
      </c>
      <c r="EI671">
        <v>9.470969999999998</v>
      </c>
      <c r="EJ671">
        <v>-8.592825185185186</v>
      </c>
      <c r="EK671">
        <v>744.2382962962963</v>
      </c>
      <c r="EL671">
        <v>748.9890740740739</v>
      </c>
      <c r="EM671">
        <v>5.281817037037037</v>
      </c>
      <c r="EN671">
        <v>734.9125555555555</v>
      </c>
      <c r="EO671">
        <v>18.79453703703704</v>
      </c>
      <c r="EP671">
        <v>2.168826666666667</v>
      </c>
      <c r="EQ671">
        <v>1.693034814814815</v>
      </c>
      <c r="ER671">
        <v>18.73388888888889</v>
      </c>
      <c r="ES671">
        <v>14.8326037037037</v>
      </c>
      <c r="ET671">
        <v>2000.017407407408</v>
      </c>
      <c r="EU671">
        <v>0.9800052222222222</v>
      </c>
      <c r="EV671">
        <v>0.01999485185185185</v>
      </c>
      <c r="EW671">
        <v>0</v>
      </c>
      <c r="EX671">
        <v>625.904</v>
      </c>
      <c r="EY671">
        <v>5.00097</v>
      </c>
      <c r="EZ671">
        <v>12615.01111111111</v>
      </c>
      <c r="FA671">
        <v>16707.75185185185</v>
      </c>
      <c r="FB671">
        <v>41.68699999999999</v>
      </c>
      <c r="FC671">
        <v>42.06199999999999</v>
      </c>
      <c r="FD671">
        <v>41.625</v>
      </c>
      <c r="FE671">
        <v>41.6824074074074</v>
      </c>
      <c r="FF671">
        <v>42.20333333333333</v>
      </c>
      <c r="FG671">
        <v>1955.122962962964</v>
      </c>
      <c r="FH671">
        <v>39.89407407407408</v>
      </c>
      <c r="FI671">
        <v>0</v>
      </c>
      <c r="FJ671">
        <v>1758489648.2</v>
      </c>
      <c r="FK671">
        <v>0</v>
      </c>
      <c r="FL671">
        <v>625.9487307692308</v>
      </c>
      <c r="FM671">
        <v>-0.5260512751860515</v>
      </c>
      <c r="FN671">
        <v>-28.36239309816401</v>
      </c>
      <c r="FO671">
        <v>12614.79230769231</v>
      </c>
      <c r="FP671">
        <v>15</v>
      </c>
      <c r="FQ671">
        <v>0</v>
      </c>
      <c r="FR671" t="s">
        <v>441</v>
      </c>
      <c r="FS671">
        <v>1747247426.5</v>
      </c>
      <c r="FT671">
        <v>1747247420.5</v>
      </c>
      <c r="FU671">
        <v>0</v>
      </c>
      <c r="FV671">
        <v>1.027</v>
      </c>
      <c r="FW671">
        <v>0.031</v>
      </c>
      <c r="FX671">
        <v>0.02</v>
      </c>
      <c r="FY671">
        <v>0.05</v>
      </c>
      <c r="FZ671">
        <v>420</v>
      </c>
      <c r="GA671">
        <v>16</v>
      </c>
      <c r="GB671">
        <v>0.01</v>
      </c>
      <c r="GC671">
        <v>0.1</v>
      </c>
      <c r="GD671">
        <v>-8.545221000000002</v>
      </c>
      <c r="GE671">
        <v>-0.9328198874296209</v>
      </c>
      <c r="GF671">
        <v>0.1066693937078486</v>
      </c>
      <c r="GG671">
        <v>0</v>
      </c>
      <c r="GH671">
        <v>626.0119999999999</v>
      </c>
      <c r="GI671">
        <v>-0.9846906025952589</v>
      </c>
      <c r="GJ671">
        <v>0.2680285322827487</v>
      </c>
      <c r="GK671">
        <v>-1</v>
      </c>
      <c r="GL671">
        <v>5.328206249999999</v>
      </c>
      <c r="GM671">
        <v>-0.8502496435272207</v>
      </c>
      <c r="GN671">
        <v>0.08501974355076299</v>
      </c>
      <c r="GO671">
        <v>0</v>
      </c>
      <c r="GP671">
        <v>0</v>
      </c>
      <c r="GQ671">
        <v>2</v>
      </c>
      <c r="GR671" t="s">
        <v>452</v>
      </c>
      <c r="GS671">
        <v>3.13524</v>
      </c>
      <c r="GT671">
        <v>2.71612</v>
      </c>
      <c r="GU671">
        <v>0.137059</v>
      </c>
      <c r="GV671">
        <v>0.136745</v>
      </c>
      <c r="GW671">
        <v>0.106063</v>
      </c>
      <c r="GX671">
        <v>0.08819929999999999</v>
      </c>
      <c r="GY671">
        <v>27411.6</v>
      </c>
      <c r="GZ671">
        <v>27463.1</v>
      </c>
      <c r="HA671">
        <v>29534</v>
      </c>
      <c r="HB671">
        <v>29403.2</v>
      </c>
      <c r="HC671">
        <v>34887.5</v>
      </c>
      <c r="HD671">
        <v>35521.8</v>
      </c>
      <c r="HE671">
        <v>41565.2</v>
      </c>
      <c r="HF671">
        <v>41780.2</v>
      </c>
      <c r="HG671">
        <v>1.9201</v>
      </c>
      <c r="HH671">
        <v>1.85457</v>
      </c>
      <c r="HI671">
        <v>0.07252400000000001</v>
      </c>
      <c r="HJ671">
        <v>0</v>
      </c>
      <c r="HK671">
        <v>28.8258</v>
      </c>
      <c r="HL671">
        <v>999.9</v>
      </c>
      <c r="HM671">
        <v>44.1</v>
      </c>
      <c r="HN671">
        <v>31.6</v>
      </c>
      <c r="HO671">
        <v>22.8525</v>
      </c>
      <c r="HP671">
        <v>61.9481</v>
      </c>
      <c r="HQ671">
        <v>27.8686</v>
      </c>
      <c r="HR671">
        <v>1</v>
      </c>
      <c r="HS671">
        <v>0.136778</v>
      </c>
      <c r="HT671">
        <v>-0.209278</v>
      </c>
      <c r="HU671">
        <v>20.3383</v>
      </c>
      <c r="HV671">
        <v>5.21699</v>
      </c>
      <c r="HW671">
        <v>12.012</v>
      </c>
      <c r="HX671">
        <v>4.9884</v>
      </c>
      <c r="HY671">
        <v>3.28778</v>
      </c>
      <c r="HZ671">
        <v>9999</v>
      </c>
      <c r="IA671">
        <v>9999</v>
      </c>
      <c r="IB671">
        <v>9999</v>
      </c>
      <c r="IC671">
        <v>999.9</v>
      </c>
      <c r="ID671">
        <v>1.86757</v>
      </c>
      <c r="IE671">
        <v>1.86676</v>
      </c>
      <c r="IF671">
        <v>1.86603</v>
      </c>
      <c r="IG671">
        <v>1.86601</v>
      </c>
      <c r="IH671">
        <v>1.86789</v>
      </c>
      <c r="II671">
        <v>1.87027</v>
      </c>
      <c r="IJ671">
        <v>1.86896</v>
      </c>
      <c r="IK671">
        <v>1.87042</v>
      </c>
      <c r="IL671">
        <v>0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-0.411</v>
      </c>
      <c r="IZ671">
        <v>0.14</v>
      </c>
      <c r="JA671">
        <v>-0.08705980112953694</v>
      </c>
      <c r="JB671">
        <v>-0.0002224285535733669</v>
      </c>
      <c r="JC671">
        <v>-3.124052291438484E-07</v>
      </c>
      <c r="JD671">
        <v>-1.20421793702977E-11</v>
      </c>
      <c r="JE671">
        <v>-0.06546867123436634</v>
      </c>
      <c r="JF671">
        <v>-0.004605065362839568</v>
      </c>
      <c r="JG671">
        <v>0.0008613744513886047</v>
      </c>
      <c r="JH671">
        <v>-1.299212498533341E-05</v>
      </c>
      <c r="JI671">
        <v>3</v>
      </c>
      <c r="JJ671">
        <v>2327</v>
      </c>
      <c r="JK671">
        <v>1</v>
      </c>
      <c r="JL671">
        <v>27</v>
      </c>
      <c r="JM671">
        <v>187370.4</v>
      </c>
      <c r="JN671">
        <v>187370.5</v>
      </c>
      <c r="JO671">
        <v>1.58936</v>
      </c>
      <c r="JP671">
        <v>0</v>
      </c>
      <c r="JQ671">
        <v>1.39648</v>
      </c>
      <c r="JR671">
        <v>2.35596</v>
      </c>
      <c r="JS671">
        <v>1.49536</v>
      </c>
      <c r="JT671">
        <v>2.71118</v>
      </c>
      <c r="JU671">
        <v>36.8842</v>
      </c>
      <c r="JV671">
        <v>24.0787</v>
      </c>
      <c r="JW671">
        <v>18</v>
      </c>
      <c r="JX671">
        <v>492.295</v>
      </c>
      <c r="JY671">
        <v>440.925</v>
      </c>
      <c r="JZ671">
        <v>28.8119</v>
      </c>
      <c r="KA671">
        <v>29.3585</v>
      </c>
      <c r="KB671">
        <v>30.0001</v>
      </c>
      <c r="KC671">
        <v>29.1497</v>
      </c>
      <c r="KD671">
        <v>29.0761</v>
      </c>
      <c r="KE671">
        <v>100</v>
      </c>
      <c r="KF671">
        <v>21.2452</v>
      </c>
      <c r="KG671">
        <v>41.9172</v>
      </c>
      <c r="KH671">
        <v>28.7892</v>
      </c>
      <c r="KI671">
        <v>1323.44</v>
      </c>
      <c r="KJ671">
        <v>18.8534</v>
      </c>
      <c r="KK671">
        <v>100.946</v>
      </c>
      <c r="KL671">
        <v>100.461</v>
      </c>
    </row>
    <row r="672" spans="1:298">
      <c r="A672">
        <v>656</v>
      </c>
      <c r="B672">
        <v>1758489652.5</v>
      </c>
      <c r="C672">
        <v>20777</v>
      </c>
      <c r="D672" t="s">
        <v>1761</v>
      </c>
      <c r="E672" t="s">
        <v>1762</v>
      </c>
      <c r="F672">
        <v>5</v>
      </c>
      <c r="G672" t="s">
        <v>1604</v>
      </c>
      <c r="H672" t="s">
        <v>437</v>
      </c>
      <c r="I672" t="s">
        <v>438</v>
      </c>
      <c r="J672">
        <v>1758489644.714286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734.7988842407266</v>
      </c>
      <c r="AL672">
        <v>726.1339090909088</v>
      </c>
      <c r="AM672">
        <v>-1.482761253509742</v>
      </c>
      <c r="AN672">
        <v>65.30120161094447</v>
      </c>
      <c r="AO672">
        <f>(AQ672 - AP672 + DZ672*1E3/(8.314*(EB672+273.15)) * AS672/DY672 * AR672) * DY672/(100*DM672) * 1000/(1000 - AQ672)</f>
        <v>0</v>
      </c>
      <c r="AP672">
        <v>18.86789845497561</v>
      </c>
      <c r="AQ672">
        <v>24.09228181818181</v>
      </c>
      <c r="AR672">
        <v>-0.0005353222660629832</v>
      </c>
      <c r="AS672">
        <v>111.2861727200719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3.93</v>
      </c>
      <c r="DN672">
        <v>0.5</v>
      </c>
      <c r="DO672" t="s">
        <v>440</v>
      </c>
      <c r="DP672">
        <v>2</v>
      </c>
      <c r="DQ672" t="b">
        <v>1</v>
      </c>
      <c r="DR672">
        <v>1758489644.714286</v>
      </c>
      <c r="DS672">
        <v>719.3059999999999</v>
      </c>
      <c r="DT672">
        <v>727.9300714285715</v>
      </c>
      <c r="DU672">
        <v>24.08873928571429</v>
      </c>
      <c r="DV672">
        <v>18.84677142857143</v>
      </c>
      <c r="DW672">
        <v>719.719392857143</v>
      </c>
      <c r="DX672">
        <v>23.94890000000001</v>
      </c>
      <c r="DY672">
        <v>499.9910357142858</v>
      </c>
      <c r="DZ672">
        <v>90.08063214285713</v>
      </c>
      <c r="EA672">
        <v>0.05596584285714285</v>
      </c>
      <c r="EB672">
        <v>30.43065357142857</v>
      </c>
      <c r="EC672">
        <v>30.01523571428572</v>
      </c>
      <c r="ED672">
        <v>999.9000000000002</v>
      </c>
      <c r="EE672">
        <v>0</v>
      </c>
      <c r="EF672">
        <v>0</v>
      </c>
      <c r="EG672">
        <v>9998.768214285714</v>
      </c>
      <c r="EH672">
        <v>0</v>
      </c>
      <c r="EI672">
        <v>9.470969999999998</v>
      </c>
      <c r="EJ672">
        <v>-8.624128214285713</v>
      </c>
      <c r="EK672">
        <v>737.0607857142859</v>
      </c>
      <c r="EL672">
        <v>741.9125714285713</v>
      </c>
      <c r="EM672">
        <v>5.241959642857144</v>
      </c>
      <c r="EN672">
        <v>727.9300714285715</v>
      </c>
      <c r="EO672">
        <v>18.84677142857143</v>
      </c>
      <c r="EP672">
        <v>2.169927857142858</v>
      </c>
      <c r="EQ672">
        <v>1.69773</v>
      </c>
      <c r="ER672">
        <v>18.74201785714286</v>
      </c>
      <c r="ES672">
        <v>14.87566071428571</v>
      </c>
      <c r="ET672">
        <v>2000.011071428572</v>
      </c>
      <c r="EU672">
        <v>0.9800047857142858</v>
      </c>
      <c r="EV672">
        <v>0.01999527857142857</v>
      </c>
      <c r="EW672">
        <v>0</v>
      </c>
      <c r="EX672">
        <v>625.8706785714286</v>
      </c>
      <c r="EY672">
        <v>5.00097</v>
      </c>
      <c r="EZ672">
        <v>12612.81785714286</v>
      </c>
      <c r="FA672">
        <v>16707.69642857143</v>
      </c>
      <c r="FB672">
        <v>41.68699999999999</v>
      </c>
      <c r="FC672">
        <v>42.06199999999999</v>
      </c>
      <c r="FD672">
        <v>41.625</v>
      </c>
      <c r="FE672">
        <v>41.67814285714284</v>
      </c>
      <c r="FF672">
        <v>42.19599999999998</v>
      </c>
      <c r="FG672">
        <v>1955.115714285715</v>
      </c>
      <c r="FH672">
        <v>39.89428571428572</v>
      </c>
      <c r="FI672">
        <v>0</v>
      </c>
      <c r="FJ672">
        <v>1758489653</v>
      </c>
      <c r="FK672">
        <v>0</v>
      </c>
      <c r="FL672">
        <v>625.8760384615385</v>
      </c>
      <c r="FM672">
        <v>-0.8645811891007594</v>
      </c>
      <c r="FN672">
        <v>-24.33162384537614</v>
      </c>
      <c r="FO672">
        <v>12612.56538461539</v>
      </c>
      <c r="FP672">
        <v>15</v>
      </c>
      <c r="FQ672">
        <v>0</v>
      </c>
      <c r="FR672" t="s">
        <v>441</v>
      </c>
      <c r="FS672">
        <v>1747247426.5</v>
      </c>
      <c r="FT672">
        <v>1747247420.5</v>
      </c>
      <c r="FU672">
        <v>0</v>
      </c>
      <c r="FV672">
        <v>1.027</v>
      </c>
      <c r="FW672">
        <v>0.031</v>
      </c>
      <c r="FX672">
        <v>0.02</v>
      </c>
      <c r="FY672">
        <v>0.05</v>
      </c>
      <c r="FZ672">
        <v>420</v>
      </c>
      <c r="GA672">
        <v>16</v>
      </c>
      <c r="GB672">
        <v>0.01</v>
      </c>
      <c r="GC672">
        <v>0.1</v>
      </c>
      <c r="GD672">
        <v>-8.59374</v>
      </c>
      <c r="GE672">
        <v>-0.5681556794425239</v>
      </c>
      <c r="GF672">
        <v>0.08463729008640783</v>
      </c>
      <c r="GG672">
        <v>0</v>
      </c>
      <c r="GH672">
        <v>625.9006470588236</v>
      </c>
      <c r="GI672">
        <v>-1.250236818969768</v>
      </c>
      <c r="GJ672">
        <v>0.2830022741909143</v>
      </c>
      <c r="GK672">
        <v>-1</v>
      </c>
      <c r="GL672">
        <v>5.274608536585366</v>
      </c>
      <c r="GM672">
        <v>-0.5033826480836139</v>
      </c>
      <c r="GN672">
        <v>0.05810323346700969</v>
      </c>
      <c r="GO672">
        <v>0</v>
      </c>
      <c r="GP672">
        <v>0</v>
      </c>
      <c r="GQ672">
        <v>2</v>
      </c>
      <c r="GR672" t="s">
        <v>452</v>
      </c>
      <c r="GS672">
        <v>3.13523</v>
      </c>
      <c r="GT672">
        <v>2.71648</v>
      </c>
      <c r="GU672">
        <v>0.136104</v>
      </c>
      <c r="GV672">
        <v>0.135796</v>
      </c>
      <c r="GW672">
        <v>0.106026</v>
      </c>
      <c r="GX672">
        <v>0.0882203</v>
      </c>
      <c r="GY672">
        <v>27441.8</v>
      </c>
      <c r="GZ672">
        <v>27493.4</v>
      </c>
      <c r="HA672">
        <v>29533.8</v>
      </c>
      <c r="HB672">
        <v>29403.4</v>
      </c>
      <c r="HC672">
        <v>34888.5</v>
      </c>
      <c r="HD672">
        <v>35521</v>
      </c>
      <c r="HE672">
        <v>41564.6</v>
      </c>
      <c r="HF672">
        <v>41780.3</v>
      </c>
      <c r="HG672">
        <v>1.91985</v>
      </c>
      <c r="HH672">
        <v>1.8548</v>
      </c>
      <c r="HI672">
        <v>0.07310510000000001</v>
      </c>
      <c r="HJ672">
        <v>0</v>
      </c>
      <c r="HK672">
        <v>28.8258</v>
      </c>
      <c r="HL672">
        <v>999.9</v>
      </c>
      <c r="HM672">
        <v>44.1</v>
      </c>
      <c r="HN672">
        <v>31.6</v>
      </c>
      <c r="HO672">
        <v>22.8534</v>
      </c>
      <c r="HP672">
        <v>62.0481</v>
      </c>
      <c r="HQ672">
        <v>27.7804</v>
      </c>
      <c r="HR672">
        <v>1</v>
      </c>
      <c r="HS672">
        <v>0.136905</v>
      </c>
      <c r="HT672">
        <v>-0.195806</v>
      </c>
      <c r="HU672">
        <v>20.3384</v>
      </c>
      <c r="HV672">
        <v>5.21654</v>
      </c>
      <c r="HW672">
        <v>12.0125</v>
      </c>
      <c r="HX672">
        <v>4.9881</v>
      </c>
      <c r="HY672">
        <v>3.28758</v>
      </c>
      <c r="HZ672">
        <v>9999</v>
      </c>
      <c r="IA672">
        <v>9999</v>
      </c>
      <c r="IB672">
        <v>9999</v>
      </c>
      <c r="IC672">
        <v>999.9</v>
      </c>
      <c r="ID672">
        <v>1.86758</v>
      </c>
      <c r="IE672">
        <v>1.86676</v>
      </c>
      <c r="IF672">
        <v>1.86601</v>
      </c>
      <c r="IG672">
        <v>1.86601</v>
      </c>
      <c r="IH672">
        <v>1.86788</v>
      </c>
      <c r="II672">
        <v>1.87028</v>
      </c>
      <c r="IJ672">
        <v>1.86892</v>
      </c>
      <c r="IK672">
        <v>1.87042</v>
      </c>
      <c r="IL672">
        <v>0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-0.405</v>
      </c>
      <c r="IZ672">
        <v>0.1399</v>
      </c>
      <c r="JA672">
        <v>-0.08705980112953694</v>
      </c>
      <c r="JB672">
        <v>-0.0002224285535733669</v>
      </c>
      <c r="JC672">
        <v>-3.124052291438484E-07</v>
      </c>
      <c r="JD672">
        <v>-1.20421793702977E-11</v>
      </c>
      <c r="JE672">
        <v>-0.06546867123436634</v>
      </c>
      <c r="JF672">
        <v>-0.004605065362839568</v>
      </c>
      <c r="JG672">
        <v>0.0008613744513886047</v>
      </c>
      <c r="JH672">
        <v>-1.299212498533341E-05</v>
      </c>
      <c r="JI672">
        <v>3</v>
      </c>
      <c r="JJ672">
        <v>2327</v>
      </c>
      <c r="JK672">
        <v>1</v>
      </c>
      <c r="JL672">
        <v>27</v>
      </c>
      <c r="JM672">
        <v>187370.4</v>
      </c>
      <c r="JN672">
        <v>187370.5</v>
      </c>
      <c r="JO672">
        <v>1.57715</v>
      </c>
      <c r="JP672">
        <v>0</v>
      </c>
      <c r="JQ672">
        <v>1.39648</v>
      </c>
      <c r="JR672">
        <v>2.35596</v>
      </c>
      <c r="JS672">
        <v>1.49536</v>
      </c>
      <c r="JT672">
        <v>2.60864</v>
      </c>
      <c r="JU672">
        <v>36.8842</v>
      </c>
      <c r="JV672">
        <v>24.0875</v>
      </c>
      <c r="JW672">
        <v>18</v>
      </c>
      <c r="JX672">
        <v>492.152</v>
      </c>
      <c r="JY672">
        <v>441.073</v>
      </c>
      <c r="JZ672">
        <v>28.7902</v>
      </c>
      <c r="KA672">
        <v>29.3596</v>
      </c>
      <c r="KB672">
        <v>30.0003</v>
      </c>
      <c r="KC672">
        <v>29.1518</v>
      </c>
      <c r="KD672">
        <v>29.0774</v>
      </c>
      <c r="KE672">
        <v>100</v>
      </c>
      <c r="KF672">
        <v>21.2452</v>
      </c>
      <c r="KG672">
        <v>41.9172</v>
      </c>
      <c r="KH672">
        <v>28.7808</v>
      </c>
      <c r="KI672">
        <v>1336.8</v>
      </c>
      <c r="KJ672">
        <v>18.8928</v>
      </c>
      <c r="KK672">
        <v>100.945</v>
      </c>
      <c r="KL672">
        <v>100.461</v>
      </c>
    </row>
    <row r="673" spans="1:298">
      <c r="A673">
        <v>657</v>
      </c>
      <c r="B673">
        <v>1758489657.5</v>
      </c>
      <c r="C673">
        <v>20782</v>
      </c>
      <c r="D673" t="s">
        <v>1763</v>
      </c>
      <c r="E673" t="s">
        <v>1764</v>
      </c>
      <c r="F673">
        <v>5</v>
      </c>
      <c r="G673" t="s">
        <v>1604</v>
      </c>
      <c r="H673" t="s">
        <v>437</v>
      </c>
      <c r="I673" t="s">
        <v>438</v>
      </c>
      <c r="J673">
        <v>1758489650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727.4245010696252</v>
      </c>
      <c r="AL673">
        <v>718.7355878787877</v>
      </c>
      <c r="AM673">
        <v>-1.467082587268533</v>
      </c>
      <c r="AN673">
        <v>65.30120161094447</v>
      </c>
      <c r="AO673">
        <f>(AQ673 - AP673 + DZ673*1E3/(8.314*(EB673+273.15)) * AS673/DY673 * AR673) * DY673/(100*DM673) * 1000/(1000 - AQ673)</f>
        <v>0</v>
      </c>
      <c r="AP673">
        <v>18.87363022085634</v>
      </c>
      <c r="AQ673">
        <v>24.0737909090909</v>
      </c>
      <c r="AR673">
        <v>-0.0005264444284198141</v>
      </c>
      <c r="AS673">
        <v>111.2861727200719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3.93</v>
      </c>
      <c r="DN673">
        <v>0.5</v>
      </c>
      <c r="DO673" t="s">
        <v>440</v>
      </c>
      <c r="DP673">
        <v>2</v>
      </c>
      <c r="DQ673" t="b">
        <v>1</v>
      </c>
      <c r="DR673">
        <v>1758489650</v>
      </c>
      <c r="DS673">
        <v>711.5525555555556</v>
      </c>
      <c r="DT673">
        <v>720.2180370370369</v>
      </c>
      <c r="DU673">
        <v>24.09275925925926</v>
      </c>
      <c r="DV673">
        <v>18.86633333333333</v>
      </c>
      <c r="DW673">
        <v>711.9607407407407</v>
      </c>
      <c r="DX673">
        <v>23.95287407407407</v>
      </c>
      <c r="DY673">
        <v>499.991888888889</v>
      </c>
      <c r="DZ673">
        <v>90.07905555555556</v>
      </c>
      <c r="EA673">
        <v>0.05572312962962963</v>
      </c>
      <c r="EB673">
        <v>30.42921851851852</v>
      </c>
      <c r="EC673">
        <v>30.01723703703703</v>
      </c>
      <c r="ED673">
        <v>999.9000000000001</v>
      </c>
      <c r="EE673">
        <v>0</v>
      </c>
      <c r="EF673">
        <v>0</v>
      </c>
      <c r="EG673">
        <v>10002.88925925926</v>
      </c>
      <c r="EH673">
        <v>0</v>
      </c>
      <c r="EI673">
        <v>9.47502925925926</v>
      </c>
      <c r="EJ673">
        <v>-8.665462222222223</v>
      </c>
      <c r="EK673">
        <v>729.1190370370372</v>
      </c>
      <c r="EL673">
        <v>734.0671481481482</v>
      </c>
      <c r="EM673">
        <v>5.226418518518519</v>
      </c>
      <c r="EN673">
        <v>720.2180370370369</v>
      </c>
      <c r="EO673">
        <v>18.86633333333333</v>
      </c>
      <c r="EP673">
        <v>2.170252592592593</v>
      </c>
      <c r="EQ673">
        <v>1.699462962962963</v>
      </c>
      <c r="ER673">
        <v>18.74441111111111</v>
      </c>
      <c r="ES673">
        <v>14.89151481481481</v>
      </c>
      <c r="ET673">
        <v>1999.997037037037</v>
      </c>
      <c r="EU673">
        <v>0.9800052222222222</v>
      </c>
      <c r="EV673">
        <v>0.01999483333333333</v>
      </c>
      <c r="EW673">
        <v>0</v>
      </c>
      <c r="EX673">
        <v>625.8414814814815</v>
      </c>
      <c r="EY673">
        <v>5.00097</v>
      </c>
      <c r="EZ673">
        <v>12610.52962962963</v>
      </c>
      <c r="FA673">
        <v>16707.58518518519</v>
      </c>
      <c r="FB673">
        <v>41.68699999999999</v>
      </c>
      <c r="FC673">
        <v>42.06199999999999</v>
      </c>
      <c r="FD673">
        <v>41.625</v>
      </c>
      <c r="FE673">
        <v>41.66403703703703</v>
      </c>
      <c r="FF673">
        <v>42.20333333333333</v>
      </c>
      <c r="FG673">
        <v>1955.102592592592</v>
      </c>
      <c r="FH673">
        <v>39.89074074074075</v>
      </c>
      <c r="FI673">
        <v>0</v>
      </c>
      <c r="FJ673">
        <v>1758489657.8</v>
      </c>
      <c r="FK673">
        <v>0</v>
      </c>
      <c r="FL673">
        <v>625.8381153846153</v>
      </c>
      <c r="FM673">
        <v>-0.2119316114726519</v>
      </c>
      <c r="FN673">
        <v>-26.27350428635192</v>
      </c>
      <c r="FO673">
        <v>12610.71153846154</v>
      </c>
      <c r="FP673">
        <v>15</v>
      </c>
      <c r="FQ673">
        <v>0</v>
      </c>
      <c r="FR673" t="s">
        <v>441</v>
      </c>
      <c r="FS673">
        <v>1747247426.5</v>
      </c>
      <c r="FT673">
        <v>1747247420.5</v>
      </c>
      <c r="FU673">
        <v>0</v>
      </c>
      <c r="FV673">
        <v>1.027</v>
      </c>
      <c r="FW673">
        <v>0.031</v>
      </c>
      <c r="FX673">
        <v>0.02</v>
      </c>
      <c r="FY673">
        <v>0.05</v>
      </c>
      <c r="FZ673">
        <v>420</v>
      </c>
      <c r="GA673">
        <v>16</v>
      </c>
      <c r="GB673">
        <v>0.01</v>
      </c>
      <c r="GC673">
        <v>0.1</v>
      </c>
      <c r="GD673">
        <v>-8.63154475</v>
      </c>
      <c r="GE673">
        <v>-0.3388481425891207</v>
      </c>
      <c r="GF673">
        <v>0.07091716611609282</v>
      </c>
      <c r="GG673">
        <v>0</v>
      </c>
      <c r="GH673">
        <v>625.8875294117648</v>
      </c>
      <c r="GI673">
        <v>-0.6350802074072324</v>
      </c>
      <c r="GJ673">
        <v>0.2780528129366929</v>
      </c>
      <c r="GK673">
        <v>-1</v>
      </c>
      <c r="GL673">
        <v>5.236254499999999</v>
      </c>
      <c r="GM673">
        <v>-0.1907777110694288</v>
      </c>
      <c r="GN673">
        <v>0.02217301895886078</v>
      </c>
      <c r="GO673">
        <v>0</v>
      </c>
      <c r="GP673">
        <v>0</v>
      </c>
      <c r="GQ673">
        <v>2</v>
      </c>
      <c r="GR673" t="s">
        <v>452</v>
      </c>
      <c r="GS673">
        <v>3.13538</v>
      </c>
      <c r="GT673">
        <v>2.71537</v>
      </c>
      <c r="GU673">
        <v>0.135156</v>
      </c>
      <c r="GV673">
        <v>0.134878</v>
      </c>
      <c r="GW673">
        <v>0.105963</v>
      </c>
      <c r="GX673">
        <v>0.0882353</v>
      </c>
      <c r="GY673">
        <v>27471.6</v>
      </c>
      <c r="GZ673">
        <v>27522.2</v>
      </c>
      <c r="HA673">
        <v>29533.5</v>
      </c>
      <c r="HB673">
        <v>29403</v>
      </c>
      <c r="HC673">
        <v>34890.9</v>
      </c>
      <c r="HD673">
        <v>35520.1</v>
      </c>
      <c r="HE673">
        <v>41564.5</v>
      </c>
      <c r="HF673">
        <v>41780</v>
      </c>
      <c r="HG673">
        <v>1.91998</v>
      </c>
      <c r="HH673">
        <v>1.85475</v>
      </c>
      <c r="HI673">
        <v>0.0736713</v>
      </c>
      <c r="HJ673">
        <v>0</v>
      </c>
      <c r="HK673">
        <v>28.8258</v>
      </c>
      <c r="HL673">
        <v>999.9</v>
      </c>
      <c r="HM673">
        <v>44.1</v>
      </c>
      <c r="HN673">
        <v>31.6</v>
      </c>
      <c r="HO673">
        <v>22.8544</v>
      </c>
      <c r="HP673">
        <v>62.0281</v>
      </c>
      <c r="HQ673">
        <v>27.7324</v>
      </c>
      <c r="HR673">
        <v>1</v>
      </c>
      <c r="HS673">
        <v>0.136992</v>
      </c>
      <c r="HT673">
        <v>-0.206601</v>
      </c>
      <c r="HU673">
        <v>20.3381</v>
      </c>
      <c r="HV673">
        <v>5.21579</v>
      </c>
      <c r="HW673">
        <v>12.0119</v>
      </c>
      <c r="HX673">
        <v>4.98675</v>
      </c>
      <c r="HY673">
        <v>3.28748</v>
      </c>
      <c r="HZ673">
        <v>9999</v>
      </c>
      <c r="IA673">
        <v>9999</v>
      </c>
      <c r="IB673">
        <v>9999</v>
      </c>
      <c r="IC673">
        <v>999.9</v>
      </c>
      <c r="ID673">
        <v>1.86755</v>
      </c>
      <c r="IE673">
        <v>1.86676</v>
      </c>
      <c r="IF673">
        <v>1.866</v>
      </c>
      <c r="IG673">
        <v>1.866</v>
      </c>
      <c r="IH673">
        <v>1.86788</v>
      </c>
      <c r="II673">
        <v>1.87027</v>
      </c>
      <c r="IJ673">
        <v>1.86898</v>
      </c>
      <c r="IK673">
        <v>1.87042</v>
      </c>
      <c r="IL673">
        <v>0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-0.4</v>
      </c>
      <c r="IZ673">
        <v>0.1396</v>
      </c>
      <c r="JA673">
        <v>-0.08705980112953694</v>
      </c>
      <c r="JB673">
        <v>-0.0002224285535733669</v>
      </c>
      <c r="JC673">
        <v>-3.124052291438484E-07</v>
      </c>
      <c r="JD673">
        <v>-1.20421793702977E-11</v>
      </c>
      <c r="JE673">
        <v>-0.06546867123436634</v>
      </c>
      <c r="JF673">
        <v>-0.004605065362839568</v>
      </c>
      <c r="JG673">
        <v>0.0008613744513886047</v>
      </c>
      <c r="JH673">
        <v>-1.299212498533341E-05</v>
      </c>
      <c r="JI673">
        <v>3</v>
      </c>
      <c r="JJ673">
        <v>2327</v>
      </c>
      <c r="JK673">
        <v>1</v>
      </c>
      <c r="JL673">
        <v>27</v>
      </c>
      <c r="JM673">
        <v>187370.5</v>
      </c>
      <c r="JN673">
        <v>187370.6</v>
      </c>
      <c r="JO673">
        <v>1.56372</v>
      </c>
      <c r="JP673">
        <v>0</v>
      </c>
      <c r="JQ673">
        <v>1.39771</v>
      </c>
      <c r="JR673">
        <v>2.35229</v>
      </c>
      <c r="JS673">
        <v>1.49536</v>
      </c>
      <c r="JT673">
        <v>2.65381</v>
      </c>
      <c r="JU673">
        <v>36.8842</v>
      </c>
      <c r="JV673">
        <v>24.07</v>
      </c>
      <c r="JW673">
        <v>18</v>
      </c>
      <c r="JX673">
        <v>492.247</v>
      </c>
      <c r="JY673">
        <v>441.052</v>
      </c>
      <c r="JZ673">
        <v>28.7778</v>
      </c>
      <c r="KA673">
        <v>29.3621</v>
      </c>
      <c r="KB673">
        <v>30.0002</v>
      </c>
      <c r="KC673">
        <v>29.1536</v>
      </c>
      <c r="KD673">
        <v>29.0786</v>
      </c>
      <c r="KE673">
        <v>100</v>
      </c>
      <c r="KF673">
        <v>21.2452</v>
      </c>
      <c r="KG673">
        <v>41.9172</v>
      </c>
      <c r="KH673">
        <v>28.757</v>
      </c>
      <c r="KI673">
        <v>1356.84</v>
      </c>
      <c r="KJ673">
        <v>18.9414</v>
      </c>
      <c r="KK673">
        <v>100.944</v>
      </c>
      <c r="KL673">
        <v>100.46</v>
      </c>
    </row>
    <row r="674" spans="1:298">
      <c r="A674">
        <v>658</v>
      </c>
      <c r="B674">
        <v>1758489662.5</v>
      </c>
      <c r="C674">
        <v>20787</v>
      </c>
      <c r="D674" t="s">
        <v>1765</v>
      </c>
      <c r="E674" t="s">
        <v>1766</v>
      </c>
      <c r="F674">
        <v>5</v>
      </c>
      <c r="G674" t="s">
        <v>1604</v>
      </c>
      <c r="H674" t="s">
        <v>437</v>
      </c>
      <c r="I674" t="s">
        <v>438</v>
      </c>
      <c r="J674">
        <v>1758489654.714286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720.1040335516337</v>
      </c>
      <c r="AL674">
        <v>711.4993515151514</v>
      </c>
      <c r="AM674">
        <v>-1.445643662270831</v>
      </c>
      <c r="AN674">
        <v>65.30120161094447</v>
      </c>
      <c r="AO674">
        <f>(AQ674 - AP674 + DZ674*1E3/(8.314*(EB674+273.15)) * AS674/DY674 * AR674) * DY674/(100*DM674) * 1000/(1000 - AQ674)</f>
        <v>0</v>
      </c>
      <c r="AP674">
        <v>18.87869730738692</v>
      </c>
      <c r="AQ674">
        <v>24.04594121212121</v>
      </c>
      <c r="AR674">
        <v>-0.006309361073627852</v>
      </c>
      <c r="AS674">
        <v>111.2861727200719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3.93</v>
      </c>
      <c r="DN674">
        <v>0.5</v>
      </c>
      <c r="DO674" t="s">
        <v>440</v>
      </c>
      <c r="DP674">
        <v>2</v>
      </c>
      <c r="DQ674" t="b">
        <v>1</v>
      </c>
      <c r="DR674">
        <v>1758489654.714286</v>
      </c>
      <c r="DS674">
        <v>704.7481071428571</v>
      </c>
      <c r="DT674">
        <v>713.3760714285714</v>
      </c>
      <c r="DU674">
        <v>24.08015</v>
      </c>
      <c r="DV674">
        <v>18.87229642857143</v>
      </c>
      <c r="DW674">
        <v>705.1515714285714</v>
      </c>
      <c r="DX674">
        <v>23.94044642857143</v>
      </c>
      <c r="DY674">
        <v>499.9962857142858</v>
      </c>
      <c r="DZ674">
        <v>90.0768607142857</v>
      </c>
      <c r="EA674">
        <v>0.05572119999999999</v>
      </c>
      <c r="EB674">
        <v>30.42717857142858</v>
      </c>
      <c r="EC674">
        <v>30.017675</v>
      </c>
      <c r="ED674">
        <v>999.9000000000002</v>
      </c>
      <c r="EE674">
        <v>0</v>
      </c>
      <c r="EF674">
        <v>0</v>
      </c>
      <c r="EG674">
        <v>10000.51107142857</v>
      </c>
      <c r="EH674">
        <v>0</v>
      </c>
      <c r="EI674">
        <v>9.474884285714285</v>
      </c>
      <c r="EJ674">
        <v>-8.627945</v>
      </c>
      <c r="EK674">
        <v>722.1372857142858</v>
      </c>
      <c r="EL674">
        <v>727.0980357142859</v>
      </c>
      <c r="EM674">
        <v>5.207843571428572</v>
      </c>
      <c r="EN674">
        <v>713.3760714285714</v>
      </c>
      <c r="EO674">
        <v>18.87229642857143</v>
      </c>
      <c r="EP674">
        <v>2.169063571428571</v>
      </c>
      <c r="EQ674">
        <v>1.699958214285714</v>
      </c>
      <c r="ER674">
        <v>18.73564642857143</v>
      </c>
      <c r="ES674">
        <v>14.89604285714286</v>
      </c>
      <c r="ET674">
        <v>1999.995</v>
      </c>
      <c r="EU674">
        <v>0.9800047857142857</v>
      </c>
      <c r="EV674">
        <v>0.01999526071428571</v>
      </c>
      <c r="EW674">
        <v>0</v>
      </c>
      <c r="EX674">
        <v>625.8096785714285</v>
      </c>
      <c r="EY674">
        <v>5.00097</v>
      </c>
      <c r="EZ674">
        <v>12608.60357142857</v>
      </c>
      <c r="FA674">
        <v>16707.56428571428</v>
      </c>
      <c r="FB674">
        <v>41.68699999999999</v>
      </c>
      <c r="FC674">
        <v>42.06199999999999</v>
      </c>
      <c r="FD674">
        <v>41.625</v>
      </c>
      <c r="FE674">
        <v>41.66042857142856</v>
      </c>
      <c r="FF674">
        <v>42.20049999999998</v>
      </c>
      <c r="FG674">
        <v>1955.099642857143</v>
      </c>
      <c r="FH674">
        <v>39.89035714285716</v>
      </c>
      <c r="FI674">
        <v>0</v>
      </c>
      <c r="FJ674">
        <v>1758489663.2</v>
      </c>
      <c r="FK674">
        <v>0</v>
      </c>
      <c r="FL674">
        <v>625.7496799999999</v>
      </c>
      <c r="FM674">
        <v>-0.3037692314220818</v>
      </c>
      <c r="FN674">
        <v>-23.75384620520225</v>
      </c>
      <c r="FO674">
        <v>12608.468</v>
      </c>
      <c r="FP674">
        <v>15</v>
      </c>
      <c r="FQ674">
        <v>0</v>
      </c>
      <c r="FR674" t="s">
        <v>441</v>
      </c>
      <c r="FS674">
        <v>1747247426.5</v>
      </c>
      <c r="FT674">
        <v>1747247420.5</v>
      </c>
      <c r="FU674">
        <v>0</v>
      </c>
      <c r="FV674">
        <v>1.027</v>
      </c>
      <c r="FW674">
        <v>0.031</v>
      </c>
      <c r="FX674">
        <v>0.02</v>
      </c>
      <c r="FY674">
        <v>0.05</v>
      </c>
      <c r="FZ674">
        <v>420</v>
      </c>
      <c r="GA674">
        <v>16</v>
      </c>
      <c r="GB674">
        <v>0.01</v>
      </c>
      <c r="GC674">
        <v>0.1</v>
      </c>
      <c r="GD674">
        <v>-8.645156829268293</v>
      </c>
      <c r="GE674">
        <v>0.2856714982578409</v>
      </c>
      <c r="GF674">
        <v>0.05846886557105389</v>
      </c>
      <c r="GG674">
        <v>0</v>
      </c>
      <c r="GH674">
        <v>625.8050588235294</v>
      </c>
      <c r="GI674">
        <v>-0.522811303119188</v>
      </c>
      <c r="GJ674">
        <v>0.2803362415109714</v>
      </c>
      <c r="GK674">
        <v>-1</v>
      </c>
      <c r="GL674">
        <v>5.21638268292683</v>
      </c>
      <c r="GM674">
        <v>-0.2266064111498125</v>
      </c>
      <c r="GN674">
        <v>0.02337374376688411</v>
      </c>
      <c r="GO674">
        <v>0</v>
      </c>
      <c r="GP674">
        <v>0</v>
      </c>
      <c r="GQ674">
        <v>2</v>
      </c>
      <c r="GR674" t="s">
        <v>452</v>
      </c>
      <c r="GS674">
        <v>3.13529</v>
      </c>
      <c r="GT674">
        <v>2.71601</v>
      </c>
      <c r="GU674">
        <v>0.13422</v>
      </c>
      <c r="GV674">
        <v>0.133945</v>
      </c>
      <c r="GW674">
        <v>0.105869</v>
      </c>
      <c r="GX674">
        <v>0.0882457</v>
      </c>
      <c r="GY674">
        <v>27501.4</v>
      </c>
      <c r="GZ674">
        <v>27552</v>
      </c>
      <c r="HA674">
        <v>29533.6</v>
      </c>
      <c r="HB674">
        <v>29403.1</v>
      </c>
      <c r="HC674">
        <v>34894.6</v>
      </c>
      <c r="HD674">
        <v>35519.6</v>
      </c>
      <c r="HE674">
        <v>41564.5</v>
      </c>
      <c r="HF674">
        <v>41779.9</v>
      </c>
      <c r="HG674">
        <v>1.91987</v>
      </c>
      <c r="HH674">
        <v>1.85478</v>
      </c>
      <c r="HI674">
        <v>0.07320939999999999</v>
      </c>
      <c r="HJ674">
        <v>0</v>
      </c>
      <c r="HK674">
        <v>28.8278</v>
      </c>
      <c r="HL674">
        <v>999.9</v>
      </c>
      <c r="HM674">
        <v>44.1</v>
      </c>
      <c r="HN674">
        <v>31.6</v>
      </c>
      <c r="HO674">
        <v>22.8557</v>
      </c>
      <c r="HP674">
        <v>61.9781</v>
      </c>
      <c r="HQ674">
        <v>27.6482</v>
      </c>
      <c r="HR674">
        <v>1</v>
      </c>
      <c r="HS674">
        <v>0.137144</v>
      </c>
      <c r="HT674">
        <v>-0.172535</v>
      </c>
      <c r="HU674">
        <v>20.3384</v>
      </c>
      <c r="HV674">
        <v>5.21579</v>
      </c>
      <c r="HW674">
        <v>12.0129</v>
      </c>
      <c r="HX674">
        <v>4.9878</v>
      </c>
      <c r="HY674">
        <v>3.28745</v>
      </c>
      <c r="HZ674">
        <v>9999</v>
      </c>
      <c r="IA674">
        <v>9999</v>
      </c>
      <c r="IB674">
        <v>9999</v>
      </c>
      <c r="IC674">
        <v>999.9</v>
      </c>
      <c r="ID674">
        <v>1.86755</v>
      </c>
      <c r="IE674">
        <v>1.86674</v>
      </c>
      <c r="IF674">
        <v>1.866</v>
      </c>
      <c r="IG674">
        <v>1.866</v>
      </c>
      <c r="IH674">
        <v>1.86785</v>
      </c>
      <c r="II674">
        <v>1.87027</v>
      </c>
      <c r="IJ674">
        <v>1.86894</v>
      </c>
      <c r="IK674">
        <v>1.87042</v>
      </c>
      <c r="IL674">
        <v>0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-0.396</v>
      </c>
      <c r="IZ674">
        <v>0.1392</v>
      </c>
      <c r="JA674">
        <v>-0.08705980112953694</v>
      </c>
      <c r="JB674">
        <v>-0.0002224285535733669</v>
      </c>
      <c r="JC674">
        <v>-3.124052291438484E-07</v>
      </c>
      <c r="JD674">
        <v>-1.20421793702977E-11</v>
      </c>
      <c r="JE674">
        <v>-0.06546867123436634</v>
      </c>
      <c r="JF674">
        <v>-0.004605065362839568</v>
      </c>
      <c r="JG674">
        <v>0.0008613744513886047</v>
      </c>
      <c r="JH674">
        <v>-1.299212498533341E-05</v>
      </c>
      <c r="JI674">
        <v>3</v>
      </c>
      <c r="JJ674">
        <v>2327</v>
      </c>
      <c r="JK674">
        <v>1</v>
      </c>
      <c r="JL674">
        <v>27</v>
      </c>
      <c r="JM674">
        <v>187370.6</v>
      </c>
      <c r="JN674">
        <v>187370.7</v>
      </c>
      <c r="JO674">
        <v>1.55151</v>
      </c>
      <c r="JP674">
        <v>0</v>
      </c>
      <c r="JQ674">
        <v>1.39771</v>
      </c>
      <c r="JR674">
        <v>2.35229</v>
      </c>
      <c r="JS674">
        <v>1.49536</v>
      </c>
      <c r="JT674">
        <v>2.53174</v>
      </c>
      <c r="JU674">
        <v>36.8604</v>
      </c>
      <c r="JV674">
        <v>24.0787</v>
      </c>
      <c r="JW674">
        <v>18</v>
      </c>
      <c r="JX674">
        <v>492.191</v>
      </c>
      <c r="JY674">
        <v>441.085</v>
      </c>
      <c r="JZ674">
        <v>28.757</v>
      </c>
      <c r="KA674">
        <v>29.363</v>
      </c>
      <c r="KB674">
        <v>30.0003</v>
      </c>
      <c r="KC674">
        <v>29.1546</v>
      </c>
      <c r="KD674">
        <v>29.081</v>
      </c>
      <c r="KE674">
        <v>100</v>
      </c>
      <c r="KF674">
        <v>20.9717</v>
      </c>
      <c r="KG674">
        <v>41.9172</v>
      </c>
      <c r="KH674">
        <v>28.7356</v>
      </c>
      <c r="KI674">
        <v>1370.2</v>
      </c>
      <c r="KJ674">
        <v>19.0123</v>
      </c>
      <c r="KK674">
        <v>100.944</v>
      </c>
      <c r="KL674">
        <v>100.46</v>
      </c>
    </row>
    <row r="675" spans="1:298">
      <c r="A675">
        <v>659</v>
      </c>
      <c r="B675">
        <v>1758489667.5</v>
      </c>
      <c r="C675">
        <v>20792</v>
      </c>
      <c r="D675" t="s">
        <v>1767</v>
      </c>
      <c r="E675" t="s">
        <v>1768</v>
      </c>
      <c r="F675">
        <v>5</v>
      </c>
      <c r="G675" t="s">
        <v>1604</v>
      </c>
      <c r="H675" t="s">
        <v>437</v>
      </c>
      <c r="I675" t="s">
        <v>438</v>
      </c>
      <c r="J675">
        <v>1758489660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712.9889968905736</v>
      </c>
      <c r="AL675">
        <v>704.3274424242423</v>
      </c>
      <c r="AM675">
        <v>-1.433172037868506</v>
      </c>
      <c r="AN675">
        <v>65.30120161094447</v>
      </c>
      <c r="AO675">
        <f>(AQ675 - AP675 + DZ675*1E3/(8.314*(EB675+273.15)) * AS675/DY675 * AR675) * DY675/(100*DM675) * 1000/(1000 - AQ675)</f>
        <v>0</v>
      </c>
      <c r="AP675">
        <v>18.90973173695612</v>
      </c>
      <c r="AQ675">
        <v>24.01609030303031</v>
      </c>
      <c r="AR675">
        <v>-0.006378944385493191</v>
      </c>
      <c r="AS675">
        <v>111.2861727200719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3.93</v>
      </c>
      <c r="DN675">
        <v>0.5</v>
      </c>
      <c r="DO675" t="s">
        <v>440</v>
      </c>
      <c r="DP675">
        <v>2</v>
      </c>
      <c r="DQ675" t="b">
        <v>1</v>
      </c>
      <c r="DR675">
        <v>1758489660</v>
      </c>
      <c r="DS675">
        <v>697.2264074074074</v>
      </c>
      <c r="DT675">
        <v>705.8324444444447</v>
      </c>
      <c r="DU675">
        <v>24.05629259259259</v>
      </c>
      <c r="DV675">
        <v>18.88478518518518</v>
      </c>
      <c r="DW675">
        <v>697.6247777777777</v>
      </c>
      <c r="DX675">
        <v>23.91692962962963</v>
      </c>
      <c r="DY675">
        <v>499.9985555555555</v>
      </c>
      <c r="DZ675">
        <v>90.0742888888889</v>
      </c>
      <c r="EA675">
        <v>0.05557381481481482</v>
      </c>
      <c r="EB675">
        <v>30.4231</v>
      </c>
      <c r="EC675">
        <v>30.02228518518518</v>
      </c>
      <c r="ED675">
        <v>999.9000000000001</v>
      </c>
      <c r="EE675">
        <v>0</v>
      </c>
      <c r="EF675">
        <v>0</v>
      </c>
      <c r="EG675">
        <v>10002.12444444444</v>
      </c>
      <c r="EH675">
        <v>0</v>
      </c>
      <c r="EI675">
        <v>9.478047777777777</v>
      </c>
      <c r="EJ675">
        <v>-8.605985925925925</v>
      </c>
      <c r="EK675">
        <v>714.4125555555556</v>
      </c>
      <c r="EL675">
        <v>719.4183703703704</v>
      </c>
      <c r="EM675">
        <v>5.171499259259259</v>
      </c>
      <c r="EN675">
        <v>705.8324444444447</v>
      </c>
      <c r="EO675">
        <v>18.88478518518518</v>
      </c>
      <c r="EP675">
        <v>2.166852592592592</v>
      </c>
      <c r="EQ675">
        <v>1.701033703703704</v>
      </c>
      <c r="ER675">
        <v>18.71932592592593</v>
      </c>
      <c r="ES675">
        <v>14.90586296296296</v>
      </c>
      <c r="ET675">
        <v>2000.003703703704</v>
      </c>
      <c r="EU675">
        <v>0.9800047777777778</v>
      </c>
      <c r="EV675">
        <v>0.01999526296296296</v>
      </c>
      <c r="EW675">
        <v>0</v>
      </c>
      <c r="EX675">
        <v>625.7415925925926</v>
      </c>
      <c r="EY675">
        <v>5.00097</v>
      </c>
      <c r="EZ675">
        <v>12606.68518518519</v>
      </c>
      <c r="FA675">
        <v>16707.63703703704</v>
      </c>
      <c r="FB675">
        <v>41.68699999999999</v>
      </c>
      <c r="FC675">
        <v>42.06199999999999</v>
      </c>
      <c r="FD675">
        <v>41.625</v>
      </c>
      <c r="FE675">
        <v>41.65944444444444</v>
      </c>
      <c r="FF675">
        <v>42.19866666666666</v>
      </c>
      <c r="FG675">
        <v>1955.108148148148</v>
      </c>
      <c r="FH675">
        <v>39.89000000000001</v>
      </c>
      <c r="FI675">
        <v>0</v>
      </c>
      <c r="FJ675">
        <v>1758489668</v>
      </c>
      <c r="FK675">
        <v>0</v>
      </c>
      <c r="FL675">
        <v>625.7050400000001</v>
      </c>
      <c r="FM675">
        <v>-1.315230770593182</v>
      </c>
      <c r="FN675">
        <v>-23.13076920961189</v>
      </c>
      <c r="FO675">
        <v>12606.66</v>
      </c>
      <c r="FP675">
        <v>15</v>
      </c>
      <c r="FQ675">
        <v>0</v>
      </c>
      <c r="FR675" t="s">
        <v>441</v>
      </c>
      <c r="FS675">
        <v>1747247426.5</v>
      </c>
      <c r="FT675">
        <v>1747247420.5</v>
      </c>
      <c r="FU675">
        <v>0</v>
      </c>
      <c r="FV675">
        <v>1.027</v>
      </c>
      <c r="FW675">
        <v>0.031</v>
      </c>
      <c r="FX675">
        <v>0.02</v>
      </c>
      <c r="FY675">
        <v>0.05</v>
      </c>
      <c r="FZ675">
        <v>420</v>
      </c>
      <c r="GA675">
        <v>16</v>
      </c>
      <c r="GB675">
        <v>0.01</v>
      </c>
      <c r="GC675">
        <v>0.1</v>
      </c>
      <c r="GD675">
        <v>-8.621814390243904</v>
      </c>
      <c r="GE675">
        <v>0.3423689895470285</v>
      </c>
      <c r="GF675">
        <v>0.0596093406925368</v>
      </c>
      <c r="GG675">
        <v>0</v>
      </c>
      <c r="GH675">
        <v>625.7573823529411</v>
      </c>
      <c r="GI675">
        <v>-0.7295492741328324</v>
      </c>
      <c r="GJ675">
        <v>0.2737000305944583</v>
      </c>
      <c r="GK675">
        <v>-1</v>
      </c>
      <c r="GL675">
        <v>5.196777804878049</v>
      </c>
      <c r="GM675">
        <v>-0.3543539372822359</v>
      </c>
      <c r="GN675">
        <v>0.036138832131993</v>
      </c>
      <c r="GO675">
        <v>0</v>
      </c>
      <c r="GP675">
        <v>0</v>
      </c>
      <c r="GQ675">
        <v>2</v>
      </c>
      <c r="GR675" t="s">
        <v>452</v>
      </c>
      <c r="GS675">
        <v>3.13515</v>
      </c>
      <c r="GT675">
        <v>2.71616</v>
      </c>
      <c r="GU675">
        <v>0.133296</v>
      </c>
      <c r="GV675">
        <v>0.133034</v>
      </c>
      <c r="GW675">
        <v>0.10578</v>
      </c>
      <c r="GX675">
        <v>0.0884373</v>
      </c>
      <c r="GY675">
        <v>27531.2</v>
      </c>
      <c r="GZ675">
        <v>27581.2</v>
      </c>
      <c r="HA675">
        <v>29534.1</v>
      </c>
      <c r="HB675">
        <v>29403.3</v>
      </c>
      <c r="HC675">
        <v>34898.2</v>
      </c>
      <c r="HD675">
        <v>35512.2</v>
      </c>
      <c r="HE675">
        <v>41564.7</v>
      </c>
      <c r="HF675">
        <v>41780</v>
      </c>
      <c r="HG675">
        <v>1.91955</v>
      </c>
      <c r="HH675">
        <v>1.85467</v>
      </c>
      <c r="HI675">
        <v>0.07297099999999999</v>
      </c>
      <c r="HJ675">
        <v>0</v>
      </c>
      <c r="HK675">
        <v>28.8258</v>
      </c>
      <c r="HL675">
        <v>999.9</v>
      </c>
      <c r="HM675">
        <v>44.1</v>
      </c>
      <c r="HN675">
        <v>31.6</v>
      </c>
      <c r="HO675">
        <v>22.8548</v>
      </c>
      <c r="HP675">
        <v>62.0181</v>
      </c>
      <c r="HQ675">
        <v>27.8446</v>
      </c>
      <c r="HR675">
        <v>1</v>
      </c>
      <c r="HS675">
        <v>0.137312</v>
      </c>
      <c r="HT675">
        <v>-0.153132</v>
      </c>
      <c r="HU675">
        <v>20.3383</v>
      </c>
      <c r="HV675">
        <v>5.21624</v>
      </c>
      <c r="HW675">
        <v>12.0122</v>
      </c>
      <c r="HX675">
        <v>4.9882</v>
      </c>
      <c r="HY675">
        <v>3.2875</v>
      </c>
      <c r="HZ675">
        <v>9999</v>
      </c>
      <c r="IA675">
        <v>9999</v>
      </c>
      <c r="IB675">
        <v>9999</v>
      </c>
      <c r="IC675">
        <v>999.9</v>
      </c>
      <c r="ID675">
        <v>1.86754</v>
      </c>
      <c r="IE675">
        <v>1.86676</v>
      </c>
      <c r="IF675">
        <v>1.866</v>
      </c>
      <c r="IG675">
        <v>1.866</v>
      </c>
      <c r="IH675">
        <v>1.86784</v>
      </c>
      <c r="II675">
        <v>1.87027</v>
      </c>
      <c r="IJ675">
        <v>1.86893</v>
      </c>
      <c r="IK675">
        <v>1.87042</v>
      </c>
      <c r="IL675">
        <v>0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-0.391</v>
      </c>
      <c r="IZ675">
        <v>0.1387</v>
      </c>
      <c r="JA675">
        <v>-0.08705980112953694</v>
      </c>
      <c r="JB675">
        <v>-0.0002224285535733669</v>
      </c>
      <c r="JC675">
        <v>-3.124052291438484E-07</v>
      </c>
      <c r="JD675">
        <v>-1.20421793702977E-11</v>
      </c>
      <c r="JE675">
        <v>-0.06546867123436634</v>
      </c>
      <c r="JF675">
        <v>-0.004605065362839568</v>
      </c>
      <c r="JG675">
        <v>0.0008613744513886047</v>
      </c>
      <c r="JH675">
        <v>-1.299212498533341E-05</v>
      </c>
      <c r="JI675">
        <v>3</v>
      </c>
      <c r="JJ675">
        <v>2327</v>
      </c>
      <c r="JK675">
        <v>1</v>
      </c>
      <c r="JL675">
        <v>27</v>
      </c>
      <c r="JM675">
        <v>187370.7</v>
      </c>
      <c r="JN675">
        <v>187370.8</v>
      </c>
      <c r="JO675">
        <v>1.53931</v>
      </c>
      <c r="JP675">
        <v>0</v>
      </c>
      <c r="JQ675">
        <v>1.39648</v>
      </c>
      <c r="JR675">
        <v>2.35596</v>
      </c>
      <c r="JS675">
        <v>1.49536</v>
      </c>
      <c r="JT675">
        <v>2.71973</v>
      </c>
      <c r="JU675">
        <v>36.8604</v>
      </c>
      <c r="JV675">
        <v>24.0787</v>
      </c>
      <c r="JW675">
        <v>18</v>
      </c>
      <c r="JX675">
        <v>492.005</v>
      </c>
      <c r="JY675">
        <v>441.042</v>
      </c>
      <c r="JZ675">
        <v>28.7353</v>
      </c>
      <c r="KA675">
        <v>29.3646</v>
      </c>
      <c r="KB675">
        <v>30.0001</v>
      </c>
      <c r="KC675">
        <v>29.1571</v>
      </c>
      <c r="KD675">
        <v>29.0835</v>
      </c>
      <c r="KE675">
        <v>100</v>
      </c>
      <c r="KF675">
        <v>20.6994</v>
      </c>
      <c r="KG675">
        <v>41.9172</v>
      </c>
      <c r="KH675">
        <v>28.7144</v>
      </c>
      <c r="KI675">
        <v>1390.23</v>
      </c>
      <c r="KJ675">
        <v>19.0842</v>
      </c>
      <c r="KK675">
        <v>100.945</v>
      </c>
      <c r="KL675">
        <v>100.461</v>
      </c>
    </row>
    <row r="676" spans="1:298">
      <c r="A676">
        <v>660</v>
      </c>
      <c r="B676">
        <v>1758489672.5</v>
      </c>
      <c r="C676">
        <v>20797</v>
      </c>
      <c r="D676" t="s">
        <v>1769</v>
      </c>
      <c r="E676" t="s">
        <v>1770</v>
      </c>
      <c r="F676">
        <v>5</v>
      </c>
      <c r="G676" t="s">
        <v>1604</v>
      </c>
      <c r="H676" t="s">
        <v>437</v>
      </c>
      <c r="I676" t="s">
        <v>438</v>
      </c>
      <c r="J676">
        <v>1758489664.714286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705.9841500469335</v>
      </c>
      <c r="AL676">
        <v>697.2315939393942</v>
      </c>
      <c r="AM676">
        <v>-1.419978187170578</v>
      </c>
      <c r="AN676">
        <v>65.30120161094447</v>
      </c>
      <c r="AO676">
        <f>(AQ676 - AP676 + DZ676*1E3/(8.314*(EB676+273.15)) * AS676/DY676 * AR676) * DY676/(100*DM676) * 1000/(1000 - AQ676)</f>
        <v>0</v>
      </c>
      <c r="AP676">
        <v>18.99764383920672</v>
      </c>
      <c r="AQ676">
        <v>24.01550181818181</v>
      </c>
      <c r="AR676">
        <v>0.0004011020085700944</v>
      </c>
      <c r="AS676">
        <v>111.2861727200719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3.93</v>
      </c>
      <c r="DN676">
        <v>0.5</v>
      </c>
      <c r="DO676" t="s">
        <v>440</v>
      </c>
      <c r="DP676">
        <v>2</v>
      </c>
      <c r="DQ676" t="b">
        <v>1</v>
      </c>
      <c r="DR676">
        <v>1758489664.714286</v>
      </c>
      <c r="DS676">
        <v>690.6164642857141</v>
      </c>
      <c r="DT676">
        <v>699.1976785714286</v>
      </c>
      <c r="DU676">
        <v>24.03475357142857</v>
      </c>
      <c r="DV676">
        <v>18.92031785714286</v>
      </c>
      <c r="DW676">
        <v>691.0103571428571</v>
      </c>
      <c r="DX676">
        <v>23.89568928571429</v>
      </c>
      <c r="DY676">
        <v>500.0033928571429</v>
      </c>
      <c r="DZ676">
        <v>90.07351785714286</v>
      </c>
      <c r="EA676">
        <v>0.05578355714285714</v>
      </c>
      <c r="EB676">
        <v>30.41952142857143</v>
      </c>
      <c r="EC676">
        <v>30.01602857142857</v>
      </c>
      <c r="ED676">
        <v>999.9000000000002</v>
      </c>
      <c r="EE676">
        <v>0</v>
      </c>
      <c r="EF676">
        <v>0</v>
      </c>
      <c r="EG676">
        <v>10001.65142857143</v>
      </c>
      <c r="EH676">
        <v>0</v>
      </c>
      <c r="EI676">
        <v>9.483063571428572</v>
      </c>
      <c r="EJ676">
        <v>-8.581184642857142</v>
      </c>
      <c r="EK676">
        <v>707.6240357142858</v>
      </c>
      <c r="EL676">
        <v>712.6814999999999</v>
      </c>
      <c r="EM676">
        <v>5.114436428571429</v>
      </c>
      <c r="EN676">
        <v>699.1976785714286</v>
      </c>
      <c r="EO676">
        <v>18.92031785714286</v>
      </c>
      <c r="EP676">
        <v>2.164893571428571</v>
      </c>
      <c r="EQ676">
        <v>1.704218928571429</v>
      </c>
      <c r="ER676">
        <v>18.70485714285714</v>
      </c>
      <c r="ES676">
        <v>14.93487142857143</v>
      </c>
      <c r="ET676">
        <v>2000.012142857143</v>
      </c>
      <c r="EU676">
        <v>0.9800055357142859</v>
      </c>
      <c r="EV676">
        <v>0.01999449285714286</v>
      </c>
      <c r="EW676">
        <v>0</v>
      </c>
      <c r="EX676">
        <v>625.6056428571428</v>
      </c>
      <c r="EY676">
        <v>5.00097</v>
      </c>
      <c r="EZ676">
        <v>12605.04642857143</v>
      </c>
      <c r="FA676">
        <v>16707.71071428572</v>
      </c>
      <c r="FB676">
        <v>41.68699999999999</v>
      </c>
      <c r="FC676">
        <v>42.06199999999999</v>
      </c>
      <c r="FD676">
        <v>41.625</v>
      </c>
      <c r="FE676">
        <v>41.66042857142856</v>
      </c>
      <c r="FF676">
        <v>42.20049999999999</v>
      </c>
      <c r="FG676">
        <v>1955.117857142857</v>
      </c>
      <c r="FH676">
        <v>39.88785714285716</v>
      </c>
      <c r="FI676">
        <v>0</v>
      </c>
      <c r="FJ676">
        <v>1758489672.8</v>
      </c>
      <c r="FK676">
        <v>0</v>
      </c>
      <c r="FL676">
        <v>625.5768800000001</v>
      </c>
      <c r="FM676">
        <v>-1.426461550164493</v>
      </c>
      <c r="FN676">
        <v>-21.84615387135066</v>
      </c>
      <c r="FO676">
        <v>12604.964</v>
      </c>
      <c r="FP676">
        <v>15</v>
      </c>
      <c r="FQ676">
        <v>0</v>
      </c>
      <c r="FR676" t="s">
        <v>441</v>
      </c>
      <c r="FS676">
        <v>1747247426.5</v>
      </c>
      <c r="FT676">
        <v>1747247420.5</v>
      </c>
      <c r="FU676">
        <v>0</v>
      </c>
      <c r="FV676">
        <v>1.027</v>
      </c>
      <c r="FW676">
        <v>0.031</v>
      </c>
      <c r="FX676">
        <v>0.02</v>
      </c>
      <c r="FY676">
        <v>0.05</v>
      </c>
      <c r="FZ676">
        <v>420</v>
      </c>
      <c r="GA676">
        <v>16</v>
      </c>
      <c r="GB676">
        <v>0.01</v>
      </c>
      <c r="GC676">
        <v>0.1</v>
      </c>
      <c r="GD676">
        <v>-8.601171951219513</v>
      </c>
      <c r="GE676">
        <v>0.295895749128921</v>
      </c>
      <c r="GF676">
        <v>0.05635064412900462</v>
      </c>
      <c r="GG676">
        <v>0</v>
      </c>
      <c r="GH676">
        <v>625.6729705882353</v>
      </c>
      <c r="GI676">
        <v>-1.699786098741292</v>
      </c>
      <c r="GJ676">
        <v>0.2590459288477675</v>
      </c>
      <c r="GK676">
        <v>-1</v>
      </c>
      <c r="GL676">
        <v>5.140573414634147</v>
      </c>
      <c r="GM676">
        <v>-0.6872023693379693</v>
      </c>
      <c r="GN676">
        <v>0.07061882902406783</v>
      </c>
      <c r="GO676">
        <v>0</v>
      </c>
      <c r="GP676">
        <v>0</v>
      </c>
      <c r="GQ676">
        <v>2</v>
      </c>
      <c r="GR676" t="s">
        <v>452</v>
      </c>
      <c r="GS676">
        <v>3.1354</v>
      </c>
      <c r="GT676">
        <v>2.71618</v>
      </c>
      <c r="GU676">
        <v>0.13237</v>
      </c>
      <c r="GV676">
        <v>0.132129</v>
      </c>
      <c r="GW676">
        <v>0.105789</v>
      </c>
      <c r="GX676">
        <v>0.0887129</v>
      </c>
      <c r="GY676">
        <v>27560.3</v>
      </c>
      <c r="GZ676">
        <v>27609.7</v>
      </c>
      <c r="HA676">
        <v>29533.7</v>
      </c>
      <c r="HB676">
        <v>29403</v>
      </c>
      <c r="HC676">
        <v>34897.7</v>
      </c>
      <c r="HD676">
        <v>35501.1</v>
      </c>
      <c r="HE676">
        <v>41564.5</v>
      </c>
      <c r="HF676">
        <v>41779.8</v>
      </c>
      <c r="HG676">
        <v>1.91982</v>
      </c>
      <c r="HH676">
        <v>1.85445</v>
      </c>
      <c r="HI676">
        <v>0.0726581</v>
      </c>
      <c r="HJ676">
        <v>0</v>
      </c>
      <c r="HK676">
        <v>28.8239</v>
      </c>
      <c r="HL676">
        <v>999.9</v>
      </c>
      <c r="HM676">
        <v>44.1</v>
      </c>
      <c r="HN676">
        <v>31.6</v>
      </c>
      <c r="HO676">
        <v>22.8561</v>
      </c>
      <c r="HP676">
        <v>61.9681</v>
      </c>
      <c r="HQ676">
        <v>27.7885</v>
      </c>
      <c r="HR676">
        <v>1</v>
      </c>
      <c r="HS676">
        <v>0.13737</v>
      </c>
      <c r="HT676">
        <v>-0.152511</v>
      </c>
      <c r="HU676">
        <v>20.3385</v>
      </c>
      <c r="HV676">
        <v>5.21579</v>
      </c>
      <c r="HW676">
        <v>12.0125</v>
      </c>
      <c r="HX676">
        <v>4.9883</v>
      </c>
      <c r="HY676">
        <v>3.28753</v>
      </c>
      <c r="HZ676">
        <v>9999</v>
      </c>
      <c r="IA676">
        <v>9999</v>
      </c>
      <c r="IB676">
        <v>9999</v>
      </c>
      <c r="IC676">
        <v>999.9</v>
      </c>
      <c r="ID676">
        <v>1.86757</v>
      </c>
      <c r="IE676">
        <v>1.86676</v>
      </c>
      <c r="IF676">
        <v>1.866</v>
      </c>
      <c r="IG676">
        <v>1.866</v>
      </c>
      <c r="IH676">
        <v>1.86786</v>
      </c>
      <c r="II676">
        <v>1.87027</v>
      </c>
      <c r="IJ676">
        <v>1.86893</v>
      </c>
      <c r="IK676">
        <v>1.87042</v>
      </c>
      <c r="IL676">
        <v>0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-0.387</v>
      </c>
      <c r="IZ676">
        <v>0.1388</v>
      </c>
      <c r="JA676">
        <v>-0.08705980112953694</v>
      </c>
      <c r="JB676">
        <v>-0.0002224285535733669</v>
      </c>
      <c r="JC676">
        <v>-3.124052291438484E-07</v>
      </c>
      <c r="JD676">
        <v>-1.20421793702977E-11</v>
      </c>
      <c r="JE676">
        <v>-0.06546867123436634</v>
      </c>
      <c r="JF676">
        <v>-0.004605065362839568</v>
      </c>
      <c r="JG676">
        <v>0.0008613744513886047</v>
      </c>
      <c r="JH676">
        <v>-1.299212498533341E-05</v>
      </c>
      <c r="JI676">
        <v>3</v>
      </c>
      <c r="JJ676">
        <v>2327</v>
      </c>
      <c r="JK676">
        <v>1</v>
      </c>
      <c r="JL676">
        <v>27</v>
      </c>
      <c r="JM676">
        <v>187370.8</v>
      </c>
      <c r="JN676">
        <v>187370.9</v>
      </c>
      <c r="JO676">
        <v>1.5271</v>
      </c>
      <c r="JP676">
        <v>0</v>
      </c>
      <c r="JQ676">
        <v>1.39648</v>
      </c>
      <c r="JR676">
        <v>2.35596</v>
      </c>
      <c r="JS676">
        <v>1.49536</v>
      </c>
      <c r="JT676">
        <v>2.68677</v>
      </c>
      <c r="JU676">
        <v>36.8842</v>
      </c>
      <c r="JV676">
        <v>24.0875</v>
      </c>
      <c r="JW676">
        <v>18</v>
      </c>
      <c r="JX676">
        <v>492.196</v>
      </c>
      <c r="JY676">
        <v>440.913</v>
      </c>
      <c r="JZ676">
        <v>28.7124</v>
      </c>
      <c r="KA676">
        <v>29.3667</v>
      </c>
      <c r="KB676">
        <v>30.0001</v>
      </c>
      <c r="KC676">
        <v>29.1593</v>
      </c>
      <c r="KD676">
        <v>29.0848</v>
      </c>
      <c r="KE676">
        <v>100</v>
      </c>
      <c r="KF676">
        <v>20.4157</v>
      </c>
      <c r="KG676">
        <v>41.9172</v>
      </c>
      <c r="KH676">
        <v>28.7087</v>
      </c>
      <c r="KI676">
        <v>1403.59</v>
      </c>
      <c r="KJ676">
        <v>19.1304</v>
      </c>
      <c r="KK676">
        <v>100.945</v>
      </c>
      <c r="KL676">
        <v>100.46</v>
      </c>
    </row>
    <row r="677" spans="1:298">
      <c r="A677">
        <v>661</v>
      </c>
      <c r="B677">
        <v>1758489677.5</v>
      </c>
      <c r="C677">
        <v>20802</v>
      </c>
      <c r="D677" t="s">
        <v>1771</v>
      </c>
      <c r="E677" t="s">
        <v>1772</v>
      </c>
      <c r="F677">
        <v>5</v>
      </c>
      <c r="G677" t="s">
        <v>1604</v>
      </c>
      <c r="H677" t="s">
        <v>437</v>
      </c>
      <c r="I677" t="s">
        <v>438</v>
      </c>
      <c r="J677">
        <v>1758489670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699.0583910119685</v>
      </c>
      <c r="AL677">
        <v>690.1786848484845</v>
      </c>
      <c r="AM677">
        <v>-1.407260071096398</v>
      </c>
      <c r="AN677">
        <v>65.30120161094447</v>
      </c>
      <c r="AO677">
        <f>(AQ677 - AP677 + DZ677*1E3/(8.314*(EB677+273.15)) * AS677/DY677 * AR677) * DY677/(100*DM677) * 1000/(1000 - AQ677)</f>
        <v>0</v>
      </c>
      <c r="AP677">
        <v>19.04466663032908</v>
      </c>
      <c r="AQ677">
        <v>24.02251636363637</v>
      </c>
      <c r="AR677">
        <v>0.0001781413862539899</v>
      </c>
      <c r="AS677">
        <v>111.2861727200719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3.93</v>
      </c>
      <c r="DN677">
        <v>0.5</v>
      </c>
      <c r="DO677" t="s">
        <v>440</v>
      </c>
      <c r="DP677">
        <v>2</v>
      </c>
      <c r="DQ677" t="b">
        <v>1</v>
      </c>
      <c r="DR677">
        <v>1758489670</v>
      </c>
      <c r="DS677">
        <v>683.2654814814814</v>
      </c>
      <c r="DT677">
        <v>691.8663703703704</v>
      </c>
      <c r="DU677">
        <v>24.02070740740741</v>
      </c>
      <c r="DV677">
        <v>18.97586296296296</v>
      </c>
      <c r="DW677">
        <v>683.6544814814814</v>
      </c>
      <c r="DX677">
        <v>23.88184444444444</v>
      </c>
      <c r="DY677">
        <v>500.0034444444444</v>
      </c>
      <c r="DZ677">
        <v>90.07338148148149</v>
      </c>
      <c r="EA677">
        <v>0.05589324814814815</v>
      </c>
      <c r="EB677">
        <v>30.41512222222223</v>
      </c>
      <c r="EC677">
        <v>30.01142962962963</v>
      </c>
      <c r="ED677">
        <v>999.9000000000001</v>
      </c>
      <c r="EE677">
        <v>0</v>
      </c>
      <c r="EF677">
        <v>0</v>
      </c>
      <c r="EG677">
        <v>9999.169259259259</v>
      </c>
      <c r="EH677">
        <v>0</v>
      </c>
      <c r="EI677">
        <v>9.492721851851851</v>
      </c>
      <c r="EJ677">
        <v>-8.600899999999999</v>
      </c>
      <c r="EK677">
        <v>700.0819259259259</v>
      </c>
      <c r="EL677">
        <v>705.2487407407406</v>
      </c>
      <c r="EM677">
        <v>5.04485037037037</v>
      </c>
      <c r="EN677">
        <v>691.8663703703704</v>
      </c>
      <c r="EO677">
        <v>18.97586296296296</v>
      </c>
      <c r="EP677">
        <v>2.163625925925926</v>
      </c>
      <c r="EQ677">
        <v>1.70922</v>
      </c>
      <c r="ER677">
        <v>18.6955</v>
      </c>
      <c r="ES677">
        <v>14.98035555555556</v>
      </c>
      <c r="ET677">
        <v>2000.019259259259</v>
      </c>
      <c r="EU677">
        <v>0.9800061111111114</v>
      </c>
      <c r="EV677">
        <v>0.01999391851851852</v>
      </c>
      <c r="EW677">
        <v>0</v>
      </c>
      <c r="EX677">
        <v>625.4937037037038</v>
      </c>
      <c r="EY677">
        <v>5.00097</v>
      </c>
      <c r="EZ677">
        <v>12603.12222222222</v>
      </c>
      <c r="FA677">
        <v>16707.77777777778</v>
      </c>
      <c r="FB677">
        <v>41.68699999999999</v>
      </c>
      <c r="FC677">
        <v>42.06199999999999</v>
      </c>
      <c r="FD677">
        <v>41.625</v>
      </c>
      <c r="FE677">
        <v>41.65025925925926</v>
      </c>
      <c r="FF677">
        <v>42.20566666666667</v>
      </c>
      <c r="FG677">
        <v>1955.125925925926</v>
      </c>
      <c r="FH677">
        <v>39.88629629629631</v>
      </c>
      <c r="FI677">
        <v>0</v>
      </c>
      <c r="FJ677">
        <v>1758489678.2</v>
      </c>
      <c r="FK677">
        <v>0</v>
      </c>
      <c r="FL677">
        <v>625.4625</v>
      </c>
      <c r="FM677">
        <v>-1.602358980249548</v>
      </c>
      <c r="FN677">
        <v>-23.22735045736908</v>
      </c>
      <c r="FO677">
        <v>12603.01538461538</v>
      </c>
      <c r="FP677">
        <v>15</v>
      </c>
      <c r="FQ677">
        <v>0</v>
      </c>
      <c r="FR677" t="s">
        <v>441</v>
      </c>
      <c r="FS677">
        <v>1747247426.5</v>
      </c>
      <c r="FT677">
        <v>1747247420.5</v>
      </c>
      <c r="FU677">
        <v>0</v>
      </c>
      <c r="FV677">
        <v>1.027</v>
      </c>
      <c r="FW677">
        <v>0.031</v>
      </c>
      <c r="FX677">
        <v>0.02</v>
      </c>
      <c r="FY677">
        <v>0.05</v>
      </c>
      <c r="FZ677">
        <v>420</v>
      </c>
      <c r="GA677">
        <v>16</v>
      </c>
      <c r="GB677">
        <v>0.01</v>
      </c>
      <c r="GC677">
        <v>0.1</v>
      </c>
      <c r="GD677">
        <v>-8.606026829268293</v>
      </c>
      <c r="GE677">
        <v>0.03028411149824951</v>
      </c>
      <c r="GF677">
        <v>0.06298068400898131</v>
      </c>
      <c r="GG677">
        <v>1</v>
      </c>
      <c r="GH677">
        <v>625.5749999999999</v>
      </c>
      <c r="GI677">
        <v>-1.285714286975465</v>
      </c>
      <c r="GJ677">
        <v>0.2170687069326647</v>
      </c>
      <c r="GK677">
        <v>-1</v>
      </c>
      <c r="GL677">
        <v>5.09613243902439</v>
      </c>
      <c r="GM677">
        <v>-0.8070846689895441</v>
      </c>
      <c r="GN677">
        <v>0.08085578597576352</v>
      </c>
      <c r="GO677">
        <v>0</v>
      </c>
      <c r="GP677">
        <v>1</v>
      </c>
      <c r="GQ677">
        <v>2</v>
      </c>
      <c r="GR677" t="s">
        <v>442</v>
      </c>
      <c r="GS677">
        <v>3.13528</v>
      </c>
      <c r="GT677">
        <v>2.71629</v>
      </c>
      <c r="GU677">
        <v>0.131449</v>
      </c>
      <c r="GV677">
        <v>0.131226</v>
      </c>
      <c r="GW677">
        <v>0.105805</v>
      </c>
      <c r="GX677">
        <v>0.0888655</v>
      </c>
      <c r="GY677">
        <v>27589.2</v>
      </c>
      <c r="GZ677">
        <v>27638.5</v>
      </c>
      <c r="HA677">
        <v>29533.3</v>
      </c>
      <c r="HB677">
        <v>29403</v>
      </c>
      <c r="HC677">
        <v>34896.7</v>
      </c>
      <c r="HD677">
        <v>35494.8</v>
      </c>
      <c r="HE677">
        <v>41564.1</v>
      </c>
      <c r="HF677">
        <v>41779.4</v>
      </c>
      <c r="HG677">
        <v>1.91952</v>
      </c>
      <c r="HH677">
        <v>1.85467</v>
      </c>
      <c r="HI677">
        <v>0.0724867</v>
      </c>
      <c r="HJ677">
        <v>0</v>
      </c>
      <c r="HK677">
        <v>28.8202</v>
      </c>
      <c r="HL677">
        <v>999.9</v>
      </c>
      <c r="HM677">
        <v>44.1</v>
      </c>
      <c r="HN677">
        <v>31.6</v>
      </c>
      <c r="HO677">
        <v>22.854</v>
      </c>
      <c r="HP677">
        <v>62.0381</v>
      </c>
      <c r="HQ677">
        <v>27.7644</v>
      </c>
      <c r="HR677">
        <v>1</v>
      </c>
      <c r="HS677">
        <v>0.137434</v>
      </c>
      <c r="HT677">
        <v>-0.188559</v>
      </c>
      <c r="HU677">
        <v>20.3384</v>
      </c>
      <c r="HV677">
        <v>5.21609</v>
      </c>
      <c r="HW677">
        <v>12.012</v>
      </c>
      <c r="HX677">
        <v>4.9886</v>
      </c>
      <c r="HY677">
        <v>3.2876</v>
      </c>
      <c r="HZ677">
        <v>9999</v>
      </c>
      <c r="IA677">
        <v>9999</v>
      </c>
      <c r="IB677">
        <v>9999</v>
      </c>
      <c r="IC677">
        <v>999.9</v>
      </c>
      <c r="ID677">
        <v>1.86758</v>
      </c>
      <c r="IE677">
        <v>1.86676</v>
      </c>
      <c r="IF677">
        <v>1.866</v>
      </c>
      <c r="IG677">
        <v>1.866</v>
      </c>
      <c r="IH677">
        <v>1.86786</v>
      </c>
      <c r="II677">
        <v>1.87027</v>
      </c>
      <c r="IJ677">
        <v>1.86897</v>
      </c>
      <c r="IK677">
        <v>1.87042</v>
      </c>
      <c r="IL677">
        <v>0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-0.382</v>
      </c>
      <c r="IZ677">
        <v>0.1389</v>
      </c>
      <c r="JA677">
        <v>-0.08705980112953694</v>
      </c>
      <c r="JB677">
        <v>-0.0002224285535733669</v>
      </c>
      <c r="JC677">
        <v>-3.124052291438484E-07</v>
      </c>
      <c r="JD677">
        <v>-1.20421793702977E-11</v>
      </c>
      <c r="JE677">
        <v>-0.06546867123436634</v>
      </c>
      <c r="JF677">
        <v>-0.004605065362839568</v>
      </c>
      <c r="JG677">
        <v>0.0008613744513886047</v>
      </c>
      <c r="JH677">
        <v>-1.299212498533341E-05</v>
      </c>
      <c r="JI677">
        <v>3</v>
      </c>
      <c r="JJ677">
        <v>2327</v>
      </c>
      <c r="JK677">
        <v>1</v>
      </c>
      <c r="JL677">
        <v>27</v>
      </c>
      <c r="JM677">
        <v>187370.9</v>
      </c>
      <c r="JN677">
        <v>187371</v>
      </c>
      <c r="JO677">
        <v>1.51489</v>
      </c>
      <c r="JP677">
        <v>0</v>
      </c>
      <c r="JQ677">
        <v>1.39648</v>
      </c>
      <c r="JR677">
        <v>2.35474</v>
      </c>
      <c r="JS677">
        <v>1.49536</v>
      </c>
      <c r="JT677">
        <v>2.67578</v>
      </c>
      <c r="JU677">
        <v>36.8842</v>
      </c>
      <c r="JV677">
        <v>24.0787</v>
      </c>
      <c r="JW677">
        <v>18</v>
      </c>
      <c r="JX677">
        <v>492.011</v>
      </c>
      <c r="JY677">
        <v>441.065</v>
      </c>
      <c r="JZ677">
        <v>28.7024</v>
      </c>
      <c r="KA677">
        <v>29.3674</v>
      </c>
      <c r="KB677">
        <v>30.0002</v>
      </c>
      <c r="KC677">
        <v>29.1599</v>
      </c>
      <c r="KD677">
        <v>29.0867</v>
      </c>
      <c r="KE677">
        <v>100</v>
      </c>
      <c r="KF677">
        <v>20.1431</v>
      </c>
      <c r="KG677">
        <v>41.9172</v>
      </c>
      <c r="KH677">
        <v>28.7005</v>
      </c>
      <c r="KI677">
        <v>1423.63</v>
      </c>
      <c r="KJ677">
        <v>19.181</v>
      </c>
      <c r="KK677">
        <v>100.943</v>
      </c>
      <c r="KL677">
        <v>100.459</v>
      </c>
    </row>
    <row r="678" spans="1:298">
      <c r="A678">
        <v>662</v>
      </c>
      <c r="B678">
        <v>1758489682.5</v>
      </c>
      <c r="C678">
        <v>20807</v>
      </c>
      <c r="D678" t="s">
        <v>1773</v>
      </c>
      <c r="E678" t="s">
        <v>1774</v>
      </c>
      <c r="F678">
        <v>5</v>
      </c>
      <c r="G678" t="s">
        <v>1604</v>
      </c>
      <c r="H678" t="s">
        <v>437</v>
      </c>
      <c r="I678" t="s">
        <v>438</v>
      </c>
      <c r="J678">
        <v>1758489674.714286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692.0922921041005</v>
      </c>
      <c r="AL678">
        <v>683.2466606060606</v>
      </c>
      <c r="AM678">
        <v>-1.394043357897921</v>
      </c>
      <c r="AN678">
        <v>65.30120161094447</v>
      </c>
      <c r="AO678">
        <f>(AQ678 - AP678 + DZ678*1E3/(8.314*(EB678+273.15)) * AS678/DY678 * AR678) * DY678/(100*DM678) * 1000/(1000 - AQ678)</f>
        <v>0</v>
      </c>
      <c r="AP678">
        <v>19.09780554248353</v>
      </c>
      <c r="AQ678">
        <v>24.02458363636363</v>
      </c>
      <c r="AR678">
        <v>1.24062357274806E-05</v>
      </c>
      <c r="AS678">
        <v>111.2861727200719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3.93</v>
      </c>
      <c r="DN678">
        <v>0.5</v>
      </c>
      <c r="DO678" t="s">
        <v>440</v>
      </c>
      <c r="DP678">
        <v>2</v>
      </c>
      <c r="DQ678" t="b">
        <v>1</v>
      </c>
      <c r="DR678">
        <v>1758489674.714286</v>
      </c>
      <c r="DS678">
        <v>676.7774285714285</v>
      </c>
      <c r="DT678">
        <v>685.3987500000001</v>
      </c>
      <c r="DU678">
        <v>24.01916428571429</v>
      </c>
      <c r="DV678">
        <v>19.03524642857143</v>
      </c>
      <c r="DW678">
        <v>677.1621071428572</v>
      </c>
      <c r="DX678">
        <v>23.880325</v>
      </c>
      <c r="DY678">
        <v>499.9977142857143</v>
      </c>
      <c r="DZ678">
        <v>90.073025</v>
      </c>
      <c r="EA678">
        <v>0.05604036428571427</v>
      </c>
      <c r="EB678">
        <v>30.41308928571429</v>
      </c>
      <c r="EC678">
        <v>30.00661071428572</v>
      </c>
      <c r="ED678">
        <v>999.9000000000002</v>
      </c>
      <c r="EE678">
        <v>0</v>
      </c>
      <c r="EF678">
        <v>0</v>
      </c>
      <c r="EG678">
        <v>9997.548214285713</v>
      </c>
      <c r="EH678">
        <v>0</v>
      </c>
      <c r="EI678">
        <v>9.495457500000001</v>
      </c>
      <c r="EJ678">
        <v>-8.621340357142858</v>
      </c>
      <c r="EK678">
        <v>693.4331428571428</v>
      </c>
      <c r="EL678">
        <v>698.6983214285717</v>
      </c>
      <c r="EM678">
        <v>4.983923928571429</v>
      </c>
      <c r="EN678">
        <v>685.3987500000001</v>
      </c>
      <c r="EO678">
        <v>19.03524642857143</v>
      </c>
      <c r="EP678">
        <v>2.163478928571429</v>
      </c>
      <c r="EQ678">
        <v>1.714562142857143</v>
      </c>
      <c r="ER678">
        <v>18.69441071428572</v>
      </c>
      <c r="ES678">
        <v>15.02885714285714</v>
      </c>
      <c r="ET678">
        <v>2000.013928571428</v>
      </c>
      <c r="EU678">
        <v>0.980005642857143</v>
      </c>
      <c r="EV678">
        <v>0.01999438571428571</v>
      </c>
      <c r="EW678">
        <v>0</v>
      </c>
      <c r="EX678">
        <v>625.3130357142855</v>
      </c>
      <c r="EY678">
        <v>5.00097</v>
      </c>
      <c r="EZ678">
        <v>12601.32857142857</v>
      </c>
      <c r="FA678">
        <v>16707.73928571429</v>
      </c>
      <c r="FB678">
        <v>41.68699999999999</v>
      </c>
      <c r="FC678">
        <v>42.06199999999999</v>
      </c>
      <c r="FD678">
        <v>41.625</v>
      </c>
      <c r="FE678">
        <v>41.64271428571427</v>
      </c>
      <c r="FF678">
        <v>42.20949999999998</v>
      </c>
      <c r="FG678">
        <v>1955.119642857142</v>
      </c>
      <c r="FH678">
        <v>39.88571428571429</v>
      </c>
      <c r="FI678">
        <v>0</v>
      </c>
      <c r="FJ678">
        <v>1758489683</v>
      </c>
      <c r="FK678">
        <v>0</v>
      </c>
      <c r="FL678">
        <v>625.2861538461539</v>
      </c>
      <c r="FM678">
        <v>-1.966017098775156</v>
      </c>
      <c r="FN678">
        <v>-24.08888887450926</v>
      </c>
      <c r="FO678">
        <v>12601.16153846154</v>
      </c>
      <c r="FP678">
        <v>15</v>
      </c>
      <c r="FQ678">
        <v>0</v>
      </c>
      <c r="FR678" t="s">
        <v>441</v>
      </c>
      <c r="FS678">
        <v>1747247426.5</v>
      </c>
      <c r="FT678">
        <v>1747247420.5</v>
      </c>
      <c r="FU678">
        <v>0</v>
      </c>
      <c r="FV678">
        <v>1.027</v>
      </c>
      <c r="FW678">
        <v>0.031</v>
      </c>
      <c r="FX678">
        <v>0.02</v>
      </c>
      <c r="FY678">
        <v>0.05</v>
      </c>
      <c r="FZ678">
        <v>420</v>
      </c>
      <c r="GA678">
        <v>16</v>
      </c>
      <c r="GB678">
        <v>0.01</v>
      </c>
      <c r="GC678">
        <v>0.1</v>
      </c>
      <c r="GD678">
        <v>-8.605657804878051</v>
      </c>
      <c r="GE678">
        <v>-0.2991568641114937</v>
      </c>
      <c r="GF678">
        <v>0.0502986767760878</v>
      </c>
      <c r="GG678">
        <v>0</v>
      </c>
      <c r="GH678">
        <v>625.3838529411764</v>
      </c>
      <c r="GI678">
        <v>-2.192956459487381</v>
      </c>
      <c r="GJ678">
        <v>0.2884468686270742</v>
      </c>
      <c r="GK678">
        <v>-1</v>
      </c>
      <c r="GL678">
        <v>5.02317487804878</v>
      </c>
      <c r="GM678">
        <v>-0.7757830662020931</v>
      </c>
      <c r="GN678">
        <v>0.07792147069785604</v>
      </c>
      <c r="GO678">
        <v>0</v>
      </c>
      <c r="GP678">
        <v>0</v>
      </c>
      <c r="GQ678">
        <v>2</v>
      </c>
      <c r="GR678" t="s">
        <v>452</v>
      </c>
      <c r="GS678">
        <v>3.13523</v>
      </c>
      <c r="GT678">
        <v>2.71649</v>
      </c>
      <c r="GU678">
        <v>0.130534</v>
      </c>
      <c r="GV678">
        <v>0.130341</v>
      </c>
      <c r="GW678">
        <v>0.105812</v>
      </c>
      <c r="GX678">
        <v>0.0891002</v>
      </c>
      <c r="GY678">
        <v>27618.3</v>
      </c>
      <c r="GZ678">
        <v>27666.8</v>
      </c>
      <c r="HA678">
        <v>29533.3</v>
      </c>
      <c r="HB678">
        <v>29403.2</v>
      </c>
      <c r="HC678">
        <v>34896.3</v>
      </c>
      <c r="HD678">
        <v>35485.7</v>
      </c>
      <c r="HE678">
        <v>41564</v>
      </c>
      <c r="HF678">
        <v>41779.7</v>
      </c>
      <c r="HG678">
        <v>1.9195</v>
      </c>
      <c r="HH678">
        <v>1.8546</v>
      </c>
      <c r="HI678">
        <v>0.0730678</v>
      </c>
      <c r="HJ678">
        <v>0</v>
      </c>
      <c r="HK678">
        <v>28.8183</v>
      </c>
      <c r="HL678">
        <v>999.9</v>
      </c>
      <c r="HM678">
        <v>44.1</v>
      </c>
      <c r="HN678">
        <v>31.6</v>
      </c>
      <c r="HO678">
        <v>22.8548</v>
      </c>
      <c r="HP678">
        <v>62.1681</v>
      </c>
      <c r="HQ678">
        <v>27.7043</v>
      </c>
      <c r="HR678">
        <v>1</v>
      </c>
      <c r="HS678">
        <v>0.137464</v>
      </c>
      <c r="HT678">
        <v>-0.194526</v>
      </c>
      <c r="HU678">
        <v>20.3384</v>
      </c>
      <c r="HV678">
        <v>5.21519</v>
      </c>
      <c r="HW678">
        <v>12.0111</v>
      </c>
      <c r="HX678">
        <v>4.9881</v>
      </c>
      <c r="HY678">
        <v>3.2875</v>
      </c>
      <c r="HZ678">
        <v>9999</v>
      </c>
      <c r="IA678">
        <v>9999</v>
      </c>
      <c r="IB678">
        <v>9999</v>
      </c>
      <c r="IC678">
        <v>999.9</v>
      </c>
      <c r="ID678">
        <v>1.86759</v>
      </c>
      <c r="IE678">
        <v>1.86676</v>
      </c>
      <c r="IF678">
        <v>1.86602</v>
      </c>
      <c r="IG678">
        <v>1.866</v>
      </c>
      <c r="IH678">
        <v>1.86786</v>
      </c>
      <c r="II678">
        <v>1.87028</v>
      </c>
      <c r="IJ678">
        <v>1.86894</v>
      </c>
      <c r="IK678">
        <v>1.87041</v>
      </c>
      <c r="IL678">
        <v>0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-0.378</v>
      </c>
      <c r="IZ678">
        <v>0.139</v>
      </c>
      <c r="JA678">
        <v>-0.08705980112953694</v>
      </c>
      <c r="JB678">
        <v>-0.0002224285535733669</v>
      </c>
      <c r="JC678">
        <v>-3.124052291438484E-07</v>
      </c>
      <c r="JD678">
        <v>-1.20421793702977E-11</v>
      </c>
      <c r="JE678">
        <v>-0.06546867123436634</v>
      </c>
      <c r="JF678">
        <v>-0.004605065362839568</v>
      </c>
      <c r="JG678">
        <v>0.0008613744513886047</v>
      </c>
      <c r="JH678">
        <v>-1.299212498533341E-05</v>
      </c>
      <c r="JI678">
        <v>3</v>
      </c>
      <c r="JJ678">
        <v>2327</v>
      </c>
      <c r="JK678">
        <v>1</v>
      </c>
      <c r="JL678">
        <v>27</v>
      </c>
      <c r="JM678">
        <v>187370.9</v>
      </c>
      <c r="JN678">
        <v>187371</v>
      </c>
      <c r="JO678">
        <v>1.50269</v>
      </c>
      <c r="JP678">
        <v>0</v>
      </c>
      <c r="JQ678">
        <v>1.39648</v>
      </c>
      <c r="JR678">
        <v>2.35352</v>
      </c>
      <c r="JS678">
        <v>1.49536</v>
      </c>
      <c r="JT678">
        <v>2.54395</v>
      </c>
      <c r="JU678">
        <v>36.8842</v>
      </c>
      <c r="JV678">
        <v>24.0787</v>
      </c>
      <c r="JW678">
        <v>18</v>
      </c>
      <c r="JX678">
        <v>492.013</v>
      </c>
      <c r="JY678">
        <v>441.033</v>
      </c>
      <c r="JZ678">
        <v>28.6965</v>
      </c>
      <c r="KA678">
        <v>29.3696</v>
      </c>
      <c r="KB678">
        <v>30.0002</v>
      </c>
      <c r="KC678">
        <v>29.1621</v>
      </c>
      <c r="KD678">
        <v>29.0884</v>
      </c>
      <c r="KE678">
        <v>100</v>
      </c>
      <c r="KF678">
        <v>20.1431</v>
      </c>
      <c r="KG678">
        <v>41.9172</v>
      </c>
      <c r="KH678">
        <v>28.6953</v>
      </c>
      <c r="KI678">
        <v>1437.05</v>
      </c>
      <c r="KJ678">
        <v>19.2275</v>
      </c>
      <c r="KK678">
        <v>100.943</v>
      </c>
      <c r="KL678">
        <v>100.46</v>
      </c>
    </row>
    <row r="679" spans="1:298">
      <c r="A679">
        <v>663</v>
      </c>
      <c r="B679">
        <v>1758489687.5</v>
      </c>
      <c r="C679">
        <v>20812</v>
      </c>
      <c r="D679" t="s">
        <v>1775</v>
      </c>
      <c r="E679" t="s">
        <v>1776</v>
      </c>
      <c r="F679">
        <v>5</v>
      </c>
      <c r="G679" t="s">
        <v>1604</v>
      </c>
      <c r="H679" t="s">
        <v>437</v>
      </c>
      <c r="I679" t="s">
        <v>438</v>
      </c>
      <c r="J679">
        <v>1758489680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685.4474803973009</v>
      </c>
      <c r="AL679">
        <v>676.4668909090911</v>
      </c>
      <c r="AM679">
        <v>-1.345495403088686</v>
      </c>
      <c r="AN679">
        <v>65.30120161094447</v>
      </c>
      <c r="AO679">
        <f>(AQ679 - AP679 + DZ679*1E3/(8.314*(EB679+273.15)) * AS679/DY679 * AR679) * DY679/(100*DM679) * 1000/(1000 - AQ679)</f>
        <v>0</v>
      </c>
      <c r="AP679">
        <v>19.18310543505493</v>
      </c>
      <c r="AQ679">
        <v>24.0420806060606</v>
      </c>
      <c r="AR679">
        <v>0.0004024735361163421</v>
      </c>
      <c r="AS679">
        <v>111.2861727200719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3.93</v>
      </c>
      <c r="DN679">
        <v>0.5</v>
      </c>
      <c r="DO679" t="s">
        <v>440</v>
      </c>
      <c r="DP679">
        <v>2</v>
      </c>
      <c r="DQ679" t="b">
        <v>1</v>
      </c>
      <c r="DR679">
        <v>1758489680</v>
      </c>
      <c r="DS679">
        <v>669.5797777777777</v>
      </c>
      <c r="DT679">
        <v>678.2558148148149</v>
      </c>
      <c r="DU679">
        <v>24.02631111111111</v>
      </c>
      <c r="DV679">
        <v>19.10243703703704</v>
      </c>
      <c r="DW679">
        <v>669.9596666666666</v>
      </c>
      <c r="DX679">
        <v>23.88738518518518</v>
      </c>
      <c r="DY679">
        <v>500.0092962962963</v>
      </c>
      <c r="DZ679">
        <v>90.07278518518518</v>
      </c>
      <c r="EA679">
        <v>0.05605654444444444</v>
      </c>
      <c r="EB679">
        <v>30.4105037037037</v>
      </c>
      <c r="EC679">
        <v>30.00832962962963</v>
      </c>
      <c r="ED679">
        <v>999.9000000000001</v>
      </c>
      <c r="EE679">
        <v>0</v>
      </c>
      <c r="EF679">
        <v>0</v>
      </c>
      <c r="EG679">
        <v>9996.461851851851</v>
      </c>
      <c r="EH679">
        <v>0</v>
      </c>
      <c r="EI679">
        <v>9.495323703703704</v>
      </c>
      <c r="EJ679">
        <v>-8.676064444444444</v>
      </c>
      <c r="EK679">
        <v>686.0633703703705</v>
      </c>
      <c r="EL679">
        <v>691.4641481481481</v>
      </c>
      <c r="EM679">
        <v>4.92387888888889</v>
      </c>
      <c r="EN679">
        <v>678.2558148148149</v>
      </c>
      <c r="EO679">
        <v>19.10243703703704</v>
      </c>
      <c r="EP679">
        <v>2.164117037037038</v>
      </c>
      <c r="EQ679">
        <v>1.72061</v>
      </c>
      <c r="ER679">
        <v>18.69913333333333</v>
      </c>
      <c r="ES679">
        <v>15.08357037037037</v>
      </c>
      <c r="ET679">
        <v>2000.007037037037</v>
      </c>
      <c r="EU679">
        <v>0.9800061111111112</v>
      </c>
      <c r="EV679">
        <v>0.01999391851851852</v>
      </c>
      <c r="EW679">
        <v>0</v>
      </c>
      <c r="EX679">
        <v>625.2063333333333</v>
      </c>
      <c r="EY679">
        <v>5.00097</v>
      </c>
      <c r="EZ679">
        <v>12599.11851851852</v>
      </c>
      <c r="FA679">
        <v>16707.67777777778</v>
      </c>
      <c r="FB679">
        <v>41.68699999999999</v>
      </c>
      <c r="FC679">
        <v>42.06199999999999</v>
      </c>
      <c r="FD679">
        <v>41.625</v>
      </c>
      <c r="FE679">
        <v>41.63877777777777</v>
      </c>
      <c r="FF679">
        <v>42.21266666666666</v>
      </c>
      <c r="FG679">
        <v>1955.113703703704</v>
      </c>
      <c r="FH679">
        <v>39.88444444444445</v>
      </c>
      <c r="FI679">
        <v>0</v>
      </c>
      <c r="FJ679">
        <v>1758489687.8</v>
      </c>
      <c r="FK679">
        <v>0</v>
      </c>
      <c r="FL679">
        <v>625.1955769230769</v>
      </c>
      <c r="FM679">
        <v>-1.563453002644033</v>
      </c>
      <c r="FN679">
        <v>-22.53333336039909</v>
      </c>
      <c r="FO679">
        <v>12599.15769230769</v>
      </c>
      <c r="FP679">
        <v>15</v>
      </c>
      <c r="FQ679">
        <v>0</v>
      </c>
      <c r="FR679" t="s">
        <v>441</v>
      </c>
      <c r="FS679">
        <v>1747247426.5</v>
      </c>
      <c r="FT679">
        <v>1747247420.5</v>
      </c>
      <c r="FU679">
        <v>0</v>
      </c>
      <c r="FV679">
        <v>1.027</v>
      </c>
      <c r="FW679">
        <v>0.031</v>
      </c>
      <c r="FX679">
        <v>0.02</v>
      </c>
      <c r="FY679">
        <v>0.05</v>
      </c>
      <c r="FZ679">
        <v>420</v>
      </c>
      <c r="GA679">
        <v>16</v>
      </c>
      <c r="GB679">
        <v>0.01</v>
      </c>
      <c r="GC679">
        <v>0.1</v>
      </c>
      <c r="GD679">
        <v>-8.645909</v>
      </c>
      <c r="GE679">
        <v>-0.5416039024390227</v>
      </c>
      <c r="GF679">
        <v>0.06866357352337558</v>
      </c>
      <c r="GG679">
        <v>0</v>
      </c>
      <c r="GH679">
        <v>625.2690588235293</v>
      </c>
      <c r="GI679">
        <v>-1.478074870449088</v>
      </c>
      <c r="GJ679">
        <v>0.2428240637818954</v>
      </c>
      <c r="GK679">
        <v>-1</v>
      </c>
      <c r="GL679">
        <v>4.95850425</v>
      </c>
      <c r="GM679">
        <v>-0.6869325703564791</v>
      </c>
      <c r="GN679">
        <v>0.06685884058550144</v>
      </c>
      <c r="GO679">
        <v>0</v>
      </c>
      <c r="GP679">
        <v>0</v>
      </c>
      <c r="GQ679">
        <v>2</v>
      </c>
      <c r="GR679" t="s">
        <v>452</v>
      </c>
      <c r="GS679">
        <v>3.13535</v>
      </c>
      <c r="GT679">
        <v>2.71607</v>
      </c>
      <c r="GU679">
        <v>0.12964</v>
      </c>
      <c r="GV679">
        <v>0.129465</v>
      </c>
      <c r="GW679">
        <v>0.105869</v>
      </c>
      <c r="GX679">
        <v>0.08926389999999999</v>
      </c>
      <c r="GY679">
        <v>27646.7</v>
      </c>
      <c r="GZ679">
        <v>27694.4</v>
      </c>
      <c r="HA679">
        <v>29533.4</v>
      </c>
      <c r="HB679">
        <v>29402.9</v>
      </c>
      <c r="HC679">
        <v>34894</v>
      </c>
      <c r="HD679">
        <v>35479.2</v>
      </c>
      <c r="HE679">
        <v>41563.9</v>
      </c>
      <c r="HF679">
        <v>41779.6</v>
      </c>
      <c r="HG679">
        <v>1.92045</v>
      </c>
      <c r="HH679">
        <v>1.85445</v>
      </c>
      <c r="HI679">
        <v>0.0730529</v>
      </c>
      <c r="HJ679">
        <v>0</v>
      </c>
      <c r="HK679">
        <v>28.816</v>
      </c>
      <c r="HL679">
        <v>999.9</v>
      </c>
      <c r="HM679">
        <v>44.1</v>
      </c>
      <c r="HN679">
        <v>31.6</v>
      </c>
      <c r="HO679">
        <v>22.8543</v>
      </c>
      <c r="HP679">
        <v>61.9981</v>
      </c>
      <c r="HQ679">
        <v>27.6643</v>
      </c>
      <c r="HR679">
        <v>1</v>
      </c>
      <c r="HS679">
        <v>0.137622</v>
      </c>
      <c r="HT679">
        <v>-0.197315</v>
      </c>
      <c r="HU679">
        <v>20.3386</v>
      </c>
      <c r="HV679">
        <v>5.21624</v>
      </c>
      <c r="HW679">
        <v>12.0105</v>
      </c>
      <c r="HX679">
        <v>4.98875</v>
      </c>
      <c r="HY679">
        <v>3.28765</v>
      </c>
      <c r="HZ679">
        <v>9999</v>
      </c>
      <c r="IA679">
        <v>9999</v>
      </c>
      <c r="IB679">
        <v>9999</v>
      </c>
      <c r="IC679">
        <v>999.9</v>
      </c>
      <c r="ID679">
        <v>1.86755</v>
      </c>
      <c r="IE679">
        <v>1.86675</v>
      </c>
      <c r="IF679">
        <v>1.86603</v>
      </c>
      <c r="IG679">
        <v>1.866</v>
      </c>
      <c r="IH679">
        <v>1.86786</v>
      </c>
      <c r="II679">
        <v>1.87027</v>
      </c>
      <c r="IJ679">
        <v>1.86893</v>
      </c>
      <c r="IK679">
        <v>1.87042</v>
      </c>
      <c r="IL679">
        <v>0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-0.373</v>
      </c>
      <c r="IZ679">
        <v>0.1392</v>
      </c>
      <c r="JA679">
        <v>-0.08705980112953694</v>
      </c>
      <c r="JB679">
        <v>-0.0002224285535733669</v>
      </c>
      <c r="JC679">
        <v>-3.124052291438484E-07</v>
      </c>
      <c r="JD679">
        <v>-1.20421793702977E-11</v>
      </c>
      <c r="JE679">
        <v>-0.06546867123436634</v>
      </c>
      <c r="JF679">
        <v>-0.004605065362839568</v>
      </c>
      <c r="JG679">
        <v>0.0008613744513886047</v>
      </c>
      <c r="JH679">
        <v>-1.299212498533341E-05</v>
      </c>
      <c r="JI679">
        <v>3</v>
      </c>
      <c r="JJ679">
        <v>2327</v>
      </c>
      <c r="JK679">
        <v>1</v>
      </c>
      <c r="JL679">
        <v>27</v>
      </c>
      <c r="JM679">
        <v>187371</v>
      </c>
      <c r="JN679">
        <v>187371.1</v>
      </c>
      <c r="JO679">
        <v>1.4917</v>
      </c>
      <c r="JP679">
        <v>0</v>
      </c>
      <c r="JQ679">
        <v>1.39771</v>
      </c>
      <c r="JR679">
        <v>2.35474</v>
      </c>
      <c r="JS679">
        <v>1.49536</v>
      </c>
      <c r="JT679">
        <v>2.5708</v>
      </c>
      <c r="JU679">
        <v>36.8842</v>
      </c>
      <c r="JV679">
        <v>24.0787</v>
      </c>
      <c r="JW679">
        <v>18</v>
      </c>
      <c r="JX679">
        <v>492.638</v>
      </c>
      <c r="JY679">
        <v>440.958</v>
      </c>
      <c r="JZ679">
        <v>28.6924</v>
      </c>
      <c r="KA679">
        <v>29.3718</v>
      </c>
      <c r="KB679">
        <v>30.0002</v>
      </c>
      <c r="KC679">
        <v>29.1646</v>
      </c>
      <c r="KD679">
        <v>29.0909</v>
      </c>
      <c r="KE679">
        <v>100</v>
      </c>
      <c r="KF679">
        <v>20.1431</v>
      </c>
      <c r="KG679">
        <v>41.9172</v>
      </c>
      <c r="KH679">
        <v>28.6845</v>
      </c>
      <c r="KI679">
        <v>1457.36</v>
      </c>
      <c r="KJ679">
        <v>19.2689</v>
      </c>
      <c r="KK679">
        <v>100.943</v>
      </c>
      <c r="KL679">
        <v>100.459</v>
      </c>
    </row>
    <row r="680" spans="1:298">
      <c r="A680">
        <v>664</v>
      </c>
      <c r="B680">
        <v>1758489692.5</v>
      </c>
      <c r="C680">
        <v>20817</v>
      </c>
      <c r="D680" t="s">
        <v>1777</v>
      </c>
      <c r="E680" t="s">
        <v>1778</v>
      </c>
      <c r="F680">
        <v>5</v>
      </c>
      <c r="G680" t="s">
        <v>1604</v>
      </c>
      <c r="H680" t="s">
        <v>437</v>
      </c>
      <c r="I680" t="s">
        <v>438</v>
      </c>
      <c r="J680">
        <v>1758489684.714286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678.7269234074319</v>
      </c>
      <c r="AL680">
        <v>669.7278606060605</v>
      </c>
      <c r="AM680">
        <v>-1.337023749693979</v>
      </c>
      <c r="AN680">
        <v>65.30120161094447</v>
      </c>
      <c r="AO680">
        <f>(AQ680 - AP680 + DZ680*1E3/(8.314*(EB680+273.15)) * AS680/DY680 * AR680) * DY680/(100*DM680) * 1000/(1000 - AQ680)</f>
        <v>0</v>
      </c>
      <c r="AP680">
        <v>19.19357990883452</v>
      </c>
      <c r="AQ680">
        <v>24.04242</v>
      </c>
      <c r="AR680">
        <v>-8.583342776743288E-06</v>
      </c>
      <c r="AS680">
        <v>111.2861727200719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3.93</v>
      </c>
      <c r="DN680">
        <v>0.5</v>
      </c>
      <c r="DO680" t="s">
        <v>440</v>
      </c>
      <c r="DP680">
        <v>2</v>
      </c>
      <c r="DQ680" t="b">
        <v>1</v>
      </c>
      <c r="DR680">
        <v>1758489684.714286</v>
      </c>
      <c r="DS680">
        <v>663.2591428571429</v>
      </c>
      <c r="DT680">
        <v>671.973142857143</v>
      </c>
      <c r="DU680">
        <v>24.03327857142857</v>
      </c>
      <c r="DV680">
        <v>19.15020357142857</v>
      </c>
      <c r="DW680">
        <v>663.634892857143</v>
      </c>
      <c r="DX680">
        <v>23.89424642857143</v>
      </c>
      <c r="DY680">
        <v>500.0002857142858</v>
      </c>
      <c r="DZ680">
        <v>90.07282142857143</v>
      </c>
      <c r="EA680">
        <v>0.05602827142857143</v>
      </c>
      <c r="EB680">
        <v>30.40850357142857</v>
      </c>
      <c r="EC680">
        <v>30.00879642857143</v>
      </c>
      <c r="ED680">
        <v>999.9000000000002</v>
      </c>
      <c r="EE680">
        <v>0</v>
      </c>
      <c r="EF680">
        <v>0</v>
      </c>
      <c r="EG680">
        <v>9999.734285714285</v>
      </c>
      <c r="EH680">
        <v>0</v>
      </c>
      <c r="EI680">
        <v>9.495006071428572</v>
      </c>
      <c r="EJ680">
        <v>-8.71399392857143</v>
      </c>
      <c r="EK680">
        <v>679.5919642857142</v>
      </c>
      <c r="EL680">
        <v>685.0925357142858</v>
      </c>
      <c r="EM680">
        <v>4.883082142857143</v>
      </c>
      <c r="EN680">
        <v>671.973142857143</v>
      </c>
      <c r="EO680">
        <v>19.15020357142857</v>
      </c>
      <c r="EP680">
        <v>2.164744999999999</v>
      </c>
      <c r="EQ680">
        <v>1.724912857142857</v>
      </c>
      <c r="ER680">
        <v>18.70377142857143</v>
      </c>
      <c r="ES680">
        <v>15.12241785714286</v>
      </c>
      <c r="ET680">
        <v>1999.993928571428</v>
      </c>
      <c r="EU680">
        <v>0.9800055357142858</v>
      </c>
      <c r="EV680">
        <v>0.01999449642857143</v>
      </c>
      <c r="EW680">
        <v>0</v>
      </c>
      <c r="EX680">
        <v>625.1060357142858</v>
      </c>
      <c r="EY680">
        <v>5.00097</v>
      </c>
      <c r="EZ680">
        <v>12597.16785714285</v>
      </c>
      <c r="FA680">
        <v>16707.55714285714</v>
      </c>
      <c r="FB680">
        <v>41.68699999999999</v>
      </c>
      <c r="FC680">
        <v>42.06199999999999</v>
      </c>
      <c r="FD680">
        <v>41.625</v>
      </c>
      <c r="FE680">
        <v>41.64271428571428</v>
      </c>
      <c r="FF680">
        <v>42.20274999999999</v>
      </c>
      <c r="FG680">
        <v>1955.099642857143</v>
      </c>
      <c r="FH680">
        <v>39.88535714285716</v>
      </c>
      <c r="FI680">
        <v>0</v>
      </c>
      <c r="FJ680">
        <v>1758489693.2</v>
      </c>
      <c r="FK680">
        <v>0</v>
      </c>
      <c r="FL680">
        <v>625.0774</v>
      </c>
      <c r="FM680">
        <v>-0.1280000140109885</v>
      </c>
      <c r="FN680">
        <v>-24.14615379541273</v>
      </c>
      <c r="FO680">
        <v>12596.8</v>
      </c>
      <c r="FP680">
        <v>15</v>
      </c>
      <c r="FQ680">
        <v>0</v>
      </c>
      <c r="FR680" t="s">
        <v>441</v>
      </c>
      <c r="FS680">
        <v>1747247426.5</v>
      </c>
      <c r="FT680">
        <v>1747247420.5</v>
      </c>
      <c r="FU680">
        <v>0</v>
      </c>
      <c r="FV680">
        <v>1.027</v>
      </c>
      <c r="FW680">
        <v>0.031</v>
      </c>
      <c r="FX680">
        <v>0.02</v>
      </c>
      <c r="FY680">
        <v>0.05</v>
      </c>
      <c r="FZ680">
        <v>420</v>
      </c>
      <c r="GA680">
        <v>16</v>
      </c>
      <c r="GB680">
        <v>0.01</v>
      </c>
      <c r="GC680">
        <v>0.1</v>
      </c>
      <c r="GD680">
        <v>-8.695676097560975</v>
      </c>
      <c r="GE680">
        <v>-0.6086609059233461</v>
      </c>
      <c r="GF680">
        <v>0.07316363953921796</v>
      </c>
      <c r="GG680">
        <v>0</v>
      </c>
      <c r="GH680">
        <v>625.1768235294118</v>
      </c>
      <c r="GI680">
        <v>-0.9271505019861871</v>
      </c>
      <c r="GJ680">
        <v>0.2271905743938904</v>
      </c>
      <c r="GK680">
        <v>-1</v>
      </c>
      <c r="GL680">
        <v>4.909359756097562</v>
      </c>
      <c r="GM680">
        <v>-0.5516130313588893</v>
      </c>
      <c r="GN680">
        <v>0.05641286319703021</v>
      </c>
      <c r="GO680">
        <v>0</v>
      </c>
      <c r="GP680">
        <v>0</v>
      </c>
      <c r="GQ680">
        <v>2</v>
      </c>
      <c r="GR680" t="s">
        <v>452</v>
      </c>
      <c r="GS680">
        <v>3.13529</v>
      </c>
      <c r="GT680">
        <v>2.71619</v>
      </c>
      <c r="GU680">
        <v>0.128746</v>
      </c>
      <c r="GV680">
        <v>0.128588</v>
      </c>
      <c r="GW680">
        <v>0.10586</v>
      </c>
      <c r="GX680">
        <v>0.08931070000000001</v>
      </c>
      <c r="GY680">
        <v>27674.8</v>
      </c>
      <c r="GZ680">
        <v>27722.2</v>
      </c>
      <c r="HA680">
        <v>29533</v>
      </c>
      <c r="HB680">
        <v>29402.8</v>
      </c>
      <c r="HC680">
        <v>34894.1</v>
      </c>
      <c r="HD680">
        <v>35477</v>
      </c>
      <c r="HE680">
        <v>41563.6</v>
      </c>
      <c r="HF680">
        <v>41779.2</v>
      </c>
      <c r="HG680">
        <v>1.92043</v>
      </c>
      <c r="HH680">
        <v>1.8546</v>
      </c>
      <c r="HI680">
        <v>0.0739768</v>
      </c>
      <c r="HJ680">
        <v>0</v>
      </c>
      <c r="HK680">
        <v>28.8159</v>
      </c>
      <c r="HL680">
        <v>999.9</v>
      </c>
      <c r="HM680">
        <v>44.1</v>
      </c>
      <c r="HN680">
        <v>31.6</v>
      </c>
      <c r="HO680">
        <v>22.8539</v>
      </c>
      <c r="HP680">
        <v>61.9481</v>
      </c>
      <c r="HQ680">
        <v>27.7003</v>
      </c>
      <c r="HR680">
        <v>1</v>
      </c>
      <c r="HS680">
        <v>0.137879</v>
      </c>
      <c r="HT680">
        <v>-0.174869</v>
      </c>
      <c r="HU680">
        <v>20.3384</v>
      </c>
      <c r="HV680">
        <v>5.21579</v>
      </c>
      <c r="HW680">
        <v>12.0114</v>
      </c>
      <c r="HX680">
        <v>4.98855</v>
      </c>
      <c r="HY680">
        <v>3.28768</v>
      </c>
      <c r="HZ680">
        <v>9999</v>
      </c>
      <c r="IA680">
        <v>9999</v>
      </c>
      <c r="IB680">
        <v>9999</v>
      </c>
      <c r="IC680">
        <v>999.9</v>
      </c>
      <c r="ID680">
        <v>1.8676</v>
      </c>
      <c r="IE680">
        <v>1.86676</v>
      </c>
      <c r="IF680">
        <v>1.86601</v>
      </c>
      <c r="IG680">
        <v>1.86601</v>
      </c>
      <c r="IH680">
        <v>1.86786</v>
      </c>
      <c r="II680">
        <v>1.87028</v>
      </c>
      <c r="IJ680">
        <v>1.86893</v>
      </c>
      <c r="IK680">
        <v>1.87042</v>
      </c>
      <c r="IL680">
        <v>0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-0.369</v>
      </c>
      <c r="IZ680">
        <v>0.1392</v>
      </c>
      <c r="JA680">
        <v>-0.08705980112953694</v>
      </c>
      <c r="JB680">
        <v>-0.0002224285535733669</v>
      </c>
      <c r="JC680">
        <v>-3.124052291438484E-07</v>
      </c>
      <c r="JD680">
        <v>-1.20421793702977E-11</v>
      </c>
      <c r="JE680">
        <v>-0.06546867123436634</v>
      </c>
      <c r="JF680">
        <v>-0.004605065362839568</v>
      </c>
      <c r="JG680">
        <v>0.0008613744513886047</v>
      </c>
      <c r="JH680">
        <v>-1.299212498533341E-05</v>
      </c>
      <c r="JI680">
        <v>3</v>
      </c>
      <c r="JJ680">
        <v>2327</v>
      </c>
      <c r="JK680">
        <v>1</v>
      </c>
      <c r="JL680">
        <v>27</v>
      </c>
      <c r="JM680">
        <v>187371.1</v>
      </c>
      <c r="JN680">
        <v>187371.2</v>
      </c>
      <c r="JO680">
        <v>1.47949</v>
      </c>
      <c r="JP680">
        <v>0</v>
      </c>
      <c r="JQ680">
        <v>1.39648</v>
      </c>
      <c r="JR680">
        <v>2.35352</v>
      </c>
      <c r="JS680">
        <v>1.49536</v>
      </c>
      <c r="JT680">
        <v>2.63184</v>
      </c>
      <c r="JU680">
        <v>36.8842</v>
      </c>
      <c r="JV680">
        <v>24.0787</v>
      </c>
      <c r="JW680">
        <v>18</v>
      </c>
      <c r="JX680">
        <v>492.633</v>
      </c>
      <c r="JY680">
        <v>441.06</v>
      </c>
      <c r="JZ680">
        <v>28.6848</v>
      </c>
      <c r="KA680">
        <v>29.3724</v>
      </c>
      <c r="KB680">
        <v>30.0003</v>
      </c>
      <c r="KC680">
        <v>29.1661</v>
      </c>
      <c r="KD680">
        <v>29.0922</v>
      </c>
      <c r="KE680">
        <v>100</v>
      </c>
      <c r="KF680">
        <v>19.8724</v>
      </c>
      <c r="KG680">
        <v>41.9172</v>
      </c>
      <c r="KH680">
        <v>28.6746</v>
      </c>
      <c r="KI680">
        <v>1470.74</v>
      </c>
      <c r="KJ680">
        <v>19.3233</v>
      </c>
      <c r="KK680">
        <v>100.942</v>
      </c>
      <c r="KL680">
        <v>100.459</v>
      </c>
    </row>
    <row r="681" spans="1:298">
      <c r="A681">
        <v>665</v>
      </c>
      <c r="B681">
        <v>1758489697.5</v>
      </c>
      <c r="C681">
        <v>20822</v>
      </c>
      <c r="D681" t="s">
        <v>1779</v>
      </c>
      <c r="E681" t="s">
        <v>1780</v>
      </c>
      <c r="F681">
        <v>5</v>
      </c>
      <c r="G681" t="s">
        <v>1604</v>
      </c>
      <c r="H681" t="s">
        <v>437</v>
      </c>
      <c r="I681" t="s">
        <v>438</v>
      </c>
      <c r="J681">
        <v>1758489690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672.0353468881424</v>
      </c>
      <c r="AL681">
        <v>663.0494727272725</v>
      </c>
      <c r="AM681">
        <v>-1.336711853869433</v>
      </c>
      <c r="AN681">
        <v>65.30120161094447</v>
      </c>
      <c r="AO681">
        <f>(AQ681 - AP681 + DZ681*1E3/(8.314*(EB681+273.15)) * AS681/DY681 * AR681) * DY681/(100*DM681) * 1000/(1000 - AQ681)</f>
        <v>0</v>
      </c>
      <c r="AP681">
        <v>19.24049005420857</v>
      </c>
      <c r="AQ681">
        <v>24.03433818181818</v>
      </c>
      <c r="AR681">
        <v>-5.231001134355854E-05</v>
      </c>
      <c r="AS681">
        <v>111.2861727200719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3.93</v>
      </c>
      <c r="DN681">
        <v>0.5</v>
      </c>
      <c r="DO681" t="s">
        <v>440</v>
      </c>
      <c r="DP681">
        <v>2</v>
      </c>
      <c r="DQ681" t="b">
        <v>1</v>
      </c>
      <c r="DR681">
        <v>1758489690</v>
      </c>
      <c r="DS681">
        <v>656.2641851851853</v>
      </c>
      <c r="DT681">
        <v>665.0058148148148</v>
      </c>
      <c r="DU681">
        <v>24.03735555555556</v>
      </c>
      <c r="DV681">
        <v>19.19976666666667</v>
      </c>
      <c r="DW681">
        <v>656.6352962962964</v>
      </c>
      <c r="DX681">
        <v>23.89825185185186</v>
      </c>
      <c r="DY681">
        <v>500.0002962962963</v>
      </c>
      <c r="DZ681">
        <v>90.07297037037038</v>
      </c>
      <c r="EA681">
        <v>0.05593981111111111</v>
      </c>
      <c r="EB681">
        <v>30.40685185185185</v>
      </c>
      <c r="EC681">
        <v>30.01294074074074</v>
      </c>
      <c r="ED681">
        <v>999.9000000000001</v>
      </c>
      <c r="EE681">
        <v>0</v>
      </c>
      <c r="EF681">
        <v>0</v>
      </c>
      <c r="EG681">
        <v>10001.71481481481</v>
      </c>
      <c r="EH681">
        <v>0</v>
      </c>
      <c r="EI681">
        <v>9.493762592592592</v>
      </c>
      <c r="EJ681">
        <v>-8.741629259259261</v>
      </c>
      <c r="EK681">
        <v>672.4274444444445</v>
      </c>
      <c r="EL681">
        <v>678.0235925925926</v>
      </c>
      <c r="EM681">
        <v>4.83759</v>
      </c>
      <c r="EN681">
        <v>665.0058148148148</v>
      </c>
      <c r="EO681">
        <v>19.19976666666667</v>
      </c>
      <c r="EP681">
        <v>2.165115555555556</v>
      </c>
      <c r="EQ681">
        <v>1.72938037037037</v>
      </c>
      <c r="ER681">
        <v>18.7065037037037</v>
      </c>
      <c r="ES681">
        <v>15.16267777777778</v>
      </c>
      <c r="ET681">
        <v>1999.998518518518</v>
      </c>
      <c r="EU681">
        <v>0.9800066666666668</v>
      </c>
      <c r="EV681">
        <v>0.01999335555555555</v>
      </c>
      <c r="EW681">
        <v>0</v>
      </c>
      <c r="EX681">
        <v>625.0111851851851</v>
      </c>
      <c r="EY681">
        <v>5.00097</v>
      </c>
      <c r="EZ681">
        <v>12595.07407407407</v>
      </c>
      <c r="FA681">
        <v>16707.59629629629</v>
      </c>
      <c r="FB681">
        <v>41.68699999999999</v>
      </c>
      <c r="FC681">
        <v>42.06199999999999</v>
      </c>
      <c r="FD681">
        <v>41.63418518518519</v>
      </c>
      <c r="FE681">
        <v>41.64796296296296</v>
      </c>
      <c r="FF681">
        <v>42.20099999999999</v>
      </c>
      <c r="FG681">
        <v>1955.106296296296</v>
      </c>
      <c r="FH681">
        <v>39.88296296296297</v>
      </c>
      <c r="FI681">
        <v>0</v>
      </c>
      <c r="FJ681">
        <v>1758489698</v>
      </c>
      <c r="FK681">
        <v>0</v>
      </c>
      <c r="FL681">
        <v>624.9831999999999</v>
      </c>
      <c r="FM681">
        <v>-2.238461524560907</v>
      </c>
      <c r="FN681">
        <v>-21.69230763036295</v>
      </c>
      <c r="FO681">
        <v>12594.928</v>
      </c>
      <c r="FP681">
        <v>15</v>
      </c>
      <c r="FQ681">
        <v>0</v>
      </c>
      <c r="FR681" t="s">
        <v>441</v>
      </c>
      <c r="FS681">
        <v>1747247426.5</v>
      </c>
      <c r="FT681">
        <v>1747247420.5</v>
      </c>
      <c r="FU681">
        <v>0</v>
      </c>
      <c r="FV681">
        <v>1.027</v>
      </c>
      <c r="FW681">
        <v>0.031</v>
      </c>
      <c r="FX681">
        <v>0.02</v>
      </c>
      <c r="FY681">
        <v>0.05</v>
      </c>
      <c r="FZ681">
        <v>420</v>
      </c>
      <c r="GA681">
        <v>16</v>
      </c>
      <c r="GB681">
        <v>0.01</v>
      </c>
      <c r="GC681">
        <v>0.1</v>
      </c>
      <c r="GD681">
        <v>-8.709641999999999</v>
      </c>
      <c r="GE681">
        <v>-0.3653531707316899</v>
      </c>
      <c r="GF681">
        <v>0.06400697822112819</v>
      </c>
      <c r="GG681">
        <v>0</v>
      </c>
      <c r="GH681">
        <v>625.0311176470587</v>
      </c>
      <c r="GI681">
        <v>-1.02417112487597</v>
      </c>
      <c r="GJ681">
        <v>0.2546515225241664</v>
      </c>
      <c r="GK681">
        <v>-1</v>
      </c>
      <c r="GL681">
        <v>4.8677195</v>
      </c>
      <c r="GM681">
        <v>-0.4778539587242081</v>
      </c>
      <c r="GN681">
        <v>0.04833605817347952</v>
      </c>
      <c r="GO681">
        <v>0</v>
      </c>
      <c r="GP681">
        <v>0</v>
      </c>
      <c r="GQ681">
        <v>2</v>
      </c>
      <c r="GR681" t="s">
        <v>452</v>
      </c>
      <c r="GS681">
        <v>3.13526</v>
      </c>
      <c r="GT681">
        <v>2.71628</v>
      </c>
      <c r="GU681">
        <v>0.127849</v>
      </c>
      <c r="GV681">
        <v>0.127709</v>
      </c>
      <c r="GW681">
        <v>0.105842</v>
      </c>
      <c r="GX681">
        <v>0.0894745</v>
      </c>
      <c r="GY681">
        <v>27703.4</v>
      </c>
      <c r="GZ681">
        <v>27750.1</v>
      </c>
      <c r="HA681">
        <v>29533.1</v>
      </c>
      <c r="HB681">
        <v>29402.7</v>
      </c>
      <c r="HC681">
        <v>34895</v>
      </c>
      <c r="HD681">
        <v>35470.4</v>
      </c>
      <c r="HE681">
        <v>41563.9</v>
      </c>
      <c r="HF681">
        <v>41779.1</v>
      </c>
      <c r="HG681">
        <v>1.92</v>
      </c>
      <c r="HH681">
        <v>1.85467</v>
      </c>
      <c r="HI681">
        <v>0.07346270000000001</v>
      </c>
      <c r="HJ681">
        <v>0</v>
      </c>
      <c r="HK681">
        <v>28.8135</v>
      </c>
      <c r="HL681">
        <v>999.9</v>
      </c>
      <c r="HM681">
        <v>44.1</v>
      </c>
      <c r="HN681">
        <v>31.6</v>
      </c>
      <c r="HO681">
        <v>22.8534</v>
      </c>
      <c r="HP681">
        <v>62.0481</v>
      </c>
      <c r="HQ681">
        <v>27.8285</v>
      </c>
      <c r="HR681">
        <v>1</v>
      </c>
      <c r="HS681">
        <v>0.137904</v>
      </c>
      <c r="HT681">
        <v>-0.16561</v>
      </c>
      <c r="HU681">
        <v>20.3383</v>
      </c>
      <c r="HV681">
        <v>5.21654</v>
      </c>
      <c r="HW681">
        <v>12.0122</v>
      </c>
      <c r="HX681">
        <v>4.98845</v>
      </c>
      <c r="HY681">
        <v>3.28765</v>
      </c>
      <c r="HZ681">
        <v>9999</v>
      </c>
      <c r="IA681">
        <v>9999</v>
      </c>
      <c r="IB681">
        <v>9999</v>
      </c>
      <c r="IC681">
        <v>999.9</v>
      </c>
      <c r="ID681">
        <v>1.86756</v>
      </c>
      <c r="IE681">
        <v>1.86675</v>
      </c>
      <c r="IF681">
        <v>1.866</v>
      </c>
      <c r="IG681">
        <v>1.866</v>
      </c>
      <c r="IH681">
        <v>1.86784</v>
      </c>
      <c r="II681">
        <v>1.87027</v>
      </c>
      <c r="IJ681">
        <v>1.86893</v>
      </c>
      <c r="IK681">
        <v>1.8704</v>
      </c>
      <c r="IL681">
        <v>0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-0.365</v>
      </c>
      <c r="IZ681">
        <v>0.139</v>
      </c>
      <c r="JA681">
        <v>-0.08705980112953694</v>
      </c>
      <c r="JB681">
        <v>-0.0002224285535733669</v>
      </c>
      <c r="JC681">
        <v>-3.124052291438484E-07</v>
      </c>
      <c r="JD681">
        <v>-1.20421793702977E-11</v>
      </c>
      <c r="JE681">
        <v>-0.06546867123436634</v>
      </c>
      <c r="JF681">
        <v>-0.004605065362839568</v>
      </c>
      <c r="JG681">
        <v>0.0008613744513886047</v>
      </c>
      <c r="JH681">
        <v>-1.299212498533341E-05</v>
      </c>
      <c r="JI681">
        <v>3</v>
      </c>
      <c r="JJ681">
        <v>2327</v>
      </c>
      <c r="JK681">
        <v>1</v>
      </c>
      <c r="JL681">
        <v>27</v>
      </c>
      <c r="JM681">
        <v>187371.2</v>
      </c>
      <c r="JN681">
        <v>187371.3</v>
      </c>
      <c r="JO681">
        <v>1.46729</v>
      </c>
      <c r="JP681">
        <v>0</v>
      </c>
      <c r="JQ681">
        <v>1.39648</v>
      </c>
      <c r="JR681">
        <v>2.35596</v>
      </c>
      <c r="JS681">
        <v>1.49536</v>
      </c>
      <c r="JT681">
        <v>2.71484</v>
      </c>
      <c r="JU681">
        <v>36.8842</v>
      </c>
      <c r="JV681">
        <v>24.0875</v>
      </c>
      <c r="JW681">
        <v>18</v>
      </c>
      <c r="JX681">
        <v>492.371</v>
      </c>
      <c r="JY681">
        <v>441.115</v>
      </c>
      <c r="JZ681">
        <v>28.6739</v>
      </c>
      <c r="KA681">
        <v>29.3747</v>
      </c>
      <c r="KB681">
        <v>30.0001</v>
      </c>
      <c r="KC681">
        <v>29.1671</v>
      </c>
      <c r="KD681">
        <v>29.0933</v>
      </c>
      <c r="KE681">
        <v>100</v>
      </c>
      <c r="KF681">
        <v>19.579</v>
      </c>
      <c r="KG681">
        <v>41.9172</v>
      </c>
      <c r="KH681">
        <v>28.6568</v>
      </c>
      <c r="KI681">
        <v>1490.81</v>
      </c>
      <c r="KJ681">
        <v>19.3668</v>
      </c>
      <c r="KK681">
        <v>100.943</v>
      </c>
      <c r="KL681">
        <v>100.458</v>
      </c>
    </row>
    <row r="682" spans="1:298">
      <c r="A682">
        <v>666</v>
      </c>
      <c r="B682">
        <v>1758489702.5</v>
      </c>
      <c r="C682">
        <v>20827</v>
      </c>
      <c r="D682" t="s">
        <v>1781</v>
      </c>
      <c r="E682" t="s">
        <v>1782</v>
      </c>
      <c r="F682">
        <v>5</v>
      </c>
      <c r="G682" t="s">
        <v>1604</v>
      </c>
      <c r="H682" t="s">
        <v>437</v>
      </c>
      <c r="I682" t="s">
        <v>438</v>
      </c>
      <c r="J682">
        <v>1758489694.714286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665.4957047659785</v>
      </c>
      <c r="AL682">
        <v>656.4247212121206</v>
      </c>
      <c r="AM682">
        <v>-1.317818345690092</v>
      </c>
      <c r="AN682">
        <v>65.30120161094447</v>
      </c>
      <c r="AO682">
        <f>(AQ682 - AP682 + DZ682*1E3/(8.314*(EB682+273.15)) * AS682/DY682 * AR682) * DY682/(100*DM682) * 1000/(1000 - AQ682)</f>
        <v>0</v>
      </c>
      <c r="AP682">
        <v>19.28556153474286</v>
      </c>
      <c r="AQ682">
        <v>24.03146787878788</v>
      </c>
      <c r="AR682">
        <v>-4.334104660070857E-05</v>
      </c>
      <c r="AS682">
        <v>111.2861727200719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3.93</v>
      </c>
      <c r="DN682">
        <v>0.5</v>
      </c>
      <c r="DO682" t="s">
        <v>440</v>
      </c>
      <c r="DP682">
        <v>2</v>
      </c>
      <c r="DQ682" t="b">
        <v>1</v>
      </c>
      <c r="DR682">
        <v>1758489694.714286</v>
      </c>
      <c r="DS682">
        <v>650.0949285714286</v>
      </c>
      <c r="DT682">
        <v>658.8457499999998</v>
      </c>
      <c r="DU682">
        <v>24.03729642857143</v>
      </c>
      <c r="DV682">
        <v>19.23271785714286</v>
      </c>
      <c r="DW682">
        <v>650.4621428571428</v>
      </c>
      <c r="DX682">
        <v>23.89817857142857</v>
      </c>
      <c r="DY682">
        <v>500.0115</v>
      </c>
      <c r="DZ682">
        <v>90.07366785714284</v>
      </c>
      <c r="EA682">
        <v>0.055742125</v>
      </c>
      <c r="EB682">
        <v>30.40574285714285</v>
      </c>
      <c r="EC682">
        <v>30.01081785714285</v>
      </c>
      <c r="ED682">
        <v>999.9000000000002</v>
      </c>
      <c r="EE682">
        <v>0</v>
      </c>
      <c r="EF682">
        <v>0</v>
      </c>
      <c r="EG682">
        <v>10000.42464285714</v>
      </c>
      <c r="EH682">
        <v>0</v>
      </c>
      <c r="EI682">
        <v>9.491593928571428</v>
      </c>
      <c r="EJ682">
        <v>-8.750822142857142</v>
      </c>
      <c r="EK682">
        <v>666.1063571428571</v>
      </c>
      <c r="EL682">
        <v>671.7655357142859</v>
      </c>
      <c r="EM682">
        <v>4.804567857142857</v>
      </c>
      <c r="EN682">
        <v>658.8457499999998</v>
      </c>
      <c r="EO682">
        <v>19.23271785714286</v>
      </c>
      <c r="EP682">
        <v>2.165127142857143</v>
      </c>
      <c r="EQ682">
        <v>1.7323625</v>
      </c>
      <c r="ER682">
        <v>18.70657857142857</v>
      </c>
      <c r="ES682">
        <v>15.18946785714285</v>
      </c>
      <c r="ET682">
        <v>1999.995357142858</v>
      </c>
      <c r="EU682">
        <v>0.9800067142857145</v>
      </c>
      <c r="EV682">
        <v>0.01999330714285714</v>
      </c>
      <c r="EW682">
        <v>0</v>
      </c>
      <c r="EX682">
        <v>624.8320714285713</v>
      </c>
      <c r="EY682">
        <v>5.00097</v>
      </c>
      <c r="EZ682">
        <v>12593.21785714286</v>
      </c>
      <c r="FA682">
        <v>16707.56785714286</v>
      </c>
      <c r="FB682">
        <v>41.68699999999999</v>
      </c>
      <c r="FC682">
        <v>42.06649999999998</v>
      </c>
      <c r="FD682">
        <v>41.63385714285715</v>
      </c>
      <c r="FE682">
        <v>41.64492857142857</v>
      </c>
      <c r="FF682">
        <v>42.18924999999998</v>
      </c>
      <c r="FG682">
        <v>1955.104285714286</v>
      </c>
      <c r="FH682">
        <v>39.88285714285715</v>
      </c>
      <c r="FI682">
        <v>0</v>
      </c>
      <c r="FJ682">
        <v>1758489702.8</v>
      </c>
      <c r="FK682">
        <v>0</v>
      </c>
      <c r="FL682">
        <v>624.80216</v>
      </c>
      <c r="FM682">
        <v>-2.906230765251277</v>
      </c>
      <c r="FN682">
        <v>-21.41538461054524</v>
      </c>
      <c r="FO682">
        <v>12593.016</v>
      </c>
      <c r="FP682">
        <v>15</v>
      </c>
      <c r="FQ682">
        <v>0</v>
      </c>
      <c r="FR682" t="s">
        <v>441</v>
      </c>
      <c r="FS682">
        <v>1747247426.5</v>
      </c>
      <c r="FT682">
        <v>1747247420.5</v>
      </c>
      <c r="FU682">
        <v>0</v>
      </c>
      <c r="FV682">
        <v>1.027</v>
      </c>
      <c r="FW682">
        <v>0.031</v>
      </c>
      <c r="FX682">
        <v>0.02</v>
      </c>
      <c r="FY682">
        <v>0.05</v>
      </c>
      <c r="FZ682">
        <v>420</v>
      </c>
      <c r="GA682">
        <v>16</v>
      </c>
      <c r="GB682">
        <v>0.01</v>
      </c>
      <c r="GC682">
        <v>0.1</v>
      </c>
      <c r="GD682">
        <v>-8.74652268292683</v>
      </c>
      <c r="GE682">
        <v>-0.04469205574911901</v>
      </c>
      <c r="GF682">
        <v>0.03718964686932788</v>
      </c>
      <c r="GG682">
        <v>1</v>
      </c>
      <c r="GH682">
        <v>624.9059117647057</v>
      </c>
      <c r="GI682">
        <v>-2.302352939570987</v>
      </c>
      <c r="GJ682">
        <v>0.3184490325502385</v>
      </c>
      <c r="GK682">
        <v>-1</v>
      </c>
      <c r="GL682">
        <v>4.82106487804878</v>
      </c>
      <c r="GM682">
        <v>-0.4352575609756051</v>
      </c>
      <c r="GN682">
        <v>0.04470603031959287</v>
      </c>
      <c r="GO682">
        <v>0</v>
      </c>
      <c r="GP682">
        <v>1</v>
      </c>
      <c r="GQ682">
        <v>2</v>
      </c>
      <c r="GR682" t="s">
        <v>442</v>
      </c>
      <c r="GS682">
        <v>3.13545</v>
      </c>
      <c r="GT682">
        <v>2.71498</v>
      </c>
      <c r="GU682">
        <v>0.12697</v>
      </c>
      <c r="GV682">
        <v>0.126846</v>
      </c>
      <c r="GW682">
        <v>0.105835</v>
      </c>
      <c r="GX682">
        <v>0.0896704</v>
      </c>
      <c r="GY682">
        <v>27731.2</v>
      </c>
      <c r="GZ682">
        <v>27778.1</v>
      </c>
      <c r="HA682">
        <v>29533.1</v>
      </c>
      <c r="HB682">
        <v>29403.2</v>
      </c>
      <c r="HC682">
        <v>34894.9</v>
      </c>
      <c r="HD682">
        <v>35463.3</v>
      </c>
      <c r="HE682">
        <v>41563.4</v>
      </c>
      <c r="HF682">
        <v>41779.8</v>
      </c>
      <c r="HG682">
        <v>1.9204</v>
      </c>
      <c r="HH682">
        <v>1.85432</v>
      </c>
      <c r="HI682">
        <v>0.07368619999999999</v>
      </c>
      <c r="HJ682">
        <v>0</v>
      </c>
      <c r="HK682">
        <v>28.8121</v>
      </c>
      <c r="HL682">
        <v>999.9</v>
      </c>
      <c r="HM682">
        <v>44.1</v>
      </c>
      <c r="HN682">
        <v>31.6</v>
      </c>
      <c r="HO682">
        <v>22.8528</v>
      </c>
      <c r="HP682">
        <v>61.9381</v>
      </c>
      <c r="HQ682">
        <v>27.7444</v>
      </c>
      <c r="HR682">
        <v>1</v>
      </c>
      <c r="HS682">
        <v>0.138003</v>
      </c>
      <c r="HT682">
        <v>-0.144532</v>
      </c>
      <c r="HU682">
        <v>20.338</v>
      </c>
      <c r="HV682">
        <v>5.214</v>
      </c>
      <c r="HW682">
        <v>12.012</v>
      </c>
      <c r="HX682">
        <v>4.98635</v>
      </c>
      <c r="HY682">
        <v>3.28753</v>
      </c>
      <c r="HZ682">
        <v>9999</v>
      </c>
      <c r="IA682">
        <v>9999</v>
      </c>
      <c r="IB682">
        <v>9999</v>
      </c>
      <c r="IC682">
        <v>999.9</v>
      </c>
      <c r="ID682">
        <v>1.86756</v>
      </c>
      <c r="IE682">
        <v>1.86676</v>
      </c>
      <c r="IF682">
        <v>1.866</v>
      </c>
      <c r="IG682">
        <v>1.866</v>
      </c>
      <c r="IH682">
        <v>1.86785</v>
      </c>
      <c r="II682">
        <v>1.87027</v>
      </c>
      <c r="IJ682">
        <v>1.86892</v>
      </c>
      <c r="IK682">
        <v>1.87038</v>
      </c>
      <c r="IL682">
        <v>0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-0.361</v>
      </c>
      <c r="IZ682">
        <v>0.1391</v>
      </c>
      <c r="JA682">
        <v>-0.08705980112953694</v>
      </c>
      <c r="JB682">
        <v>-0.0002224285535733669</v>
      </c>
      <c r="JC682">
        <v>-3.124052291438484E-07</v>
      </c>
      <c r="JD682">
        <v>-1.20421793702977E-11</v>
      </c>
      <c r="JE682">
        <v>-0.06546867123436634</v>
      </c>
      <c r="JF682">
        <v>-0.004605065362839568</v>
      </c>
      <c r="JG682">
        <v>0.0008613744513886047</v>
      </c>
      <c r="JH682">
        <v>-1.299212498533341E-05</v>
      </c>
      <c r="JI682">
        <v>3</v>
      </c>
      <c r="JJ682">
        <v>2327</v>
      </c>
      <c r="JK682">
        <v>1</v>
      </c>
      <c r="JL682">
        <v>27</v>
      </c>
      <c r="JM682">
        <v>187371.3</v>
      </c>
      <c r="JN682">
        <v>187371.4</v>
      </c>
      <c r="JO682">
        <v>1.4563</v>
      </c>
      <c r="JP682">
        <v>0</v>
      </c>
      <c r="JQ682">
        <v>1.39771</v>
      </c>
      <c r="JR682">
        <v>2.35596</v>
      </c>
      <c r="JS682">
        <v>1.49536</v>
      </c>
      <c r="JT682">
        <v>2.67212</v>
      </c>
      <c r="JU682">
        <v>36.8842</v>
      </c>
      <c r="JV682">
        <v>24.0787</v>
      </c>
      <c r="JW682">
        <v>18</v>
      </c>
      <c r="JX682">
        <v>492.646</v>
      </c>
      <c r="JY682">
        <v>440.918</v>
      </c>
      <c r="JZ682">
        <v>28.6577</v>
      </c>
      <c r="KA682">
        <v>29.3762</v>
      </c>
      <c r="KB682">
        <v>30.0001</v>
      </c>
      <c r="KC682">
        <v>29.1696</v>
      </c>
      <c r="KD682">
        <v>29.0958</v>
      </c>
      <c r="KE682">
        <v>100</v>
      </c>
      <c r="KF682">
        <v>19.2983</v>
      </c>
      <c r="KG682">
        <v>41.9172</v>
      </c>
      <c r="KH682">
        <v>28.6513</v>
      </c>
      <c r="KI682">
        <v>1504.18</v>
      </c>
      <c r="KJ682">
        <v>19.4237</v>
      </c>
      <c r="KK682">
        <v>100.942</v>
      </c>
      <c r="KL682">
        <v>100.46</v>
      </c>
    </row>
    <row r="683" spans="1:298">
      <c r="A683">
        <v>667</v>
      </c>
      <c r="B683">
        <v>1758489707.5</v>
      </c>
      <c r="C683">
        <v>20832</v>
      </c>
      <c r="D683" t="s">
        <v>1783</v>
      </c>
      <c r="E683" t="s">
        <v>1784</v>
      </c>
      <c r="F683">
        <v>5</v>
      </c>
      <c r="G683" t="s">
        <v>1604</v>
      </c>
      <c r="H683" t="s">
        <v>437</v>
      </c>
      <c r="I683" t="s">
        <v>438</v>
      </c>
      <c r="J683">
        <v>1758489700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659.000450437098</v>
      </c>
      <c r="AL683">
        <v>649.9685818181819</v>
      </c>
      <c r="AM683">
        <v>-1.29929983598889</v>
      </c>
      <c r="AN683">
        <v>65.30120161094447</v>
      </c>
      <c r="AO683">
        <f>(AQ683 - AP683 + DZ683*1E3/(8.314*(EB683+273.15)) * AS683/DY683 * AR683) * DY683/(100*DM683) * 1000/(1000 - AQ683)</f>
        <v>0</v>
      </c>
      <c r="AP683">
        <v>19.32735878082536</v>
      </c>
      <c r="AQ683">
        <v>24.03273575757574</v>
      </c>
      <c r="AR683">
        <v>6.192443886874994E-07</v>
      </c>
      <c r="AS683">
        <v>111.2861727200719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3.93</v>
      </c>
      <c r="DN683">
        <v>0.5</v>
      </c>
      <c r="DO683" t="s">
        <v>440</v>
      </c>
      <c r="DP683">
        <v>2</v>
      </c>
      <c r="DQ683" t="b">
        <v>1</v>
      </c>
      <c r="DR683">
        <v>1758489700</v>
      </c>
      <c r="DS683">
        <v>643.2744814814815</v>
      </c>
      <c r="DT683">
        <v>651.9997037037037</v>
      </c>
      <c r="DU683">
        <v>24.03373333333333</v>
      </c>
      <c r="DV683">
        <v>19.27838148148148</v>
      </c>
      <c r="DW683">
        <v>643.6373333333332</v>
      </c>
      <c r="DX683">
        <v>23.89466296296296</v>
      </c>
      <c r="DY683">
        <v>499.998</v>
      </c>
      <c r="DZ683">
        <v>90.07481481481483</v>
      </c>
      <c r="EA683">
        <v>0.05566932592592593</v>
      </c>
      <c r="EB683">
        <v>30.40374814814815</v>
      </c>
      <c r="EC683">
        <v>30.01390740740742</v>
      </c>
      <c r="ED683">
        <v>999.9000000000001</v>
      </c>
      <c r="EE683">
        <v>0</v>
      </c>
      <c r="EF683">
        <v>0</v>
      </c>
      <c r="EG683">
        <v>9993.146666666666</v>
      </c>
      <c r="EH683">
        <v>0</v>
      </c>
      <c r="EI683">
        <v>9.48351148148148</v>
      </c>
      <c r="EJ683">
        <v>-8.725246666666667</v>
      </c>
      <c r="EK683">
        <v>659.1154814814815</v>
      </c>
      <c r="EL683">
        <v>664.8162222222223</v>
      </c>
      <c r="EM683">
        <v>4.755336666666667</v>
      </c>
      <c r="EN683">
        <v>651.9997037037037</v>
      </c>
      <c r="EO683">
        <v>19.27838148148148</v>
      </c>
      <c r="EP683">
        <v>2.164834444444444</v>
      </c>
      <c r="EQ683">
        <v>1.736497777777778</v>
      </c>
      <c r="ER683">
        <v>18.70440740740741</v>
      </c>
      <c r="ES683">
        <v>15.22657037037037</v>
      </c>
      <c r="ET683">
        <v>2000.005925925926</v>
      </c>
      <c r="EU683">
        <v>0.9800080000000002</v>
      </c>
      <c r="EV683">
        <v>0.019992</v>
      </c>
      <c r="EW683">
        <v>0</v>
      </c>
      <c r="EX683">
        <v>624.7084074074074</v>
      </c>
      <c r="EY683">
        <v>5.00097</v>
      </c>
      <c r="EZ683">
        <v>12591.22592592593</v>
      </c>
      <c r="FA683">
        <v>16707.66666666667</v>
      </c>
      <c r="FB683">
        <v>41.68699999999999</v>
      </c>
      <c r="FC683">
        <v>42.06666666666666</v>
      </c>
      <c r="FD683">
        <v>41.63418518518519</v>
      </c>
      <c r="FE683">
        <v>41.65025925925925</v>
      </c>
      <c r="FF683">
        <v>42.194</v>
      </c>
      <c r="FG683">
        <v>1955.12037037037</v>
      </c>
      <c r="FH683">
        <v>39.88000000000001</v>
      </c>
      <c r="FI683">
        <v>0</v>
      </c>
      <c r="FJ683">
        <v>1758489708.2</v>
      </c>
      <c r="FK683">
        <v>0</v>
      </c>
      <c r="FL683">
        <v>624.6841153846153</v>
      </c>
      <c r="FM683">
        <v>-0.2405128060973333</v>
      </c>
      <c r="FN683">
        <v>-25.0358974640169</v>
      </c>
      <c r="FO683">
        <v>12591.11153846154</v>
      </c>
      <c r="FP683">
        <v>15</v>
      </c>
      <c r="FQ683">
        <v>0</v>
      </c>
      <c r="FR683" t="s">
        <v>441</v>
      </c>
      <c r="FS683">
        <v>1747247426.5</v>
      </c>
      <c r="FT683">
        <v>1747247420.5</v>
      </c>
      <c r="FU683">
        <v>0</v>
      </c>
      <c r="FV683">
        <v>1.027</v>
      </c>
      <c r="FW683">
        <v>0.031</v>
      </c>
      <c r="FX683">
        <v>0.02</v>
      </c>
      <c r="FY683">
        <v>0.05</v>
      </c>
      <c r="FZ683">
        <v>420</v>
      </c>
      <c r="GA683">
        <v>16</v>
      </c>
      <c r="GB683">
        <v>0.01</v>
      </c>
      <c r="GC683">
        <v>0.1</v>
      </c>
      <c r="GD683">
        <v>-8.740534999999999</v>
      </c>
      <c r="GE683">
        <v>0.1462851782364105</v>
      </c>
      <c r="GF683">
        <v>0.04085881336994487</v>
      </c>
      <c r="GG683">
        <v>0</v>
      </c>
      <c r="GH683">
        <v>624.8064411764707</v>
      </c>
      <c r="GI683">
        <v>-1.531963325427206</v>
      </c>
      <c r="GJ683">
        <v>0.2933355026723298</v>
      </c>
      <c r="GK683">
        <v>-1</v>
      </c>
      <c r="GL683">
        <v>4.78489225</v>
      </c>
      <c r="GM683">
        <v>-0.5579656660412866</v>
      </c>
      <c r="GN683">
        <v>0.05431154497376697</v>
      </c>
      <c r="GO683">
        <v>0</v>
      </c>
      <c r="GP683">
        <v>0</v>
      </c>
      <c r="GQ683">
        <v>2</v>
      </c>
      <c r="GR683" t="s">
        <v>452</v>
      </c>
      <c r="GS683">
        <v>3.13532</v>
      </c>
      <c r="GT683">
        <v>2.71641</v>
      </c>
      <c r="GU683">
        <v>0.126098</v>
      </c>
      <c r="GV683">
        <v>0.125984</v>
      </c>
      <c r="GW683">
        <v>0.105839</v>
      </c>
      <c r="GX683">
        <v>0.089756</v>
      </c>
      <c r="GY683">
        <v>27758.8</v>
      </c>
      <c r="GZ683">
        <v>27805.2</v>
      </c>
      <c r="HA683">
        <v>29532.9</v>
      </c>
      <c r="HB683">
        <v>29402.9</v>
      </c>
      <c r="HC683">
        <v>34894.7</v>
      </c>
      <c r="HD683">
        <v>35459.5</v>
      </c>
      <c r="HE683">
        <v>41563.4</v>
      </c>
      <c r="HF683">
        <v>41779.3</v>
      </c>
      <c r="HG683">
        <v>1.92033</v>
      </c>
      <c r="HH683">
        <v>1.85465</v>
      </c>
      <c r="HI683">
        <v>0.0745282</v>
      </c>
      <c r="HJ683">
        <v>0</v>
      </c>
      <c r="HK683">
        <v>28.811</v>
      </c>
      <c r="HL683">
        <v>999.9</v>
      </c>
      <c r="HM683">
        <v>44.1</v>
      </c>
      <c r="HN683">
        <v>31.6</v>
      </c>
      <c r="HO683">
        <v>22.8551</v>
      </c>
      <c r="HP683">
        <v>62.0081</v>
      </c>
      <c r="HQ683">
        <v>27.8285</v>
      </c>
      <c r="HR683">
        <v>1</v>
      </c>
      <c r="HS683">
        <v>0.138069</v>
      </c>
      <c r="HT683">
        <v>-0.157533</v>
      </c>
      <c r="HU683">
        <v>20.3385</v>
      </c>
      <c r="HV683">
        <v>5.21549</v>
      </c>
      <c r="HW683">
        <v>12.0116</v>
      </c>
      <c r="HX683">
        <v>4.9886</v>
      </c>
      <c r="HY683">
        <v>3.2875</v>
      </c>
      <c r="HZ683">
        <v>9999</v>
      </c>
      <c r="IA683">
        <v>9999</v>
      </c>
      <c r="IB683">
        <v>9999</v>
      </c>
      <c r="IC683">
        <v>999.9</v>
      </c>
      <c r="ID683">
        <v>1.86756</v>
      </c>
      <c r="IE683">
        <v>1.86675</v>
      </c>
      <c r="IF683">
        <v>1.866</v>
      </c>
      <c r="IG683">
        <v>1.866</v>
      </c>
      <c r="IH683">
        <v>1.86786</v>
      </c>
      <c r="II683">
        <v>1.87027</v>
      </c>
      <c r="IJ683">
        <v>1.86893</v>
      </c>
      <c r="IK683">
        <v>1.8704</v>
      </c>
      <c r="IL683">
        <v>0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-0.356</v>
      </c>
      <c r="IZ683">
        <v>0.139</v>
      </c>
      <c r="JA683">
        <v>-0.08705980112953694</v>
      </c>
      <c r="JB683">
        <v>-0.0002224285535733669</v>
      </c>
      <c r="JC683">
        <v>-3.124052291438484E-07</v>
      </c>
      <c r="JD683">
        <v>-1.20421793702977E-11</v>
      </c>
      <c r="JE683">
        <v>-0.06546867123436634</v>
      </c>
      <c r="JF683">
        <v>-0.004605065362839568</v>
      </c>
      <c r="JG683">
        <v>0.0008613744513886047</v>
      </c>
      <c r="JH683">
        <v>-1.299212498533341E-05</v>
      </c>
      <c r="JI683">
        <v>3</v>
      </c>
      <c r="JJ683">
        <v>2327</v>
      </c>
      <c r="JK683">
        <v>1</v>
      </c>
      <c r="JL683">
        <v>27</v>
      </c>
      <c r="JM683">
        <v>187371.4</v>
      </c>
      <c r="JN683">
        <v>187371.5</v>
      </c>
      <c r="JO683">
        <v>1.44531</v>
      </c>
      <c r="JP683">
        <v>0</v>
      </c>
      <c r="JQ683">
        <v>1.39771</v>
      </c>
      <c r="JR683">
        <v>2.35229</v>
      </c>
      <c r="JS683">
        <v>1.49536</v>
      </c>
      <c r="JT683">
        <v>2.72095</v>
      </c>
      <c r="JU683">
        <v>36.8842</v>
      </c>
      <c r="JV683">
        <v>24.0875</v>
      </c>
      <c r="JW683">
        <v>18</v>
      </c>
      <c r="JX683">
        <v>492.61</v>
      </c>
      <c r="JY683">
        <v>441.132</v>
      </c>
      <c r="JZ683">
        <v>28.6483</v>
      </c>
      <c r="KA683">
        <v>29.3772</v>
      </c>
      <c r="KB683">
        <v>30.0002</v>
      </c>
      <c r="KC683">
        <v>29.1711</v>
      </c>
      <c r="KD683">
        <v>29.0978</v>
      </c>
      <c r="KE683">
        <v>100</v>
      </c>
      <c r="KF683">
        <v>19.0035</v>
      </c>
      <c r="KG683">
        <v>42.2909</v>
      </c>
      <c r="KH683">
        <v>28.6327</v>
      </c>
      <c r="KI683">
        <v>1524.22</v>
      </c>
      <c r="KJ683">
        <v>19.4692</v>
      </c>
      <c r="KK683">
        <v>100.942</v>
      </c>
      <c r="KL683">
        <v>100.459</v>
      </c>
    </row>
    <row r="684" spans="1:298">
      <c r="A684">
        <v>668</v>
      </c>
      <c r="B684">
        <v>1758489712.5</v>
      </c>
      <c r="C684">
        <v>20837</v>
      </c>
      <c r="D684" t="s">
        <v>1785</v>
      </c>
      <c r="E684" t="s">
        <v>1786</v>
      </c>
      <c r="F684">
        <v>5</v>
      </c>
      <c r="G684" t="s">
        <v>1604</v>
      </c>
      <c r="H684" t="s">
        <v>437</v>
      </c>
      <c r="I684" t="s">
        <v>438</v>
      </c>
      <c r="J684">
        <v>1758489704.714286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652.5578056729543</v>
      </c>
      <c r="AL684">
        <v>643.5345636363636</v>
      </c>
      <c r="AM684">
        <v>-1.283940590291324</v>
      </c>
      <c r="AN684">
        <v>65.30120161094447</v>
      </c>
      <c r="AO684">
        <f>(AQ684 - AP684 + DZ684*1E3/(8.314*(EB684+273.15)) * AS684/DY684 * AR684) * DY684/(100*DM684) * 1000/(1000 - AQ684)</f>
        <v>0</v>
      </c>
      <c r="AP684">
        <v>19.39185386908984</v>
      </c>
      <c r="AQ684">
        <v>24.03346909090908</v>
      </c>
      <c r="AR684">
        <v>5.173914386998968E-06</v>
      </c>
      <c r="AS684">
        <v>111.2861727200719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3.93</v>
      </c>
      <c r="DN684">
        <v>0.5</v>
      </c>
      <c r="DO684" t="s">
        <v>440</v>
      </c>
      <c r="DP684">
        <v>2</v>
      </c>
      <c r="DQ684" t="b">
        <v>1</v>
      </c>
      <c r="DR684">
        <v>1758489704.714286</v>
      </c>
      <c r="DS684">
        <v>637.2587857142855</v>
      </c>
      <c r="DT684">
        <v>645.9675714285714</v>
      </c>
      <c r="DU684">
        <v>24.03300714285714</v>
      </c>
      <c r="DV684">
        <v>19.32512142857143</v>
      </c>
      <c r="DW684">
        <v>637.6178571428572</v>
      </c>
      <c r="DX684">
        <v>23.89394999999999</v>
      </c>
      <c r="DY684">
        <v>499.9985714285714</v>
      </c>
      <c r="DZ684">
        <v>90.076325</v>
      </c>
      <c r="EA684">
        <v>0.05574497500000001</v>
      </c>
      <c r="EB684">
        <v>30.40214285714285</v>
      </c>
      <c r="EC684">
        <v>30.01580357142857</v>
      </c>
      <c r="ED684">
        <v>999.9000000000002</v>
      </c>
      <c r="EE684">
        <v>0</v>
      </c>
      <c r="EF684">
        <v>0</v>
      </c>
      <c r="EG684">
        <v>9995.0175</v>
      </c>
      <c r="EH684">
        <v>0</v>
      </c>
      <c r="EI684">
        <v>9.479049285714284</v>
      </c>
      <c r="EJ684">
        <v>-8.708890714285713</v>
      </c>
      <c r="EK684">
        <v>652.9512499999998</v>
      </c>
      <c r="EL684">
        <v>658.6969285714285</v>
      </c>
      <c r="EM684">
        <v>4.707876428571429</v>
      </c>
      <c r="EN684">
        <v>645.9675714285714</v>
      </c>
      <c r="EO684">
        <v>19.32512142857143</v>
      </c>
      <c r="EP684">
        <v>2.164805</v>
      </c>
      <c r="EQ684">
        <v>1.740736071428571</v>
      </c>
      <c r="ER684">
        <v>18.70419642857143</v>
      </c>
      <c r="ES684">
        <v>15.26450357142857</v>
      </c>
      <c r="ET684">
        <v>1999.998571428571</v>
      </c>
      <c r="EU684">
        <v>0.9800080000000003</v>
      </c>
      <c r="EV684">
        <v>0.019992</v>
      </c>
      <c r="EW684">
        <v>0</v>
      </c>
      <c r="EX684">
        <v>624.7036785714284</v>
      </c>
      <c r="EY684">
        <v>5.00097</v>
      </c>
      <c r="EZ684">
        <v>12589.35357142857</v>
      </c>
      <c r="FA684">
        <v>16707.61071428571</v>
      </c>
      <c r="FB684">
        <v>41.68699999999999</v>
      </c>
      <c r="FC684">
        <v>42.06649999999998</v>
      </c>
      <c r="FD684">
        <v>41.62942857142856</v>
      </c>
      <c r="FE684">
        <v>41.6405</v>
      </c>
      <c r="FF684">
        <v>42.19824999999999</v>
      </c>
      <c r="FG684">
        <v>1955.115357142857</v>
      </c>
      <c r="FH684">
        <v>39.88000000000001</v>
      </c>
      <c r="FI684">
        <v>0</v>
      </c>
      <c r="FJ684">
        <v>1758489713</v>
      </c>
      <c r="FK684">
        <v>0</v>
      </c>
      <c r="FL684">
        <v>624.6761153846154</v>
      </c>
      <c r="FM684">
        <v>0.8961709411724496</v>
      </c>
      <c r="FN684">
        <v>-22.64273502029892</v>
      </c>
      <c r="FO684">
        <v>12589.23461538461</v>
      </c>
      <c r="FP684">
        <v>15</v>
      </c>
      <c r="FQ684">
        <v>0</v>
      </c>
      <c r="FR684" t="s">
        <v>441</v>
      </c>
      <c r="FS684">
        <v>1747247426.5</v>
      </c>
      <c r="FT684">
        <v>1747247420.5</v>
      </c>
      <c r="FU684">
        <v>0</v>
      </c>
      <c r="FV684">
        <v>1.027</v>
      </c>
      <c r="FW684">
        <v>0.031</v>
      </c>
      <c r="FX684">
        <v>0.02</v>
      </c>
      <c r="FY684">
        <v>0.05</v>
      </c>
      <c r="FZ684">
        <v>420</v>
      </c>
      <c r="GA684">
        <v>16</v>
      </c>
      <c r="GB684">
        <v>0.01</v>
      </c>
      <c r="GC684">
        <v>0.1</v>
      </c>
      <c r="GD684">
        <v>-8.712000487804877</v>
      </c>
      <c r="GE684">
        <v>0.2926779094076595</v>
      </c>
      <c r="GF684">
        <v>0.05341373706341011</v>
      </c>
      <c r="GG684">
        <v>0</v>
      </c>
      <c r="GH684">
        <v>624.7152647058822</v>
      </c>
      <c r="GI684">
        <v>-0.1619709653624856</v>
      </c>
      <c r="GJ684">
        <v>0.2509751931523358</v>
      </c>
      <c r="GK684">
        <v>-1</v>
      </c>
      <c r="GL684">
        <v>4.735343170731707</v>
      </c>
      <c r="GM684">
        <v>-0.6111531010452954</v>
      </c>
      <c r="GN684">
        <v>0.06095150229001639</v>
      </c>
      <c r="GO684">
        <v>0</v>
      </c>
      <c r="GP684">
        <v>0</v>
      </c>
      <c r="GQ684">
        <v>2</v>
      </c>
      <c r="GR684" t="s">
        <v>452</v>
      </c>
      <c r="GS684">
        <v>3.13536</v>
      </c>
      <c r="GT684">
        <v>2.71632</v>
      </c>
      <c r="GU684">
        <v>0.125229</v>
      </c>
      <c r="GV684">
        <v>0.125115</v>
      </c>
      <c r="GW684">
        <v>0.105847</v>
      </c>
      <c r="GX684">
        <v>0.0900797</v>
      </c>
      <c r="GY684">
        <v>27786.9</v>
      </c>
      <c r="GZ684">
        <v>27832.8</v>
      </c>
      <c r="HA684">
        <v>29533.4</v>
      </c>
      <c r="HB684">
        <v>29402.9</v>
      </c>
      <c r="HC684">
        <v>34894.8</v>
      </c>
      <c r="HD684">
        <v>35446.7</v>
      </c>
      <c r="HE684">
        <v>41563.9</v>
      </c>
      <c r="HF684">
        <v>41779.3</v>
      </c>
      <c r="HG684">
        <v>1.91925</v>
      </c>
      <c r="HH684">
        <v>1.85467</v>
      </c>
      <c r="HI684">
        <v>0.0742897</v>
      </c>
      <c r="HJ684">
        <v>0</v>
      </c>
      <c r="HK684">
        <v>28.811</v>
      </c>
      <c r="HL684">
        <v>999.9</v>
      </c>
      <c r="HM684">
        <v>44.1</v>
      </c>
      <c r="HN684">
        <v>31.6</v>
      </c>
      <c r="HO684">
        <v>22.8537</v>
      </c>
      <c r="HP684">
        <v>62.1081</v>
      </c>
      <c r="HQ684">
        <v>27.8245</v>
      </c>
      <c r="HR684">
        <v>1</v>
      </c>
      <c r="HS684">
        <v>0.138034</v>
      </c>
      <c r="HT684">
        <v>-0.114224</v>
      </c>
      <c r="HU684">
        <v>20.3384</v>
      </c>
      <c r="HV684">
        <v>5.21444</v>
      </c>
      <c r="HW684">
        <v>12.0125</v>
      </c>
      <c r="HX684">
        <v>4.9883</v>
      </c>
      <c r="HY684">
        <v>3.28753</v>
      </c>
      <c r="HZ684">
        <v>9999</v>
      </c>
      <c r="IA684">
        <v>9999</v>
      </c>
      <c r="IB684">
        <v>9999</v>
      </c>
      <c r="IC684">
        <v>999.9</v>
      </c>
      <c r="ID684">
        <v>1.86758</v>
      </c>
      <c r="IE684">
        <v>1.86676</v>
      </c>
      <c r="IF684">
        <v>1.86602</v>
      </c>
      <c r="IG684">
        <v>1.866</v>
      </c>
      <c r="IH684">
        <v>1.86784</v>
      </c>
      <c r="II684">
        <v>1.87029</v>
      </c>
      <c r="IJ684">
        <v>1.86896</v>
      </c>
      <c r="IK684">
        <v>1.87042</v>
      </c>
      <c r="IL684">
        <v>0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-0.353</v>
      </c>
      <c r="IZ684">
        <v>0.1391</v>
      </c>
      <c r="JA684">
        <v>-0.08705980112953694</v>
      </c>
      <c r="JB684">
        <v>-0.0002224285535733669</v>
      </c>
      <c r="JC684">
        <v>-3.124052291438484E-07</v>
      </c>
      <c r="JD684">
        <v>-1.20421793702977E-11</v>
      </c>
      <c r="JE684">
        <v>-0.06546867123436634</v>
      </c>
      <c r="JF684">
        <v>-0.004605065362839568</v>
      </c>
      <c r="JG684">
        <v>0.0008613744513886047</v>
      </c>
      <c r="JH684">
        <v>-1.299212498533341E-05</v>
      </c>
      <c r="JI684">
        <v>3</v>
      </c>
      <c r="JJ684">
        <v>2327</v>
      </c>
      <c r="JK684">
        <v>1</v>
      </c>
      <c r="JL684">
        <v>27</v>
      </c>
      <c r="JM684">
        <v>187371.4</v>
      </c>
      <c r="JN684">
        <v>187371.5</v>
      </c>
      <c r="JO684">
        <v>1.43433</v>
      </c>
      <c r="JP684">
        <v>0</v>
      </c>
      <c r="JQ684">
        <v>1.39648</v>
      </c>
      <c r="JR684">
        <v>2.35596</v>
      </c>
      <c r="JS684">
        <v>1.49536</v>
      </c>
      <c r="JT684">
        <v>2.6709</v>
      </c>
      <c r="JU684">
        <v>36.8842</v>
      </c>
      <c r="JV684">
        <v>24.0787</v>
      </c>
      <c r="JW684">
        <v>18</v>
      </c>
      <c r="JX684">
        <v>491.935</v>
      </c>
      <c r="JY684">
        <v>441.157</v>
      </c>
      <c r="JZ684">
        <v>28.634</v>
      </c>
      <c r="KA684">
        <v>29.3794</v>
      </c>
      <c r="KB684">
        <v>30.0002</v>
      </c>
      <c r="KC684">
        <v>29.1723</v>
      </c>
      <c r="KD684">
        <v>29.099</v>
      </c>
      <c r="KE684">
        <v>100</v>
      </c>
      <c r="KF684">
        <v>19.0035</v>
      </c>
      <c r="KG684">
        <v>42.2909</v>
      </c>
      <c r="KH684">
        <v>28.6091</v>
      </c>
      <c r="KI684">
        <v>1537.59</v>
      </c>
      <c r="KJ684">
        <v>19.5151</v>
      </c>
      <c r="KK684">
        <v>100.943</v>
      </c>
      <c r="KL684">
        <v>100.459</v>
      </c>
    </row>
    <row r="685" spans="1:298">
      <c r="A685">
        <v>669</v>
      </c>
      <c r="B685">
        <v>1758489717.5</v>
      </c>
      <c r="C685">
        <v>20842</v>
      </c>
      <c r="D685" t="s">
        <v>1787</v>
      </c>
      <c r="E685" t="s">
        <v>1788</v>
      </c>
      <c r="F685">
        <v>5</v>
      </c>
      <c r="G685" t="s">
        <v>1604</v>
      </c>
      <c r="H685" t="s">
        <v>437</v>
      </c>
      <c r="I685" t="s">
        <v>438</v>
      </c>
      <c r="J685">
        <v>1758489710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646.2372006946673</v>
      </c>
      <c r="AL685">
        <v>637.1415030303027</v>
      </c>
      <c r="AM685">
        <v>-1.270592897900031</v>
      </c>
      <c r="AN685">
        <v>65.30120161094447</v>
      </c>
      <c r="AO685">
        <f>(AQ685 - AP685 + DZ685*1E3/(8.314*(EB685+273.15)) * AS685/DY685 * AR685) * DY685/(100*DM685) * 1000/(1000 - AQ685)</f>
        <v>0</v>
      </c>
      <c r="AP685">
        <v>19.46272896866088</v>
      </c>
      <c r="AQ685">
        <v>24.05090727272726</v>
      </c>
      <c r="AR685">
        <v>0.0001376078349226274</v>
      </c>
      <c r="AS685">
        <v>111.2861727200719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3.93</v>
      </c>
      <c r="DN685">
        <v>0.5</v>
      </c>
      <c r="DO685" t="s">
        <v>440</v>
      </c>
      <c r="DP685">
        <v>2</v>
      </c>
      <c r="DQ685" t="b">
        <v>1</v>
      </c>
      <c r="DR685">
        <v>1758489710</v>
      </c>
      <c r="DS685">
        <v>630.589925925926</v>
      </c>
      <c r="DT685">
        <v>639.2761851851852</v>
      </c>
      <c r="DU685">
        <v>24.03664814814815</v>
      </c>
      <c r="DV685">
        <v>19.38768148148148</v>
      </c>
      <c r="DW685">
        <v>630.9446666666668</v>
      </c>
      <c r="DX685">
        <v>23.89755555555556</v>
      </c>
      <c r="DY685">
        <v>499.9933333333333</v>
      </c>
      <c r="DZ685">
        <v>90.0774851851852</v>
      </c>
      <c r="EA685">
        <v>0.05595830370370369</v>
      </c>
      <c r="EB685">
        <v>30.40007037037037</v>
      </c>
      <c r="EC685">
        <v>30.02034444444444</v>
      </c>
      <c r="ED685">
        <v>999.9000000000001</v>
      </c>
      <c r="EE685">
        <v>0</v>
      </c>
      <c r="EF685">
        <v>0</v>
      </c>
      <c r="EG685">
        <v>9994.88074074074</v>
      </c>
      <c r="EH685">
        <v>0</v>
      </c>
      <c r="EI685">
        <v>9.475549629629629</v>
      </c>
      <c r="EJ685">
        <v>-8.686358518518519</v>
      </c>
      <c r="EK685">
        <v>646.1204074074072</v>
      </c>
      <c r="EL685">
        <v>651.9150740740741</v>
      </c>
      <c r="EM685">
        <v>4.648973703703704</v>
      </c>
      <c r="EN685">
        <v>639.2761851851852</v>
      </c>
      <c r="EO685">
        <v>19.38768148148148</v>
      </c>
      <c r="EP685">
        <v>2.165161111111111</v>
      </c>
      <c r="EQ685">
        <v>1.746392222222222</v>
      </c>
      <c r="ER685">
        <v>18.70683703703704</v>
      </c>
      <c r="ES685">
        <v>15.3149962962963</v>
      </c>
      <c r="ET685">
        <v>1999.992592592592</v>
      </c>
      <c r="EU685">
        <v>0.9800080000000002</v>
      </c>
      <c r="EV685">
        <v>0.019992</v>
      </c>
      <c r="EW685">
        <v>0</v>
      </c>
      <c r="EX685">
        <v>624.6958518518518</v>
      </c>
      <c r="EY685">
        <v>5.00097</v>
      </c>
      <c r="EZ685">
        <v>12587.47777777778</v>
      </c>
      <c r="FA685">
        <v>16707.56296296296</v>
      </c>
      <c r="FB685">
        <v>41.69633333333333</v>
      </c>
      <c r="FC685">
        <v>42.06199999999999</v>
      </c>
      <c r="FD685">
        <v>41.62959259259259</v>
      </c>
      <c r="FE685">
        <v>41.64566666666666</v>
      </c>
      <c r="FF685">
        <v>42.20099999999999</v>
      </c>
      <c r="FG685">
        <v>1955.111851851852</v>
      </c>
      <c r="FH685">
        <v>39.88000000000001</v>
      </c>
      <c r="FI685">
        <v>0</v>
      </c>
      <c r="FJ685">
        <v>1758489717.8</v>
      </c>
      <c r="FK685">
        <v>0</v>
      </c>
      <c r="FL685">
        <v>624.7022692307693</v>
      </c>
      <c r="FM685">
        <v>-0.5559999921102591</v>
      </c>
      <c r="FN685">
        <v>-20.14358976926002</v>
      </c>
      <c r="FO685">
        <v>12587.51538461538</v>
      </c>
      <c r="FP685">
        <v>15</v>
      </c>
      <c r="FQ685">
        <v>0</v>
      </c>
      <c r="FR685" t="s">
        <v>441</v>
      </c>
      <c r="FS685">
        <v>1747247426.5</v>
      </c>
      <c r="FT685">
        <v>1747247420.5</v>
      </c>
      <c r="FU685">
        <v>0</v>
      </c>
      <c r="FV685">
        <v>1.027</v>
      </c>
      <c r="FW685">
        <v>0.031</v>
      </c>
      <c r="FX685">
        <v>0.02</v>
      </c>
      <c r="FY685">
        <v>0.05</v>
      </c>
      <c r="FZ685">
        <v>420</v>
      </c>
      <c r="GA685">
        <v>16</v>
      </c>
      <c r="GB685">
        <v>0.01</v>
      </c>
      <c r="GC685">
        <v>0.1</v>
      </c>
      <c r="GD685">
        <v>-8.707646341463416</v>
      </c>
      <c r="GE685">
        <v>0.3171556097560845</v>
      </c>
      <c r="GF685">
        <v>0.05433561769253881</v>
      </c>
      <c r="GG685">
        <v>0</v>
      </c>
      <c r="GH685">
        <v>624.6700882352941</v>
      </c>
      <c r="GI685">
        <v>-0.03518716004832011</v>
      </c>
      <c r="GJ685">
        <v>0.2301489757484443</v>
      </c>
      <c r="GK685">
        <v>-1</v>
      </c>
      <c r="GL685">
        <v>4.680328292682926</v>
      </c>
      <c r="GM685">
        <v>-0.6658344250871141</v>
      </c>
      <c r="GN685">
        <v>0.0667267702121024</v>
      </c>
      <c r="GO685">
        <v>0</v>
      </c>
      <c r="GP685">
        <v>0</v>
      </c>
      <c r="GQ685">
        <v>2</v>
      </c>
      <c r="GR685" t="s">
        <v>452</v>
      </c>
      <c r="GS685">
        <v>3.13531</v>
      </c>
      <c r="GT685">
        <v>2.71628</v>
      </c>
      <c r="GU685">
        <v>0.124354</v>
      </c>
      <c r="GV685">
        <v>0.124274</v>
      </c>
      <c r="GW685">
        <v>0.105896</v>
      </c>
      <c r="GX685">
        <v>0.09017940000000001</v>
      </c>
      <c r="GY685">
        <v>27814</v>
      </c>
      <c r="GZ685">
        <v>27859.4</v>
      </c>
      <c r="HA685">
        <v>29532.7</v>
      </c>
      <c r="HB685">
        <v>29402.7</v>
      </c>
      <c r="HC685">
        <v>34892</v>
      </c>
      <c r="HD685">
        <v>35442.7</v>
      </c>
      <c r="HE685">
        <v>41562.9</v>
      </c>
      <c r="HF685">
        <v>41779.1</v>
      </c>
      <c r="HG685">
        <v>1.92008</v>
      </c>
      <c r="HH685">
        <v>1.8545</v>
      </c>
      <c r="HI685">
        <v>0.073716</v>
      </c>
      <c r="HJ685">
        <v>0</v>
      </c>
      <c r="HK685">
        <v>28.8098</v>
      </c>
      <c r="HL685">
        <v>999.9</v>
      </c>
      <c r="HM685">
        <v>44.1</v>
      </c>
      <c r="HN685">
        <v>31.6</v>
      </c>
      <c r="HO685">
        <v>22.8544</v>
      </c>
      <c r="HP685">
        <v>61.9981</v>
      </c>
      <c r="HQ685">
        <v>27.7564</v>
      </c>
      <c r="HR685">
        <v>1</v>
      </c>
      <c r="HS685">
        <v>0.138112</v>
      </c>
      <c r="HT685">
        <v>-0.08873640000000001</v>
      </c>
      <c r="HU685">
        <v>20.3384</v>
      </c>
      <c r="HV685">
        <v>5.21549</v>
      </c>
      <c r="HW685">
        <v>12.0125</v>
      </c>
      <c r="HX685">
        <v>4.98875</v>
      </c>
      <c r="HY685">
        <v>3.28763</v>
      </c>
      <c r="HZ685">
        <v>9999</v>
      </c>
      <c r="IA685">
        <v>9999</v>
      </c>
      <c r="IB685">
        <v>9999</v>
      </c>
      <c r="IC685">
        <v>999.9</v>
      </c>
      <c r="ID685">
        <v>1.86759</v>
      </c>
      <c r="IE685">
        <v>1.86676</v>
      </c>
      <c r="IF685">
        <v>1.86602</v>
      </c>
      <c r="IG685">
        <v>1.866</v>
      </c>
      <c r="IH685">
        <v>1.86784</v>
      </c>
      <c r="II685">
        <v>1.87027</v>
      </c>
      <c r="IJ685">
        <v>1.86899</v>
      </c>
      <c r="IK685">
        <v>1.87042</v>
      </c>
      <c r="IL685">
        <v>0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-0.349</v>
      </c>
      <c r="IZ685">
        <v>0.1393</v>
      </c>
      <c r="JA685">
        <v>-0.08705980112953694</v>
      </c>
      <c r="JB685">
        <v>-0.0002224285535733669</v>
      </c>
      <c r="JC685">
        <v>-3.124052291438484E-07</v>
      </c>
      <c r="JD685">
        <v>-1.20421793702977E-11</v>
      </c>
      <c r="JE685">
        <v>-0.06546867123436634</v>
      </c>
      <c r="JF685">
        <v>-0.004605065362839568</v>
      </c>
      <c r="JG685">
        <v>0.0008613744513886047</v>
      </c>
      <c r="JH685">
        <v>-1.299212498533341E-05</v>
      </c>
      <c r="JI685">
        <v>3</v>
      </c>
      <c r="JJ685">
        <v>2327</v>
      </c>
      <c r="JK685">
        <v>1</v>
      </c>
      <c r="JL685">
        <v>27</v>
      </c>
      <c r="JM685">
        <v>187371.5</v>
      </c>
      <c r="JN685">
        <v>187371.6</v>
      </c>
      <c r="JO685">
        <v>1.42334</v>
      </c>
      <c r="JP685">
        <v>0</v>
      </c>
      <c r="JQ685">
        <v>1.39771</v>
      </c>
      <c r="JR685">
        <v>2.35596</v>
      </c>
      <c r="JS685">
        <v>1.49536</v>
      </c>
      <c r="JT685">
        <v>2.55127</v>
      </c>
      <c r="JU685">
        <v>36.8842</v>
      </c>
      <c r="JV685">
        <v>24.07</v>
      </c>
      <c r="JW685">
        <v>18</v>
      </c>
      <c r="JX685">
        <v>492.479</v>
      </c>
      <c r="JY685">
        <v>441.062</v>
      </c>
      <c r="JZ685">
        <v>28.6112</v>
      </c>
      <c r="KA685">
        <v>29.3799</v>
      </c>
      <c r="KB685">
        <v>30.0001</v>
      </c>
      <c r="KC685">
        <v>29.1746</v>
      </c>
      <c r="KD685">
        <v>29.1007</v>
      </c>
      <c r="KE685">
        <v>100</v>
      </c>
      <c r="KF685">
        <v>19.0035</v>
      </c>
      <c r="KG685">
        <v>42.2909</v>
      </c>
      <c r="KH685">
        <v>28.5906</v>
      </c>
      <c r="KI685">
        <v>1557.71</v>
      </c>
      <c r="KJ685">
        <v>19.5514</v>
      </c>
      <c r="KK685">
        <v>100.941</v>
      </c>
      <c r="KL685">
        <v>100.458</v>
      </c>
    </row>
    <row r="686" spans="1:298">
      <c r="A686">
        <v>670</v>
      </c>
      <c r="B686">
        <v>1758489722.5</v>
      </c>
      <c r="C686">
        <v>20847</v>
      </c>
      <c r="D686" t="s">
        <v>1789</v>
      </c>
      <c r="E686" t="s">
        <v>1790</v>
      </c>
      <c r="F686">
        <v>5</v>
      </c>
      <c r="G686" t="s">
        <v>1604</v>
      </c>
      <c r="H686" t="s">
        <v>437</v>
      </c>
      <c r="I686" t="s">
        <v>438</v>
      </c>
      <c r="J686">
        <v>1758489714.714286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640.0181237470181</v>
      </c>
      <c r="AL686">
        <v>630.8177393939394</v>
      </c>
      <c r="AM686">
        <v>-1.255918974275404</v>
      </c>
      <c r="AN686">
        <v>65.30120161094447</v>
      </c>
      <c r="AO686">
        <f>(AQ686 - AP686 + DZ686*1E3/(8.314*(EB686+273.15)) * AS686/DY686 * AR686) * DY686/(100*DM686) * 1000/(1000 - AQ686)</f>
        <v>0</v>
      </c>
      <c r="AP686">
        <v>19.47225604735337</v>
      </c>
      <c r="AQ686">
        <v>24.04917333333332</v>
      </c>
      <c r="AR686">
        <v>-3.166568281000044E-05</v>
      </c>
      <c r="AS686">
        <v>111.2861727200719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3.93</v>
      </c>
      <c r="DN686">
        <v>0.5</v>
      </c>
      <c r="DO686" t="s">
        <v>440</v>
      </c>
      <c r="DP686">
        <v>2</v>
      </c>
      <c r="DQ686" t="b">
        <v>1</v>
      </c>
      <c r="DR686">
        <v>1758489714.714286</v>
      </c>
      <c r="DS686">
        <v>624.6797857142857</v>
      </c>
      <c r="DT686">
        <v>633.4025000000001</v>
      </c>
      <c r="DU686">
        <v>24.04246071428571</v>
      </c>
      <c r="DV686">
        <v>19.43283214285714</v>
      </c>
      <c r="DW686">
        <v>625.0308214285715</v>
      </c>
      <c r="DX686">
        <v>23.90328571428571</v>
      </c>
      <c r="DY686">
        <v>500.0044642857143</v>
      </c>
      <c r="DZ686">
        <v>90.07785357142858</v>
      </c>
      <c r="EA686">
        <v>0.05610671785714285</v>
      </c>
      <c r="EB686">
        <v>30.39868928571429</v>
      </c>
      <c r="EC686">
        <v>30.01784642857143</v>
      </c>
      <c r="ED686">
        <v>999.9000000000002</v>
      </c>
      <c r="EE686">
        <v>0</v>
      </c>
      <c r="EF686">
        <v>0</v>
      </c>
      <c r="EG686">
        <v>9998.545714285716</v>
      </c>
      <c r="EH686">
        <v>0</v>
      </c>
      <c r="EI686">
        <v>9.474482857142858</v>
      </c>
      <c r="EJ686">
        <v>-8.7228175</v>
      </c>
      <c r="EK686">
        <v>640.0685</v>
      </c>
      <c r="EL686">
        <v>645.9550714285714</v>
      </c>
      <c r="EM686">
        <v>4.609633571428572</v>
      </c>
      <c r="EN686">
        <v>633.4025000000001</v>
      </c>
      <c r="EO686">
        <v>19.43283214285714</v>
      </c>
      <c r="EP686">
        <v>2.165692857142857</v>
      </c>
      <c r="EQ686">
        <v>1.750465714285714</v>
      </c>
      <c r="ER686">
        <v>18.71076428571428</v>
      </c>
      <c r="ES686">
        <v>15.35131428571428</v>
      </c>
      <c r="ET686">
        <v>1999.993928571428</v>
      </c>
      <c r="EU686">
        <v>0.9800080000000003</v>
      </c>
      <c r="EV686">
        <v>0.019992</v>
      </c>
      <c r="EW686">
        <v>0</v>
      </c>
      <c r="EX686">
        <v>624.5897857142857</v>
      </c>
      <c r="EY686">
        <v>5.00097</v>
      </c>
      <c r="EZ686">
        <v>12585.93928571429</v>
      </c>
      <c r="FA686">
        <v>16707.575</v>
      </c>
      <c r="FB686">
        <v>41.69599999999998</v>
      </c>
      <c r="FC686">
        <v>42.06199999999999</v>
      </c>
      <c r="FD686">
        <v>41.62942857142857</v>
      </c>
      <c r="FE686">
        <v>41.63385714285715</v>
      </c>
      <c r="FF686">
        <v>42.20499999999999</v>
      </c>
      <c r="FG686">
        <v>1955.112857142857</v>
      </c>
      <c r="FH686">
        <v>39.88000000000001</v>
      </c>
      <c r="FI686">
        <v>0</v>
      </c>
      <c r="FJ686">
        <v>1758489723.2</v>
      </c>
      <c r="FK686">
        <v>0</v>
      </c>
      <c r="FL686">
        <v>624.5796799999999</v>
      </c>
      <c r="FM686">
        <v>-1.874615379999765</v>
      </c>
      <c r="FN686">
        <v>-18.56923077351611</v>
      </c>
      <c r="FO686">
        <v>12585.68</v>
      </c>
      <c r="FP686">
        <v>15</v>
      </c>
      <c r="FQ686">
        <v>0</v>
      </c>
      <c r="FR686" t="s">
        <v>441</v>
      </c>
      <c r="FS686">
        <v>1747247426.5</v>
      </c>
      <c r="FT686">
        <v>1747247420.5</v>
      </c>
      <c r="FU686">
        <v>0</v>
      </c>
      <c r="FV686">
        <v>1.027</v>
      </c>
      <c r="FW686">
        <v>0.031</v>
      </c>
      <c r="FX686">
        <v>0.02</v>
      </c>
      <c r="FY686">
        <v>0.05</v>
      </c>
      <c r="FZ686">
        <v>420</v>
      </c>
      <c r="GA686">
        <v>16</v>
      </c>
      <c r="GB686">
        <v>0.01</v>
      </c>
      <c r="GC686">
        <v>0.1</v>
      </c>
      <c r="GD686">
        <v>-8.71477243902439</v>
      </c>
      <c r="GE686">
        <v>-0.1925460627178058</v>
      </c>
      <c r="GF686">
        <v>0.0643005101364464</v>
      </c>
      <c r="GG686">
        <v>0</v>
      </c>
      <c r="GH686">
        <v>624.6473823529412</v>
      </c>
      <c r="GI686">
        <v>-1.010160423018001</v>
      </c>
      <c r="GJ686">
        <v>0.2254990563050304</v>
      </c>
      <c r="GK686">
        <v>-1</v>
      </c>
      <c r="GL686">
        <v>4.643657073170731</v>
      </c>
      <c r="GM686">
        <v>-0.5672786759581958</v>
      </c>
      <c r="GN686">
        <v>0.05839863272054226</v>
      </c>
      <c r="GO686">
        <v>0</v>
      </c>
      <c r="GP686">
        <v>0</v>
      </c>
      <c r="GQ686">
        <v>2</v>
      </c>
      <c r="GR686" t="s">
        <v>452</v>
      </c>
      <c r="GS686">
        <v>3.13538</v>
      </c>
      <c r="GT686">
        <v>2.7164</v>
      </c>
      <c r="GU686">
        <v>0.123493</v>
      </c>
      <c r="GV686">
        <v>0.12344</v>
      </c>
      <c r="GW686">
        <v>0.105883</v>
      </c>
      <c r="GX686">
        <v>0.0902159</v>
      </c>
      <c r="GY686">
        <v>27841.3</v>
      </c>
      <c r="GZ686">
        <v>27885.7</v>
      </c>
      <c r="HA686">
        <v>29532.7</v>
      </c>
      <c r="HB686">
        <v>29402.5</v>
      </c>
      <c r="HC686">
        <v>34892.5</v>
      </c>
      <c r="HD686">
        <v>35441.2</v>
      </c>
      <c r="HE686">
        <v>41562.8</v>
      </c>
      <c r="HF686">
        <v>41779.1</v>
      </c>
      <c r="HG686">
        <v>1.91917</v>
      </c>
      <c r="HH686">
        <v>1.85483</v>
      </c>
      <c r="HI686">
        <v>0.0738427</v>
      </c>
      <c r="HJ686">
        <v>0</v>
      </c>
      <c r="HK686">
        <v>28.8086</v>
      </c>
      <c r="HL686">
        <v>999.9</v>
      </c>
      <c r="HM686">
        <v>44.1</v>
      </c>
      <c r="HN686">
        <v>31.6</v>
      </c>
      <c r="HO686">
        <v>22.8527</v>
      </c>
      <c r="HP686">
        <v>62.1581</v>
      </c>
      <c r="HQ686">
        <v>27.6963</v>
      </c>
      <c r="HR686">
        <v>1</v>
      </c>
      <c r="HS686">
        <v>0.138186</v>
      </c>
      <c r="HT686">
        <v>-0.08939270000000001</v>
      </c>
      <c r="HU686">
        <v>20.3382</v>
      </c>
      <c r="HV686">
        <v>5.21564</v>
      </c>
      <c r="HW686">
        <v>12.0125</v>
      </c>
      <c r="HX686">
        <v>4.9884</v>
      </c>
      <c r="HY686">
        <v>3.28768</v>
      </c>
      <c r="HZ686">
        <v>9999</v>
      </c>
      <c r="IA686">
        <v>9999</v>
      </c>
      <c r="IB686">
        <v>9999</v>
      </c>
      <c r="IC686">
        <v>999.9</v>
      </c>
      <c r="ID686">
        <v>1.86756</v>
      </c>
      <c r="IE686">
        <v>1.86676</v>
      </c>
      <c r="IF686">
        <v>1.866</v>
      </c>
      <c r="IG686">
        <v>1.866</v>
      </c>
      <c r="IH686">
        <v>1.86783</v>
      </c>
      <c r="II686">
        <v>1.87027</v>
      </c>
      <c r="IJ686">
        <v>1.86899</v>
      </c>
      <c r="IK686">
        <v>1.8704</v>
      </c>
      <c r="IL686">
        <v>0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-0.345</v>
      </c>
      <c r="IZ686">
        <v>0.1392</v>
      </c>
      <c r="JA686">
        <v>-0.08705980112953694</v>
      </c>
      <c r="JB686">
        <v>-0.0002224285535733669</v>
      </c>
      <c r="JC686">
        <v>-3.124052291438484E-07</v>
      </c>
      <c r="JD686">
        <v>-1.20421793702977E-11</v>
      </c>
      <c r="JE686">
        <v>-0.06546867123436634</v>
      </c>
      <c r="JF686">
        <v>-0.004605065362839568</v>
      </c>
      <c r="JG686">
        <v>0.0008613744513886047</v>
      </c>
      <c r="JH686">
        <v>-1.299212498533341E-05</v>
      </c>
      <c r="JI686">
        <v>3</v>
      </c>
      <c r="JJ686">
        <v>2327</v>
      </c>
      <c r="JK686">
        <v>1</v>
      </c>
      <c r="JL686">
        <v>27</v>
      </c>
      <c r="JM686">
        <v>187371.6</v>
      </c>
      <c r="JN686">
        <v>187371.7</v>
      </c>
      <c r="JO686">
        <v>1.41235</v>
      </c>
      <c r="JP686">
        <v>0</v>
      </c>
      <c r="JQ686">
        <v>1.39648</v>
      </c>
      <c r="JR686">
        <v>2.35352</v>
      </c>
      <c r="JS686">
        <v>1.49536</v>
      </c>
      <c r="JT686">
        <v>2.64282</v>
      </c>
      <c r="JU686">
        <v>36.8842</v>
      </c>
      <c r="JV686">
        <v>24.0787</v>
      </c>
      <c r="JW686">
        <v>18</v>
      </c>
      <c r="JX686">
        <v>491.923</v>
      </c>
      <c r="JY686">
        <v>441.281</v>
      </c>
      <c r="JZ686">
        <v>28.5886</v>
      </c>
      <c r="KA686">
        <v>29.3823</v>
      </c>
      <c r="KB686">
        <v>30.0002</v>
      </c>
      <c r="KC686">
        <v>29.1767</v>
      </c>
      <c r="KD686">
        <v>29.1032</v>
      </c>
      <c r="KE686">
        <v>100</v>
      </c>
      <c r="KF686">
        <v>18.7148</v>
      </c>
      <c r="KG686">
        <v>42.6823</v>
      </c>
      <c r="KH686">
        <v>28.5795</v>
      </c>
      <c r="KI686">
        <v>1571.13</v>
      </c>
      <c r="KJ686">
        <v>19.6079</v>
      </c>
      <c r="KK686">
        <v>100.941</v>
      </c>
      <c r="KL686">
        <v>100.458</v>
      </c>
    </row>
    <row r="687" spans="1:298">
      <c r="A687">
        <v>671</v>
      </c>
      <c r="B687">
        <v>1758489727.5</v>
      </c>
      <c r="C687">
        <v>20852</v>
      </c>
      <c r="D687" t="s">
        <v>1791</v>
      </c>
      <c r="E687" t="s">
        <v>1792</v>
      </c>
      <c r="F687">
        <v>5</v>
      </c>
      <c r="G687" t="s">
        <v>1604</v>
      </c>
      <c r="H687" t="s">
        <v>437</v>
      </c>
      <c r="I687" t="s">
        <v>438</v>
      </c>
      <c r="J687">
        <v>1758489720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633.9598692183935</v>
      </c>
      <c r="AL687">
        <v>624.6483696969699</v>
      </c>
      <c r="AM687">
        <v>-1.234107861894234</v>
      </c>
      <c r="AN687">
        <v>65.30120161094447</v>
      </c>
      <c r="AO687">
        <f>(AQ687 - AP687 + DZ687*1E3/(8.314*(EB687+273.15)) * AS687/DY687 * AR687) * DY687/(100*DM687) * 1000/(1000 - AQ687)</f>
        <v>0</v>
      </c>
      <c r="AP687">
        <v>19.53873776042482</v>
      </c>
      <c r="AQ687">
        <v>24.03943515151515</v>
      </c>
      <c r="AR687">
        <v>-2.730234003895602E-05</v>
      </c>
      <c r="AS687">
        <v>111.2861727200719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3.93</v>
      </c>
      <c r="DN687">
        <v>0.5</v>
      </c>
      <c r="DO687" t="s">
        <v>440</v>
      </c>
      <c r="DP687">
        <v>2</v>
      </c>
      <c r="DQ687" t="b">
        <v>1</v>
      </c>
      <c r="DR687">
        <v>1758489720</v>
      </c>
      <c r="DS687">
        <v>618.1412592592592</v>
      </c>
      <c r="DT687">
        <v>626.9367407407408</v>
      </c>
      <c r="DU687">
        <v>24.04517407407407</v>
      </c>
      <c r="DV687">
        <v>19.48471111111111</v>
      </c>
      <c r="DW687">
        <v>618.4882962962963</v>
      </c>
      <c r="DX687">
        <v>23.90595555555555</v>
      </c>
      <c r="DY687">
        <v>500.007</v>
      </c>
      <c r="DZ687">
        <v>90.0784074074074</v>
      </c>
      <c r="EA687">
        <v>0.05602284074074073</v>
      </c>
      <c r="EB687">
        <v>30.39362962962963</v>
      </c>
      <c r="EC687">
        <v>30.01132962962962</v>
      </c>
      <c r="ED687">
        <v>999.9000000000001</v>
      </c>
      <c r="EE687">
        <v>0</v>
      </c>
      <c r="EF687">
        <v>0</v>
      </c>
      <c r="EG687">
        <v>10000.06851851852</v>
      </c>
      <c r="EH687">
        <v>0</v>
      </c>
      <c r="EI687">
        <v>9.474144444444445</v>
      </c>
      <c r="EJ687">
        <v>-8.795485185185184</v>
      </c>
      <c r="EK687">
        <v>633.3707407407406</v>
      </c>
      <c r="EL687">
        <v>639.3949629629629</v>
      </c>
      <c r="EM687">
        <v>4.560458888888888</v>
      </c>
      <c r="EN687">
        <v>626.9367407407408</v>
      </c>
      <c r="EO687">
        <v>19.48471111111111</v>
      </c>
      <c r="EP687">
        <v>2.165949259259259</v>
      </c>
      <c r="EQ687">
        <v>1.755149629629629</v>
      </c>
      <c r="ER687">
        <v>18.71265555555556</v>
      </c>
      <c r="ES687">
        <v>15.39296666666667</v>
      </c>
      <c r="ET687">
        <v>1999.993703703704</v>
      </c>
      <c r="EU687">
        <v>0.9800063333333334</v>
      </c>
      <c r="EV687">
        <v>0.01999368888888889</v>
      </c>
      <c r="EW687">
        <v>0</v>
      </c>
      <c r="EX687">
        <v>624.5468148148148</v>
      </c>
      <c r="EY687">
        <v>5.00097</v>
      </c>
      <c r="EZ687">
        <v>12584.25555555555</v>
      </c>
      <c r="FA687">
        <v>16707.56666666667</v>
      </c>
      <c r="FB687">
        <v>41.69633333333332</v>
      </c>
      <c r="FC687">
        <v>42.06199999999999</v>
      </c>
      <c r="FD687">
        <v>41.625</v>
      </c>
      <c r="FE687">
        <v>41.62959259259259</v>
      </c>
      <c r="FF687">
        <v>42.20333333333333</v>
      </c>
      <c r="FG687">
        <v>1955.109629629629</v>
      </c>
      <c r="FH687">
        <v>39.88333333333334</v>
      </c>
      <c r="FI687">
        <v>0</v>
      </c>
      <c r="FJ687">
        <v>1758489728</v>
      </c>
      <c r="FK687">
        <v>0</v>
      </c>
      <c r="FL687">
        <v>624.5248799999999</v>
      </c>
      <c r="FM687">
        <v>-0.3792307625843254</v>
      </c>
      <c r="FN687">
        <v>-19.33076921329066</v>
      </c>
      <c r="FO687">
        <v>12584.136</v>
      </c>
      <c r="FP687">
        <v>15</v>
      </c>
      <c r="FQ687">
        <v>0</v>
      </c>
      <c r="FR687" t="s">
        <v>441</v>
      </c>
      <c r="FS687">
        <v>1747247426.5</v>
      </c>
      <c r="FT687">
        <v>1747247420.5</v>
      </c>
      <c r="FU687">
        <v>0</v>
      </c>
      <c r="FV687">
        <v>1.027</v>
      </c>
      <c r="FW687">
        <v>0.031</v>
      </c>
      <c r="FX687">
        <v>0.02</v>
      </c>
      <c r="FY687">
        <v>0.05</v>
      </c>
      <c r="FZ687">
        <v>420</v>
      </c>
      <c r="GA687">
        <v>16</v>
      </c>
      <c r="GB687">
        <v>0.01</v>
      </c>
      <c r="GC687">
        <v>0.1</v>
      </c>
      <c r="GD687">
        <v>-8.754064634146342</v>
      </c>
      <c r="GE687">
        <v>-0.7787410452961921</v>
      </c>
      <c r="GF687">
        <v>0.09267120499174625</v>
      </c>
      <c r="GG687">
        <v>0</v>
      </c>
      <c r="GH687">
        <v>624.6015294117648</v>
      </c>
      <c r="GI687">
        <v>-0.5684950302702749</v>
      </c>
      <c r="GJ687">
        <v>0.236514548152723</v>
      </c>
      <c r="GK687">
        <v>-1</v>
      </c>
      <c r="GL687">
        <v>4.589133658536586</v>
      </c>
      <c r="GM687">
        <v>-0.5248438327526098</v>
      </c>
      <c r="GN687">
        <v>0.05573349948337974</v>
      </c>
      <c r="GO687">
        <v>0</v>
      </c>
      <c r="GP687">
        <v>0</v>
      </c>
      <c r="GQ687">
        <v>2</v>
      </c>
      <c r="GR687" t="s">
        <v>452</v>
      </c>
      <c r="GS687">
        <v>3.13543</v>
      </c>
      <c r="GT687">
        <v>2.71617</v>
      </c>
      <c r="GU687">
        <v>0.122646</v>
      </c>
      <c r="GV687">
        <v>0.122602</v>
      </c>
      <c r="GW687">
        <v>0.105867</v>
      </c>
      <c r="GX687">
        <v>0.0905576</v>
      </c>
      <c r="GY687">
        <v>27868</v>
      </c>
      <c r="GZ687">
        <v>27912.6</v>
      </c>
      <c r="HA687">
        <v>29532.4</v>
      </c>
      <c r="HB687">
        <v>29402.7</v>
      </c>
      <c r="HC687">
        <v>34892.8</v>
      </c>
      <c r="HD687">
        <v>35427.7</v>
      </c>
      <c r="HE687">
        <v>41562.5</v>
      </c>
      <c r="HF687">
        <v>41779.1</v>
      </c>
      <c r="HG687">
        <v>1.91905</v>
      </c>
      <c r="HH687">
        <v>1.85505</v>
      </c>
      <c r="HI687">
        <v>0.0729971</v>
      </c>
      <c r="HJ687">
        <v>0</v>
      </c>
      <c r="HK687">
        <v>28.8086</v>
      </c>
      <c r="HL687">
        <v>999.9</v>
      </c>
      <c r="HM687">
        <v>44.2</v>
      </c>
      <c r="HN687">
        <v>31.6</v>
      </c>
      <c r="HO687">
        <v>22.9042</v>
      </c>
      <c r="HP687">
        <v>62.0781</v>
      </c>
      <c r="HQ687">
        <v>27.6482</v>
      </c>
      <c r="HR687">
        <v>1</v>
      </c>
      <c r="HS687">
        <v>0.138427</v>
      </c>
      <c r="HT687">
        <v>-0.108617</v>
      </c>
      <c r="HU687">
        <v>20.3385</v>
      </c>
      <c r="HV687">
        <v>5.21594</v>
      </c>
      <c r="HW687">
        <v>12.0132</v>
      </c>
      <c r="HX687">
        <v>4.98855</v>
      </c>
      <c r="HY687">
        <v>3.2876</v>
      </c>
      <c r="HZ687">
        <v>9999</v>
      </c>
      <c r="IA687">
        <v>9999</v>
      </c>
      <c r="IB687">
        <v>9999</v>
      </c>
      <c r="IC687">
        <v>999.9</v>
      </c>
      <c r="ID687">
        <v>1.86756</v>
      </c>
      <c r="IE687">
        <v>1.86676</v>
      </c>
      <c r="IF687">
        <v>1.86602</v>
      </c>
      <c r="IG687">
        <v>1.866</v>
      </c>
      <c r="IH687">
        <v>1.86784</v>
      </c>
      <c r="II687">
        <v>1.87027</v>
      </c>
      <c r="IJ687">
        <v>1.86896</v>
      </c>
      <c r="IK687">
        <v>1.8704</v>
      </c>
      <c r="IL687">
        <v>0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-0.341</v>
      </c>
      <c r="IZ687">
        <v>0.1391</v>
      </c>
      <c r="JA687">
        <v>-0.08705980112953694</v>
      </c>
      <c r="JB687">
        <v>-0.0002224285535733669</v>
      </c>
      <c r="JC687">
        <v>-3.124052291438484E-07</v>
      </c>
      <c r="JD687">
        <v>-1.20421793702977E-11</v>
      </c>
      <c r="JE687">
        <v>-0.06546867123436634</v>
      </c>
      <c r="JF687">
        <v>-0.004605065362839568</v>
      </c>
      <c r="JG687">
        <v>0.0008613744513886047</v>
      </c>
      <c r="JH687">
        <v>-1.299212498533341E-05</v>
      </c>
      <c r="JI687">
        <v>3</v>
      </c>
      <c r="JJ687">
        <v>2327</v>
      </c>
      <c r="JK687">
        <v>1</v>
      </c>
      <c r="JL687">
        <v>27</v>
      </c>
      <c r="JM687">
        <v>187371.7</v>
      </c>
      <c r="JN687">
        <v>187371.8</v>
      </c>
      <c r="JO687">
        <v>1.40137</v>
      </c>
      <c r="JP687">
        <v>0</v>
      </c>
      <c r="JQ687">
        <v>1.39648</v>
      </c>
      <c r="JR687">
        <v>2.35474</v>
      </c>
      <c r="JS687">
        <v>1.49536</v>
      </c>
      <c r="JT687">
        <v>2.58545</v>
      </c>
      <c r="JU687">
        <v>36.8842</v>
      </c>
      <c r="JV687">
        <v>24.07</v>
      </c>
      <c r="JW687">
        <v>18</v>
      </c>
      <c r="JX687">
        <v>491.854</v>
      </c>
      <c r="JY687">
        <v>441.429</v>
      </c>
      <c r="JZ687">
        <v>28.5755</v>
      </c>
      <c r="KA687">
        <v>29.3839</v>
      </c>
      <c r="KB687">
        <v>30.0001</v>
      </c>
      <c r="KC687">
        <v>29.178</v>
      </c>
      <c r="KD687">
        <v>29.1047</v>
      </c>
      <c r="KE687">
        <v>100</v>
      </c>
      <c r="KF687">
        <v>18.7148</v>
      </c>
      <c r="KG687">
        <v>42.6823</v>
      </c>
      <c r="KH687">
        <v>28.5742</v>
      </c>
      <c r="KI687">
        <v>1591.18</v>
      </c>
      <c r="KJ687">
        <v>19.6429</v>
      </c>
      <c r="KK687">
        <v>100.94</v>
      </c>
      <c r="KL687">
        <v>100.458</v>
      </c>
    </row>
    <row r="688" spans="1:298">
      <c r="A688">
        <v>672</v>
      </c>
      <c r="B688">
        <v>1758489732.5</v>
      </c>
      <c r="C688">
        <v>20857</v>
      </c>
      <c r="D688" t="s">
        <v>1793</v>
      </c>
      <c r="E688" t="s">
        <v>1794</v>
      </c>
      <c r="F688">
        <v>5</v>
      </c>
      <c r="G688" t="s">
        <v>1604</v>
      </c>
      <c r="H688" t="s">
        <v>437</v>
      </c>
      <c r="I688" t="s">
        <v>438</v>
      </c>
      <c r="J688">
        <v>1758489724.714286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627.7279624855315</v>
      </c>
      <c r="AL688">
        <v>618.4999818181817</v>
      </c>
      <c r="AM688">
        <v>-1.23271913447667</v>
      </c>
      <c r="AN688">
        <v>65.30120161094447</v>
      </c>
      <c r="AO688">
        <f>(AQ688 - AP688 + DZ688*1E3/(8.314*(EB688+273.15)) * AS688/DY688 * AR688) * DY688/(100*DM688) * 1000/(1000 - AQ688)</f>
        <v>0</v>
      </c>
      <c r="AP688">
        <v>19.60337252082542</v>
      </c>
      <c r="AQ688">
        <v>24.05729636363635</v>
      </c>
      <c r="AR688">
        <v>8.847558257449394E-05</v>
      </c>
      <c r="AS688">
        <v>111.2861727200719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3.93</v>
      </c>
      <c r="DN688">
        <v>0.5</v>
      </c>
      <c r="DO688" t="s">
        <v>440</v>
      </c>
      <c r="DP688">
        <v>2</v>
      </c>
      <c r="DQ688" t="b">
        <v>1</v>
      </c>
      <c r="DR688">
        <v>1758489724.714286</v>
      </c>
      <c r="DS688">
        <v>612.4057142857143</v>
      </c>
      <c r="DT688">
        <v>621.2257142857143</v>
      </c>
      <c r="DU688">
        <v>24.04781428571428</v>
      </c>
      <c r="DV688">
        <v>19.52960357142857</v>
      </c>
      <c r="DW688">
        <v>612.7491428571428</v>
      </c>
      <c r="DX688">
        <v>23.90855714285714</v>
      </c>
      <c r="DY688">
        <v>499.9931071428572</v>
      </c>
      <c r="DZ688">
        <v>90.07849642857141</v>
      </c>
      <c r="EA688">
        <v>0.05605653928571428</v>
      </c>
      <c r="EB688">
        <v>30.38886071428572</v>
      </c>
      <c r="EC688">
        <v>30.00486428571429</v>
      </c>
      <c r="ED688">
        <v>999.9000000000002</v>
      </c>
      <c r="EE688">
        <v>0</v>
      </c>
      <c r="EF688">
        <v>0</v>
      </c>
      <c r="EG688">
        <v>9999.191428571428</v>
      </c>
      <c r="EH688">
        <v>0</v>
      </c>
      <c r="EI688">
        <v>9.470920000000001</v>
      </c>
      <c r="EJ688">
        <v>-8.819959642857144</v>
      </c>
      <c r="EK688">
        <v>627.4956785714286</v>
      </c>
      <c r="EL688">
        <v>633.5993214285714</v>
      </c>
      <c r="EM688">
        <v>4.518202499999999</v>
      </c>
      <c r="EN688">
        <v>621.2257142857143</v>
      </c>
      <c r="EO688">
        <v>19.52960357142857</v>
      </c>
      <c r="EP688">
        <v>2.166189285714286</v>
      </c>
      <c r="EQ688">
        <v>1.759196428571429</v>
      </c>
      <c r="ER688">
        <v>18.71442857142857</v>
      </c>
      <c r="ES688">
        <v>15.42882142857143</v>
      </c>
      <c r="ET688">
        <v>1999.996428571428</v>
      </c>
      <c r="EU688">
        <v>0.9800042500000001</v>
      </c>
      <c r="EV688">
        <v>0.01999583571428571</v>
      </c>
      <c r="EW688">
        <v>0</v>
      </c>
      <c r="EX688">
        <v>624.4257857142857</v>
      </c>
      <c r="EY688">
        <v>5.00097</v>
      </c>
      <c r="EZ688">
        <v>12582.88214285714</v>
      </c>
      <c r="FA688">
        <v>16707.56785714286</v>
      </c>
      <c r="FB688">
        <v>41.68924999999998</v>
      </c>
      <c r="FC688">
        <v>42.06199999999999</v>
      </c>
      <c r="FD688">
        <v>41.625</v>
      </c>
      <c r="FE688">
        <v>41.63164285714286</v>
      </c>
      <c r="FF688">
        <v>42.20049999999998</v>
      </c>
      <c r="FG688">
        <v>1955.106785714286</v>
      </c>
      <c r="FH688">
        <v>39.8875</v>
      </c>
      <c r="FI688">
        <v>0</v>
      </c>
      <c r="FJ688">
        <v>1758489732.8</v>
      </c>
      <c r="FK688">
        <v>0</v>
      </c>
      <c r="FL688">
        <v>624.40324</v>
      </c>
      <c r="FM688">
        <v>-0.8816923024893956</v>
      </c>
      <c r="FN688">
        <v>-17.86153849537319</v>
      </c>
      <c r="FO688">
        <v>12582.72</v>
      </c>
      <c r="FP688">
        <v>15</v>
      </c>
      <c r="FQ688">
        <v>0</v>
      </c>
      <c r="FR688" t="s">
        <v>441</v>
      </c>
      <c r="FS688">
        <v>1747247426.5</v>
      </c>
      <c r="FT688">
        <v>1747247420.5</v>
      </c>
      <c r="FU688">
        <v>0</v>
      </c>
      <c r="FV688">
        <v>1.027</v>
      </c>
      <c r="FW688">
        <v>0.031</v>
      </c>
      <c r="FX688">
        <v>0.02</v>
      </c>
      <c r="FY688">
        <v>0.05</v>
      </c>
      <c r="FZ688">
        <v>420</v>
      </c>
      <c r="GA688">
        <v>16</v>
      </c>
      <c r="GB688">
        <v>0.01</v>
      </c>
      <c r="GC688">
        <v>0.1</v>
      </c>
      <c r="GD688">
        <v>-8.766972926829267</v>
      </c>
      <c r="GE688">
        <v>-0.5327257839721133</v>
      </c>
      <c r="GF688">
        <v>0.08785042274684586</v>
      </c>
      <c r="GG688">
        <v>0</v>
      </c>
      <c r="GH688">
        <v>624.506882352941</v>
      </c>
      <c r="GI688">
        <v>-1.376103891564063</v>
      </c>
      <c r="GJ688">
        <v>0.2814754993732229</v>
      </c>
      <c r="GK688">
        <v>-1</v>
      </c>
      <c r="GL688">
        <v>4.545595853658537</v>
      </c>
      <c r="GM688">
        <v>-0.5360251567944218</v>
      </c>
      <c r="GN688">
        <v>0.05709594095075193</v>
      </c>
      <c r="GO688">
        <v>0</v>
      </c>
      <c r="GP688">
        <v>0</v>
      </c>
      <c r="GQ688">
        <v>2</v>
      </c>
      <c r="GR688" t="s">
        <v>452</v>
      </c>
      <c r="GS688">
        <v>3.13552</v>
      </c>
      <c r="GT688">
        <v>2.71652</v>
      </c>
      <c r="GU688">
        <v>0.12179</v>
      </c>
      <c r="GV688">
        <v>0.121785</v>
      </c>
      <c r="GW688">
        <v>0.105916</v>
      </c>
      <c r="GX688">
        <v>0.09063889999999999</v>
      </c>
      <c r="GY688">
        <v>27895.2</v>
      </c>
      <c r="GZ688">
        <v>27938.2</v>
      </c>
      <c r="HA688">
        <v>29532.4</v>
      </c>
      <c r="HB688">
        <v>29402.2</v>
      </c>
      <c r="HC688">
        <v>34890.9</v>
      </c>
      <c r="HD688">
        <v>35424</v>
      </c>
      <c r="HE688">
        <v>41562.6</v>
      </c>
      <c r="HF688">
        <v>41778.6</v>
      </c>
      <c r="HG688">
        <v>1.91925</v>
      </c>
      <c r="HH688">
        <v>1.85508</v>
      </c>
      <c r="HI688">
        <v>0.0732392</v>
      </c>
      <c r="HJ688">
        <v>0</v>
      </c>
      <c r="HK688">
        <v>28.8099</v>
      </c>
      <c r="HL688">
        <v>999.9</v>
      </c>
      <c r="HM688">
        <v>44.2</v>
      </c>
      <c r="HN688">
        <v>31.6</v>
      </c>
      <c r="HO688">
        <v>22.9072</v>
      </c>
      <c r="HP688">
        <v>61.8481</v>
      </c>
      <c r="HQ688">
        <v>27.7043</v>
      </c>
      <c r="HR688">
        <v>1</v>
      </c>
      <c r="HS688">
        <v>0.138592</v>
      </c>
      <c r="HT688">
        <v>-0.212121</v>
      </c>
      <c r="HU688">
        <v>20.3381</v>
      </c>
      <c r="HV688">
        <v>5.21534</v>
      </c>
      <c r="HW688">
        <v>12.0129</v>
      </c>
      <c r="HX688">
        <v>4.98825</v>
      </c>
      <c r="HY688">
        <v>3.28755</v>
      </c>
      <c r="HZ688">
        <v>9999</v>
      </c>
      <c r="IA688">
        <v>9999</v>
      </c>
      <c r="IB688">
        <v>9999</v>
      </c>
      <c r="IC688">
        <v>999.9</v>
      </c>
      <c r="ID688">
        <v>1.86757</v>
      </c>
      <c r="IE688">
        <v>1.86675</v>
      </c>
      <c r="IF688">
        <v>1.86601</v>
      </c>
      <c r="IG688">
        <v>1.866</v>
      </c>
      <c r="IH688">
        <v>1.86786</v>
      </c>
      <c r="II688">
        <v>1.87027</v>
      </c>
      <c r="IJ688">
        <v>1.86893</v>
      </c>
      <c r="IK688">
        <v>1.87041</v>
      </c>
      <c r="IL688">
        <v>0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-0.338</v>
      </c>
      <c r="IZ688">
        <v>0.1394</v>
      </c>
      <c r="JA688">
        <v>-0.08705980112953694</v>
      </c>
      <c r="JB688">
        <v>-0.0002224285535733669</v>
      </c>
      <c r="JC688">
        <v>-3.124052291438484E-07</v>
      </c>
      <c r="JD688">
        <v>-1.20421793702977E-11</v>
      </c>
      <c r="JE688">
        <v>-0.06546867123436634</v>
      </c>
      <c r="JF688">
        <v>-0.004605065362839568</v>
      </c>
      <c r="JG688">
        <v>0.0008613744513886047</v>
      </c>
      <c r="JH688">
        <v>-1.299212498533341E-05</v>
      </c>
      <c r="JI688">
        <v>3</v>
      </c>
      <c r="JJ688">
        <v>2327</v>
      </c>
      <c r="JK688">
        <v>1</v>
      </c>
      <c r="JL688">
        <v>27</v>
      </c>
      <c r="JM688">
        <v>187371.8</v>
      </c>
      <c r="JN688">
        <v>187371.9</v>
      </c>
      <c r="JO688">
        <v>1.39038</v>
      </c>
      <c r="JP688">
        <v>0</v>
      </c>
      <c r="JQ688">
        <v>1.39648</v>
      </c>
      <c r="JR688">
        <v>2.35229</v>
      </c>
      <c r="JS688">
        <v>1.49536</v>
      </c>
      <c r="JT688">
        <v>2.66235</v>
      </c>
      <c r="JU688">
        <v>36.8842</v>
      </c>
      <c r="JV688">
        <v>24.0787</v>
      </c>
      <c r="JW688">
        <v>18</v>
      </c>
      <c r="JX688">
        <v>491.994</v>
      </c>
      <c r="JY688">
        <v>441.453</v>
      </c>
      <c r="JZ688">
        <v>28.5692</v>
      </c>
      <c r="KA688">
        <v>29.3848</v>
      </c>
      <c r="KB688">
        <v>30.0001</v>
      </c>
      <c r="KC688">
        <v>29.1796</v>
      </c>
      <c r="KD688">
        <v>29.1057</v>
      </c>
      <c r="KE688">
        <v>100</v>
      </c>
      <c r="KF688">
        <v>18.7148</v>
      </c>
      <c r="KG688">
        <v>42.6823</v>
      </c>
      <c r="KH688">
        <v>28.7084</v>
      </c>
      <c r="KI688">
        <v>1604.6</v>
      </c>
      <c r="KJ688">
        <v>19.6803</v>
      </c>
      <c r="KK688">
        <v>100.94</v>
      </c>
      <c r="KL688">
        <v>100.457</v>
      </c>
    </row>
    <row r="689" spans="1:298">
      <c r="A689">
        <v>673</v>
      </c>
      <c r="B689">
        <v>1758493935</v>
      </c>
      <c r="C689">
        <v>25059.5</v>
      </c>
      <c r="D689" t="s">
        <v>1795</v>
      </c>
      <c r="E689" t="s">
        <v>1796</v>
      </c>
      <c r="F689">
        <v>5</v>
      </c>
      <c r="G689" t="s">
        <v>1797</v>
      </c>
      <c r="H689" t="s">
        <v>437</v>
      </c>
      <c r="I689" t="s">
        <v>438</v>
      </c>
      <c r="J689">
        <v>1758493927.25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429.2062318881248</v>
      </c>
      <c r="AL689">
        <v>418.4311818181819</v>
      </c>
      <c r="AM689">
        <v>3.430885215798849E-05</v>
      </c>
      <c r="AN689">
        <v>65.24556726256783</v>
      </c>
      <c r="AO689">
        <f>(AQ689 - AP689 + DZ689*1E3/(8.314*(EB689+273.15)) * AS689/DY689 * AR689) * DY689/(100*DM689) * 1000/(1000 - AQ689)</f>
        <v>0</v>
      </c>
      <c r="AP689">
        <v>21.34922770678476</v>
      </c>
      <c r="AQ689">
        <v>25.74730909090908</v>
      </c>
      <c r="AR689">
        <v>-0.0001649290261435136</v>
      </c>
      <c r="AS689">
        <v>111.0014619962675</v>
      </c>
      <c r="AT689">
        <v>0</v>
      </c>
      <c r="AU689">
        <v>0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439</v>
      </c>
      <c r="AZ689" t="s">
        <v>439</v>
      </c>
      <c r="BA689">
        <v>0</v>
      </c>
      <c r="BB689">
        <v>0</v>
      </c>
      <c r="BC689">
        <f>1-BA689/BB689</f>
        <v>0</v>
      </c>
      <c r="BD689">
        <v>0</v>
      </c>
      <c r="BE689" t="s">
        <v>439</v>
      </c>
      <c r="BF689" t="s">
        <v>439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439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3.7</v>
      </c>
      <c r="DN689">
        <v>0.5</v>
      </c>
      <c r="DO689" t="s">
        <v>440</v>
      </c>
      <c r="DP689">
        <v>2</v>
      </c>
      <c r="DQ689" t="b">
        <v>1</v>
      </c>
      <c r="DR689">
        <v>1758493927.25</v>
      </c>
      <c r="DS689">
        <v>407.6281333333333</v>
      </c>
      <c r="DT689">
        <v>420.0317000000001</v>
      </c>
      <c r="DU689">
        <v>25.76088666666667</v>
      </c>
      <c r="DV689">
        <v>21.37568333333333</v>
      </c>
      <c r="DW689">
        <v>406.4050666666666</v>
      </c>
      <c r="DX689">
        <v>25.54581</v>
      </c>
      <c r="DY689">
        <v>499.9873999999999</v>
      </c>
      <c r="DZ689">
        <v>89.98668000000001</v>
      </c>
      <c r="EA689">
        <v>0.05627714000000001</v>
      </c>
      <c r="EB689">
        <v>31.49537333333333</v>
      </c>
      <c r="EC689">
        <v>30.70013666666666</v>
      </c>
      <c r="ED689">
        <v>999.9000000000002</v>
      </c>
      <c r="EE689">
        <v>0</v>
      </c>
      <c r="EF689">
        <v>0</v>
      </c>
      <c r="EG689">
        <v>9996.83</v>
      </c>
      <c r="EH689">
        <v>0</v>
      </c>
      <c r="EI689">
        <v>9.49907</v>
      </c>
      <c r="EJ689">
        <v>-12.40338</v>
      </c>
      <c r="EK689">
        <v>418.4066666666666</v>
      </c>
      <c r="EL689">
        <v>429.2061333333334</v>
      </c>
      <c r="EM689">
        <v>4.385198333333333</v>
      </c>
      <c r="EN689">
        <v>420.0317000000001</v>
      </c>
      <c r="EO689">
        <v>21.37568333333333</v>
      </c>
      <c r="EP689">
        <v>2.318138666666667</v>
      </c>
      <c r="EQ689">
        <v>1.923527666666667</v>
      </c>
      <c r="ER689">
        <v>19.80298666666667</v>
      </c>
      <c r="ES689">
        <v>16.82851333333333</v>
      </c>
      <c r="ET689">
        <v>2000.009333333333</v>
      </c>
      <c r="EU689">
        <v>0.9799954000000002</v>
      </c>
      <c r="EV689">
        <v>0.02000429333333334</v>
      </c>
      <c r="EW689">
        <v>0</v>
      </c>
      <c r="EX689">
        <v>604.5723333333333</v>
      </c>
      <c r="EY689">
        <v>5.000969999999999</v>
      </c>
      <c r="EZ689">
        <v>12118.21333333333</v>
      </c>
      <c r="FA689">
        <v>16707.64</v>
      </c>
      <c r="FB689">
        <v>41.93699999999998</v>
      </c>
      <c r="FC689">
        <v>42.25</v>
      </c>
      <c r="FD689">
        <v>41.875</v>
      </c>
      <c r="FE689">
        <v>41.875</v>
      </c>
      <c r="FF689">
        <v>42.56199999999998</v>
      </c>
      <c r="FG689">
        <v>1955.099333333333</v>
      </c>
      <c r="FH689">
        <v>39.91</v>
      </c>
      <c r="FI689">
        <v>0</v>
      </c>
      <c r="FJ689">
        <v>1758493935.8</v>
      </c>
      <c r="FK689">
        <v>0</v>
      </c>
      <c r="FL689">
        <v>604.559923076923</v>
      </c>
      <c r="FM689">
        <v>-0.3319658179766669</v>
      </c>
      <c r="FN689">
        <v>-7.4358974518021</v>
      </c>
      <c r="FO689">
        <v>12118.14230769231</v>
      </c>
      <c r="FP689">
        <v>15</v>
      </c>
      <c r="FQ689">
        <v>0</v>
      </c>
      <c r="FR689" t="s">
        <v>441</v>
      </c>
      <c r="FS689">
        <v>1747247426.5</v>
      </c>
      <c r="FT689">
        <v>1747247420.5</v>
      </c>
      <c r="FU689">
        <v>0</v>
      </c>
      <c r="FV689">
        <v>1.027</v>
      </c>
      <c r="FW689">
        <v>0.031</v>
      </c>
      <c r="FX689">
        <v>0.02</v>
      </c>
      <c r="FY689">
        <v>0.05</v>
      </c>
      <c r="FZ689">
        <v>420</v>
      </c>
      <c r="GA689">
        <v>16</v>
      </c>
      <c r="GB689">
        <v>0.01</v>
      </c>
      <c r="GC689">
        <v>0.1</v>
      </c>
      <c r="GD689">
        <v>-12.4048487804878</v>
      </c>
      <c r="GE689">
        <v>0.09273031358884287</v>
      </c>
      <c r="GF689">
        <v>0.02956334350171841</v>
      </c>
      <c r="GG689">
        <v>1</v>
      </c>
      <c r="GH689">
        <v>604.6424999999999</v>
      </c>
      <c r="GI689">
        <v>-1.302627964214115</v>
      </c>
      <c r="GJ689">
        <v>0.3040007981800631</v>
      </c>
      <c r="GK689">
        <v>-1</v>
      </c>
      <c r="GL689">
        <v>4.384899024390244</v>
      </c>
      <c r="GM689">
        <v>0.02172209059234236</v>
      </c>
      <c r="GN689">
        <v>0.007959978185065684</v>
      </c>
      <c r="GO689">
        <v>1</v>
      </c>
      <c r="GP689">
        <v>2</v>
      </c>
      <c r="GQ689">
        <v>2</v>
      </c>
      <c r="GR689" t="s">
        <v>736</v>
      </c>
      <c r="GS689">
        <v>3.13576</v>
      </c>
      <c r="GT689">
        <v>2.71598</v>
      </c>
      <c r="GU689">
        <v>0.0910276</v>
      </c>
      <c r="GV689">
        <v>0.0924304</v>
      </c>
      <c r="GW689">
        <v>0.110695</v>
      </c>
      <c r="GX689">
        <v>0.0960626</v>
      </c>
      <c r="GY689">
        <v>28862.4</v>
      </c>
      <c r="GZ689">
        <v>28863.8</v>
      </c>
      <c r="HA689">
        <v>29522.9</v>
      </c>
      <c r="HB689">
        <v>29394.2</v>
      </c>
      <c r="HC689">
        <v>34690.4</v>
      </c>
      <c r="HD689">
        <v>35200.4</v>
      </c>
      <c r="HE689">
        <v>41548.4</v>
      </c>
      <c r="HF689">
        <v>41767.3</v>
      </c>
      <c r="HG689">
        <v>1.91698</v>
      </c>
      <c r="HH689">
        <v>1.85497</v>
      </c>
      <c r="HI689">
        <v>0.0518449</v>
      </c>
      <c r="HJ689">
        <v>0</v>
      </c>
      <c r="HK689">
        <v>29.8562</v>
      </c>
      <c r="HL689">
        <v>999.9</v>
      </c>
      <c r="HM689">
        <v>52.2</v>
      </c>
      <c r="HN689">
        <v>31.5</v>
      </c>
      <c r="HO689">
        <v>26.9253</v>
      </c>
      <c r="HP689">
        <v>62.1529</v>
      </c>
      <c r="HQ689">
        <v>27.9647</v>
      </c>
      <c r="HR689">
        <v>1</v>
      </c>
      <c r="HS689">
        <v>0.149324</v>
      </c>
      <c r="HT689">
        <v>-0.769363</v>
      </c>
      <c r="HU689">
        <v>20.3372</v>
      </c>
      <c r="HV689">
        <v>5.22148</v>
      </c>
      <c r="HW689">
        <v>12.0123</v>
      </c>
      <c r="HX689">
        <v>4.98925</v>
      </c>
      <c r="HY689">
        <v>3.28835</v>
      </c>
      <c r="HZ689">
        <v>9999</v>
      </c>
      <c r="IA689">
        <v>9999</v>
      </c>
      <c r="IB689">
        <v>9999</v>
      </c>
      <c r="IC689">
        <v>999.9</v>
      </c>
      <c r="ID689">
        <v>1.86765</v>
      </c>
      <c r="IE689">
        <v>1.86676</v>
      </c>
      <c r="IF689">
        <v>1.86604</v>
      </c>
      <c r="IG689">
        <v>1.866</v>
      </c>
      <c r="IH689">
        <v>1.86786</v>
      </c>
      <c r="II689">
        <v>1.8703</v>
      </c>
      <c r="IJ689">
        <v>1.86896</v>
      </c>
      <c r="IK689">
        <v>1.87042</v>
      </c>
      <c r="IL689">
        <v>0</v>
      </c>
      <c r="IM689">
        <v>0</v>
      </c>
      <c r="IN689">
        <v>0</v>
      </c>
      <c r="IO689">
        <v>0</v>
      </c>
      <c r="IP689" t="s">
        <v>443</v>
      </c>
      <c r="IQ689" t="s">
        <v>444</v>
      </c>
      <c r="IR689" t="s">
        <v>445</v>
      </c>
      <c r="IS689" t="s">
        <v>445</v>
      </c>
      <c r="IT689" t="s">
        <v>445</v>
      </c>
      <c r="IU689" t="s">
        <v>445</v>
      </c>
      <c r="IV689">
        <v>0</v>
      </c>
      <c r="IW689">
        <v>100</v>
      </c>
      <c r="IX689">
        <v>100</v>
      </c>
      <c r="IY689">
        <v>1.223</v>
      </c>
      <c r="IZ689">
        <v>0.2149</v>
      </c>
      <c r="JA689">
        <v>0.6902030508192664</v>
      </c>
      <c r="JB689">
        <v>0.001474763808417899</v>
      </c>
      <c r="JC689">
        <v>-3.85604142745729E-07</v>
      </c>
      <c r="JD689">
        <v>-4.042155114862324E-11</v>
      </c>
      <c r="JE689">
        <v>-0.0599630414126953</v>
      </c>
      <c r="JF689">
        <v>-0.0008759303265835833</v>
      </c>
      <c r="JG689">
        <v>0.0007542316531097033</v>
      </c>
      <c r="JH689">
        <v>-1.168394518909615E-05</v>
      </c>
      <c r="JI689">
        <v>4</v>
      </c>
      <c r="JJ689">
        <v>2283</v>
      </c>
      <c r="JK689">
        <v>1</v>
      </c>
      <c r="JL689">
        <v>28</v>
      </c>
      <c r="JM689">
        <v>187441.8</v>
      </c>
      <c r="JN689">
        <v>187441.9</v>
      </c>
      <c r="JO689">
        <v>1.03638</v>
      </c>
      <c r="JP689">
        <v>2.26807</v>
      </c>
      <c r="JQ689">
        <v>1.39648</v>
      </c>
      <c r="JR689">
        <v>2.35229</v>
      </c>
      <c r="JS689">
        <v>1.49536</v>
      </c>
      <c r="JT689">
        <v>2.7002</v>
      </c>
      <c r="JU689">
        <v>37.0032</v>
      </c>
      <c r="JV689">
        <v>24.07</v>
      </c>
      <c r="JW689">
        <v>18</v>
      </c>
      <c r="JX689">
        <v>491.868</v>
      </c>
      <c r="JY689">
        <v>442.608</v>
      </c>
      <c r="JZ689">
        <v>30.2271</v>
      </c>
      <c r="KA689">
        <v>29.5419</v>
      </c>
      <c r="KB689">
        <v>30.0002</v>
      </c>
      <c r="KC689">
        <v>29.3447</v>
      </c>
      <c r="KD689">
        <v>29.2694</v>
      </c>
      <c r="KE689">
        <v>20.6582</v>
      </c>
      <c r="KF689">
        <v>27.1199</v>
      </c>
      <c r="KG689">
        <v>67.6602</v>
      </c>
      <c r="KH689">
        <v>30.2303</v>
      </c>
      <c r="KI689">
        <v>413.339</v>
      </c>
      <c r="KJ689">
        <v>21.4311</v>
      </c>
      <c r="KK689">
        <v>100.906</v>
      </c>
      <c r="KL689">
        <v>100.43</v>
      </c>
    </row>
    <row r="690" spans="1:298">
      <c r="A690">
        <v>674</v>
      </c>
      <c r="B690">
        <v>1758493940</v>
      </c>
      <c r="C690">
        <v>25064.5</v>
      </c>
      <c r="D690" t="s">
        <v>1798</v>
      </c>
      <c r="E690" t="s">
        <v>1799</v>
      </c>
      <c r="F690">
        <v>5</v>
      </c>
      <c r="G690" t="s">
        <v>1797</v>
      </c>
      <c r="H690" t="s">
        <v>437</v>
      </c>
      <c r="I690" t="s">
        <v>438</v>
      </c>
      <c r="J690">
        <v>1758493932.155172</v>
      </c>
      <c r="K690">
        <f>(L690)/1000</f>
        <v>0</v>
      </c>
      <c r="L690">
        <f>IF(DQ690, AO690, AI690)</f>
        <v>0</v>
      </c>
      <c r="M690">
        <f>IF(DQ690, AJ690, AH690)</f>
        <v>0</v>
      </c>
      <c r="N690">
        <f>DS690 - IF(AV690&gt;1, M690*DM690*100.0/(AX690), 0)</f>
        <v>0</v>
      </c>
      <c r="O690">
        <f>((U690-K690/2)*N690-M690)/(U690+K690/2)</f>
        <v>0</v>
      </c>
      <c r="P690">
        <f>O690*(DZ690+EA690)/1000.0</f>
        <v>0</v>
      </c>
      <c r="Q690">
        <f>(DS690 - IF(AV690&gt;1, M690*DM690*100.0/(AX690), 0))*(DZ690+EA690)/1000.0</f>
        <v>0</v>
      </c>
      <c r="R690">
        <f>2.0/((1/T690-1/S690)+SIGN(T690)*SQRT((1/T690-1/S690)*(1/T690-1/S690) + 4*DN690/((DN690+1)*(DN690+1))*(2*1/T690*1/S690-1/S690*1/S690)))</f>
        <v>0</v>
      </c>
      <c r="S690">
        <f>IF(LEFT(DO690,1)&lt;&gt;"0",IF(LEFT(DO690,1)="1",3.0,DP690),$D$5+$E$5*(EG690*DZ690/($K$5*1000))+$F$5*(EG690*DZ690/($K$5*1000))*MAX(MIN(DM690,$J$5),$I$5)*MAX(MIN(DM690,$J$5),$I$5)+$G$5*MAX(MIN(DM690,$J$5),$I$5)*(EG690*DZ690/($K$5*1000))+$H$5*(EG690*DZ690/($K$5*1000))*(EG690*DZ690/($K$5*1000)))</f>
        <v>0</v>
      </c>
      <c r="T690">
        <f>K690*(1000-(1000*0.61365*exp(17.502*X690/(240.97+X690))/(DZ690+EA690)+DU690)/2)/(1000*0.61365*exp(17.502*X690/(240.97+X690))/(DZ690+EA690)-DU690)</f>
        <v>0</v>
      </c>
      <c r="U690">
        <f>1/((DN690+1)/(R690/1.6)+1/(S690/1.37)) + DN690/((DN690+1)/(R690/1.6) + DN690/(S690/1.37))</f>
        <v>0</v>
      </c>
      <c r="V690">
        <f>(DI690*DL690)</f>
        <v>0</v>
      </c>
      <c r="W690">
        <f>(EB690+(V690+2*0.95*5.67E-8*(((EB690+$B$7)+273)^4-(EB690+273)^4)-44100*K690)/(1.84*29.3*S690+8*0.95*5.67E-8*(EB690+273)^3))</f>
        <v>0</v>
      </c>
      <c r="X690">
        <f>($C$7*EC690+$D$7*ED690+$E$7*W690)</f>
        <v>0</v>
      </c>
      <c r="Y690">
        <f>0.61365*exp(17.502*X690/(240.97+X690))</f>
        <v>0</v>
      </c>
      <c r="Z690">
        <f>(AA690/AB690*100)</f>
        <v>0</v>
      </c>
      <c r="AA690">
        <f>DU690*(DZ690+EA690)/1000</f>
        <v>0</v>
      </c>
      <c r="AB690">
        <f>0.61365*exp(17.502*EB690/(240.97+EB690))</f>
        <v>0</v>
      </c>
      <c r="AC690">
        <f>(Y690-DU690*(DZ690+EA690)/1000)</f>
        <v>0</v>
      </c>
      <c r="AD690">
        <f>(-K690*44100)</f>
        <v>0</v>
      </c>
      <c r="AE690">
        <f>2*29.3*S690*0.92*(EB690-X690)</f>
        <v>0</v>
      </c>
      <c r="AF690">
        <f>2*0.95*5.67E-8*(((EB690+$B$7)+273)^4-(X690+273)^4)</f>
        <v>0</v>
      </c>
      <c r="AG690">
        <f>V690+AF690+AD690+AE690</f>
        <v>0</v>
      </c>
      <c r="AH690">
        <f>DY690*AV690*(DT690-DS690*(1000-AV690*DV690)/(1000-AV690*DU690))/(100*DM690)</f>
        <v>0</v>
      </c>
      <c r="AI690">
        <f>1000*DY690*AV690*(DU690-DV690)/(100*DM690*(1000-AV690*DU690))</f>
        <v>0</v>
      </c>
      <c r="AJ690">
        <f>(AK690 - AL690 - DZ690*1E3/(8.314*(EB690+273.15)) * AN690/DY690 * AM690) * DY690/(100*DM690) * (1000 - DV690)/1000</f>
        <v>0</v>
      </c>
      <c r="AK690">
        <v>429.1355055566107</v>
      </c>
      <c r="AL690">
        <v>418.2450727272728</v>
      </c>
      <c r="AM690">
        <v>-0.03908100261304204</v>
      </c>
      <c r="AN690">
        <v>65.24556726256783</v>
      </c>
      <c r="AO690">
        <f>(AQ690 - AP690 + DZ690*1E3/(8.314*(EB690+273.15)) * AS690/DY690 * AR690) * DY690/(100*DM690) * 1000/(1000 - AQ690)</f>
        <v>0</v>
      </c>
      <c r="AP690">
        <v>21.33462512309602</v>
      </c>
      <c r="AQ690">
        <v>25.72571515151515</v>
      </c>
      <c r="AR690">
        <v>-0.0001667367518969012</v>
      </c>
      <c r="AS690">
        <v>111.0014619962675</v>
      </c>
      <c r="AT690">
        <v>0</v>
      </c>
      <c r="AU690">
        <v>0</v>
      </c>
      <c r="AV690">
        <f>IF(AT690*$H$13&gt;=AX690,1.0,(AX690/(AX690-AT690*$H$13)))</f>
        <v>0</v>
      </c>
      <c r="AW690">
        <f>(AV690-1)*100</f>
        <v>0</v>
      </c>
      <c r="AX690">
        <f>MAX(0,($B$13+$C$13*EG690)/(1+$D$13*EG690)*DZ690/(EB690+273)*$E$13)</f>
        <v>0</v>
      </c>
      <c r="AY690" t="s">
        <v>439</v>
      </c>
      <c r="AZ690" t="s">
        <v>439</v>
      </c>
      <c r="BA690">
        <v>0</v>
      </c>
      <c r="BB690">
        <v>0</v>
      </c>
      <c r="BC690">
        <f>1-BA690/BB690</f>
        <v>0</v>
      </c>
      <c r="BD690">
        <v>0</v>
      </c>
      <c r="BE690" t="s">
        <v>439</v>
      </c>
      <c r="BF690" t="s">
        <v>439</v>
      </c>
      <c r="BG690">
        <v>0</v>
      </c>
      <c r="BH690">
        <v>0</v>
      </c>
      <c r="BI690">
        <f>1-BG690/BH690</f>
        <v>0</v>
      </c>
      <c r="BJ690">
        <v>0.5</v>
      </c>
      <c r="BK690">
        <f>DJ690</f>
        <v>0</v>
      </c>
      <c r="BL690">
        <f>M690</f>
        <v>0</v>
      </c>
      <c r="BM690">
        <f>BI690*BJ690*BK690</f>
        <v>0</v>
      </c>
      <c r="BN690">
        <f>(BL690-BD690)/BK690</f>
        <v>0</v>
      </c>
      <c r="BO690">
        <f>(BB690-BH690)/BH690</f>
        <v>0</v>
      </c>
      <c r="BP690">
        <f>BA690/(BC690+BA690/BH690)</f>
        <v>0</v>
      </c>
      <c r="BQ690" t="s">
        <v>439</v>
      </c>
      <c r="BR690">
        <v>0</v>
      </c>
      <c r="BS690">
        <f>IF(BR690&lt;&gt;0, BR690, BP690)</f>
        <v>0</v>
      </c>
      <c r="BT690">
        <f>1-BS690/BH690</f>
        <v>0</v>
      </c>
      <c r="BU690">
        <f>(BH690-BG690)/(BH690-BS690)</f>
        <v>0</v>
      </c>
      <c r="BV690">
        <f>(BB690-BH690)/(BB690-BS690)</f>
        <v>0</v>
      </c>
      <c r="BW690">
        <f>(BH690-BG690)/(BH690-BA690)</f>
        <v>0</v>
      </c>
      <c r="BX690">
        <f>(BB690-BH690)/(BB690-BA690)</f>
        <v>0</v>
      </c>
      <c r="BY690">
        <f>(BU690*BS690/BG690)</f>
        <v>0</v>
      </c>
      <c r="BZ690">
        <f>(1-BY690)</f>
        <v>0</v>
      </c>
      <c r="DI690">
        <f>$B$11*EH690+$C$11*EI690+$F$11*ET690*(1-EW690)</f>
        <v>0</v>
      </c>
      <c r="DJ690">
        <f>DI690*DK690</f>
        <v>0</v>
      </c>
      <c r="DK690">
        <f>($B$11*$D$9+$C$11*$D$9+$F$11*((FG690+EY690)/MAX(FG690+EY690+FH690, 0.1)*$I$9+FH690/MAX(FG690+EY690+FH690, 0.1)*$J$9))/($B$11+$C$11+$F$11)</f>
        <v>0</v>
      </c>
      <c r="DL690">
        <f>($B$11*$K$9+$C$11*$K$9+$F$11*((FG690+EY690)/MAX(FG690+EY690+FH690, 0.1)*$P$9+FH690/MAX(FG690+EY690+FH690, 0.1)*$Q$9))/($B$11+$C$11+$F$11)</f>
        <v>0</v>
      </c>
      <c r="DM690">
        <v>3.7</v>
      </c>
      <c r="DN690">
        <v>0.5</v>
      </c>
      <c r="DO690" t="s">
        <v>440</v>
      </c>
      <c r="DP690">
        <v>2</v>
      </c>
      <c r="DQ690" t="b">
        <v>1</v>
      </c>
      <c r="DR690">
        <v>1758493932.155172</v>
      </c>
      <c r="DS690">
        <v>407.6169310344828</v>
      </c>
      <c r="DT690">
        <v>419.8396206896551</v>
      </c>
      <c r="DU690">
        <v>25.75134482758621</v>
      </c>
      <c r="DV690">
        <v>21.36049655172414</v>
      </c>
      <c r="DW690">
        <v>406.3938620689656</v>
      </c>
      <c r="DX690">
        <v>25.53640689655172</v>
      </c>
      <c r="DY690">
        <v>499.986724137931</v>
      </c>
      <c r="DZ690">
        <v>89.98806206896552</v>
      </c>
      <c r="EA690">
        <v>0.05605932068965516</v>
      </c>
      <c r="EB690">
        <v>31.4945</v>
      </c>
      <c r="EC690">
        <v>30.69903103448276</v>
      </c>
      <c r="ED690">
        <v>999.9000000000002</v>
      </c>
      <c r="EE690">
        <v>0</v>
      </c>
      <c r="EF690">
        <v>0</v>
      </c>
      <c r="EG690">
        <v>9998.269310344827</v>
      </c>
      <c r="EH690">
        <v>0</v>
      </c>
      <c r="EI690">
        <v>9.49907</v>
      </c>
      <c r="EJ690">
        <v>-12.22248275862069</v>
      </c>
      <c r="EK690">
        <v>418.3911379310345</v>
      </c>
      <c r="EL690">
        <v>429.003172413793</v>
      </c>
      <c r="EM690">
        <v>4.390838620689655</v>
      </c>
      <c r="EN690">
        <v>419.8396206896551</v>
      </c>
      <c r="EO690">
        <v>21.36049655172414</v>
      </c>
      <c r="EP690">
        <v>2.317315172413793</v>
      </c>
      <c r="EQ690">
        <v>1.922191379310345</v>
      </c>
      <c r="ER690">
        <v>19.79726206896552</v>
      </c>
      <c r="ES690">
        <v>16.81754827586207</v>
      </c>
      <c r="ET690">
        <v>2000.021034482759</v>
      </c>
      <c r="EU690">
        <v>0.9799954482758623</v>
      </c>
      <c r="EV690">
        <v>0.02000424482758621</v>
      </c>
      <c r="EW690">
        <v>0</v>
      </c>
      <c r="EX690">
        <v>604.5815862068966</v>
      </c>
      <c r="EY690">
        <v>5.000969999999999</v>
      </c>
      <c r="EZ690">
        <v>12117.54827586207</v>
      </c>
      <c r="FA690">
        <v>16707.7448275862</v>
      </c>
      <c r="FB690">
        <v>41.93699999999998</v>
      </c>
      <c r="FC690">
        <v>42.25</v>
      </c>
      <c r="FD690">
        <v>41.875</v>
      </c>
      <c r="FE690">
        <v>41.875</v>
      </c>
      <c r="FF690">
        <v>42.55772413793103</v>
      </c>
      <c r="FG690">
        <v>1955.111034482758</v>
      </c>
      <c r="FH690">
        <v>39.91</v>
      </c>
      <c r="FI690">
        <v>0</v>
      </c>
      <c r="FJ690">
        <v>1758493940.6</v>
      </c>
      <c r="FK690">
        <v>0</v>
      </c>
      <c r="FL690">
        <v>604.5380384615385</v>
      </c>
      <c r="FM690">
        <v>-1.898085467521803</v>
      </c>
      <c r="FN690">
        <v>-8.006837641107627</v>
      </c>
      <c r="FO690">
        <v>12117.5</v>
      </c>
      <c r="FP690">
        <v>15</v>
      </c>
      <c r="FQ690">
        <v>0</v>
      </c>
      <c r="FR690" t="s">
        <v>441</v>
      </c>
      <c r="FS690">
        <v>1747247426.5</v>
      </c>
      <c r="FT690">
        <v>1747247420.5</v>
      </c>
      <c r="FU690">
        <v>0</v>
      </c>
      <c r="FV690">
        <v>1.027</v>
      </c>
      <c r="FW690">
        <v>0.031</v>
      </c>
      <c r="FX690">
        <v>0.02</v>
      </c>
      <c r="FY690">
        <v>0.05</v>
      </c>
      <c r="FZ690">
        <v>420</v>
      </c>
      <c r="GA690">
        <v>16</v>
      </c>
      <c r="GB690">
        <v>0.01</v>
      </c>
      <c r="GC690">
        <v>0.1</v>
      </c>
      <c r="GD690">
        <v>-12.2758325</v>
      </c>
      <c r="GE690">
        <v>2.189035272045053</v>
      </c>
      <c r="GF690">
        <v>0.4024292120283393</v>
      </c>
      <c r="GG690">
        <v>0</v>
      </c>
      <c r="GH690">
        <v>604.5450294117647</v>
      </c>
      <c r="GI690">
        <v>-0.4144079457812523</v>
      </c>
      <c r="GJ690">
        <v>0.2657912145334756</v>
      </c>
      <c r="GK690">
        <v>-1</v>
      </c>
      <c r="GL690">
        <v>4.388749750000001</v>
      </c>
      <c r="GM690">
        <v>0.08489099437147662</v>
      </c>
      <c r="GN690">
        <v>0.01084221805893519</v>
      </c>
      <c r="GO690">
        <v>1</v>
      </c>
      <c r="GP690">
        <v>1</v>
      </c>
      <c r="GQ690">
        <v>2</v>
      </c>
      <c r="GR690" t="s">
        <v>442</v>
      </c>
      <c r="GS690">
        <v>3.13588</v>
      </c>
      <c r="GT690">
        <v>2.71556</v>
      </c>
      <c r="GU690">
        <v>0.0909804</v>
      </c>
      <c r="GV690">
        <v>0.091906</v>
      </c>
      <c r="GW690">
        <v>0.110633</v>
      </c>
      <c r="GX690">
        <v>0.0960487</v>
      </c>
      <c r="GY690">
        <v>28863.7</v>
      </c>
      <c r="GZ690">
        <v>28881.1</v>
      </c>
      <c r="HA690">
        <v>29522.7</v>
      </c>
      <c r="HB690">
        <v>29394.8</v>
      </c>
      <c r="HC690">
        <v>34692.6</v>
      </c>
      <c r="HD690">
        <v>35201.5</v>
      </c>
      <c r="HE690">
        <v>41548.1</v>
      </c>
      <c r="HF690">
        <v>41768</v>
      </c>
      <c r="HG690">
        <v>1.91702</v>
      </c>
      <c r="HH690">
        <v>1.85527</v>
      </c>
      <c r="HI690">
        <v>0.0519678</v>
      </c>
      <c r="HJ690">
        <v>0</v>
      </c>
      <c r="HK690">
        <v>29.8587</v>
      </c>
      <c r="HL690">
        <v>999.9</v>
      </c>
      <c r="HM690">
        <v>52.2</v>
      </c>
      <c r="HN690">
        <v>31.5</v>
      </c>
      <c r="HO690">
        <v>26.9258</v>
      </c>
      <c r="HP690">
        <v>62.0129</v>
      </c>
      <c r="HQ690">
        <v>27.9688</v>
      </c>
      <c r="HR690">
        <v>1</v>
      </c>
      <c r="HS690">
        <v>0.149065</v>
      </c>
      <c r="HT690">
        <v>-0.770136</v>
      </c>
      <c r="HU690">
        <v>20.3366</v>
      </c>
      <c r="HV690">
        <v>5.21699</v>
      </c>
      <c r="HW690">
        <v>12.0123</v>
      </c>
      <c r="HX690">
        <v>4.98815</v>
      </c>
      <c r="HY690">
        <v>3.28772</v>
      </c>
      <c r="HZ690">
        <v>9999</v>
      </c>
      <c r="IA690">
        <v>9999</v>
      </c>
      <c r="IB690">
        <v>9999</v>
      </c>
      <c r="IC690">
        <v>999.9</v>
      </c>
      <c r="ID690">
        <v>1.86765</v>
      </c>
      <c r="IE690">
        <v>1.86676</v>
      </c>
      <c r="IF690">
        <v>1.86604</v>
      </c>
      <c r="IG690">
        <v>1.86601</v>
      </c>
      <c r="IH690">
        <v>1.86788</v>
      </c>
      <c r="II690">
        <v>1.8703</v>
      </c>
      <c r="IJ690">
        <v>1.86898</v>
      </c>
      <c r="IK690">
        <v>1.87042</v>
      </c>
      <c r="IL690">
        <v>0</v>
      </c>
      <c r="IM690">
        <v>0</v>
      </c>
      <c r="IN690">
        <v>0</v>
      </c>
      <c r="IO690">
        <v>0</v>
      </c>
      <c r="IP690" t="s">
        <v>443</v>
      </c>
      <c r="IQ690" t="s">
        <v>444</v>
      </c>
      <c r="IR690" t="s">
        <v>445</v>
      </c>
      <c r="IS690" t="s">
        <v>445</v>
      </c>
      <c r="IT690" t="s">
        <v>445</v>
      </c>
      <c r="IU690" t="s">
        <v>445</v>
      </c>
      <c r="IV690">
        <v>0</v>
      </c>
      <c r="IW690">
        <v>100</v>
      </c>
      <c r="IX690">
        <v>100</v>
      </c>
      <c r="IY690">
        <v>1.222</v>
      </c>
      <c r="IZ690">
        <v>0.2145</v>
      </c>
      <c r="JA690">
        <v>0.6902030508192664</v>
      </c>
      <c r="JB690">
        <v>0.001474763808417899</v>
      </c>
      <c r="JC690">
        <v>-3.85604142745729E-07</v>
      </c>
      <c r="JD690">
        <v>-4.042155114862324E-11</v>
      </c>
      <c r="JE690">
        <v>-0.0599630414126953</v>
      </c>
      <c r="JF690">
        <v>-0.0008759303265835833</v>
      </c>
      <c r="JG690">
        <v>0.0007542316531097033</v>
      </c>
      <c r="JH690">
        <v>-1.168394518909615E-05</v>
      </c>
      <c r="JI690">
        <v>4</v>
      </c>
      <c r="JJ690">
        <v>2283</v>
      </c>
      <c r="JK690">
        <v>1</v>
      </c>
      <c r="JL690">
        <v>28</v>
      </c>
      <c r="JM690">
        <v>187441.9</v>
      </c>
      <c r="JN690">
        <v>187442</v>
      </c>
      <c r="JO690">
        <v>1.0083</v>
      </c>
      <c r="JP690">
        <v>2.28271</v>
      </c>
      <c r="JQ690">
        <v>1.39771</v>
      </c>
      <c r="JR690">
        <v>2.35352</v>
      </c>
      <c r="JS690">
        <v>1.49536</v>
      </c>
      <c r="JT690">
        <v>2.53906</v>
      </c>
      <c r="JU690">
        <v>37.0032</v>
      </c>
      <c r="JV690">
        <v>24.0612</v>
      </c>
      <c r="JW690">
        <v>18</v>
      </c>
      <c r="JX690">
        <v>491.9</v>
      </c>
      <c r="JY690">
        <v>442.793</v>
      </c>
      <c r="JZ690">
        <v>30.2295</v>
      </c>
      <c r="KA690">
        <v>29.5419</v>
      </c>
      <c r="KB690">
        <v>30</v>
      </c>
      <c r="KC690">
        <v>29.3447</v>
      </c>
      <c r="KD690">
        <v>29.2694</v>
      </c>
      <c r="KE690">
        <v>20.1591</v>
      </c>
      <c r="KF690">
        <v>26.8177</v>
      </c>
      <c r="KG690">
        <v>67.6602</v>
      </c>
      <c r="KH690">
        <v>30.2305</v>
      </c>
      <c r="KI690">
        <v>399.967</v>
      </c>
      <c r="KJ690">
        <v>21.4563</v>
      </c>
      <c r="KK690">
        <v>100.905</v>
      </c>
      <c r="KL690">
        <v>100.432</v>
      </c>
    </row>
    <row r="691" spans="1:298">
      <c r="A691">
        <v>675</v>
      </c>
      <c r="B691">
        <v>1758493945</v>
      </c>
      <c r="C691">
        <v>25069.5</v>
      </c>
      <c r="D691" t="s">
        <v>1800</v>
      </c>
      <c r="E691" t="s">
        <v>1801</v>
      </c>
      <c r="F691">
        <v>5</v>
      </c>
      <c r="G691" t="s">
        <v>1797</v>
      </c>
      <c r="H691" t="s">
        <v>437</v>
      </c>
      <c r="I691" t="s">
        <v>438</v>
      </c>
      <c r="J691">
        <v>1758493937.232143</v>
      </c>
      <c r="K691">
        <f>(L691)/1000</f>
        <v>0</v>
      </c>
      <c r="L691">
        <f>IF(DQ691, AO691, AI691)</f>
        <v>0</v>
      </c>
      <c r="M691">
        <f>IF(DQ691, AJ691, AH691)</f>
        <v>0</v>
      </c>
      <c r="N691">
        <f>DS691 - IF(AV691&gt;1, M691*DM691*100.0/(AX691), 0)</f>
        <v>0</v>
      </c>
      <c r="O691">
        <f>((U691-K691/2)*N691-M691)/(U691+K691/2)</f>
        <v>0</v>
      </c>
      <c r="P691">
        <f>O691*(DZ691+EA691)/1000.0</f>
        <v>0</v>
      </c>
      <c r="Q691">
        <f>(DS691 - IF(AV691&gt;1, M691*DM691*100.0/(AX691), 0))*(DZ691+EA691)/1000.0</f>
        <v>0</v>
      </c>
      <c r="R691">
        <f>2.0/((1/T691-1/S691)+SIGN(T691)*SQRT((1/T691-1/S691)*(1/T691-1/S691) + 4*DN691/((DN691+1)*(DN691+1))*(2*1/T691*1/S691-1/S691*1/S691)))</f>
        <v>0</v>
      </c>
      <c r="S691">
        <f>IF(LEFT(DO691,1)&lt;&gt;"0",IF(LEFT(DO691,1)="1",3.0,DP691),$D$5+$E$5*(EG691*DZ691/($K$5*1000))+$F$5*(EG691*DZ691/($K$5*1000))*MAX(MIN(DM691,$J$5),$I$5)*MAX(MIN(DM691,$J$5),$I$5)+$G$5*MAX(MIN(DM691,$J$5),$I$5)*(EG691*DZ691/($K$5*1000))+$H$5*(EG691*DZ691/($K$5*1000))*(EG691*DZ691/($K$5*1000)))</f>
        <v>0</v>
      </c>
      <c r="T691">
        <f>K691*(1000-(1000*0.61365*exp(17.502*X691/(240.97+X691))/(DZ691+EA691)+DU691)/2)/(1000*0.61365*exp(17.502*X691/(240.97+X691))/(DZ691+EA691)-DU691)</f>
        <v>0</v>
      </c>
      <c r="U691">
        <f>1/((DN691+1)/(R691/1.6)+1/(S691/1.37)) + DN691/((DN691+1)/(R691/1.6) + DN691/(S691/1.37))</f>
        <v>0</v>
      </c>
      <c r="V691">
        <f>(DI691*DL691)</f>
        <v>0</v>
      </c>
      <c r="W691">
        <f>(EB691+(V691+2*0.95*5.67E-8*(((EB691+$B$7)+273)^4-(EB691+273)^4)-44100*K691)/(1.84*29.3*S691+8*0.95*5.67E-8*(EB691+273)^3))</f>
        <v>0</v>
      </c>
      <c r="X691">
        <f>($C$7*EC691+$D$7*ED691+$E$7*W691)</f>
        <v>0</v>
      </c>
      <c r="Y691">
        <f>0.61365*exp(17.502*X691/(240.97+X691))</f>
        <v>0</v>
      </c>
      <c r="Z691">
        <f>(AA691/AB691*100)</f>
        <v>0</v>
      </c>
      <c r="AA691">
        <f>DU691*(DZ691+EA691)/1000</f>
        <v>0</v>
      </c>
      <c r="AB691">
        <f>0.61365*exp(17.502*EB691/(240.97+EB691))</f>
        <v>0</v>
      </c>
      <c r="AC691">
        <f>(Y691-DU691*(DZ691+EA691)/1000)</f>
        <v>0</v>
      </c>
      <c r="AD691">
        <f>(-K691*44100)</f>
        <v>0</v>
      </c>
      <c r="AE691">
        <f>2*29.3*S691*0.92*(EB691-X691)</f>
        <v>0</v>
      </c>
      <c r="AF691">
        <f>2*0.95*5.67E-8*(((EB691+$B$7)+273)^4-(X691+273)^4)</f>
        <v>0</v>
      </c>
      <c r="AG691">
        <f>V691+AF691+AD691+AE691</f>
        <v>0</v>
      </c>
      <c r="AH691">
        <f>DY691*AV691*(DT691-DS691*(1000-AV691*DV691)/(1000-AV691*DU691))/(100*DM691)</f>
        <v>0</v>
      </c>
      <c r="AI691">
        <f>1000*DY691*AV691*(DU691-DV691)/(100*DM691*(1000-AV691*DU691))</f>
        <v>0</v>
      </c>
      <c r="AJ691">
        <f>(AK691 - AL691 - DZ691*1E3/(8.314*(EB691+273.15)) * AN691/DY691 * AM691) * DY691/(100*DM691) * (1000 - DV691)/1000</f>
        <v>0</v>
      </c>
      <c r="AK691">
        <v>421.1721705717912</v>
      </c>
      <c r="AL691">
        <v>414.5235515151514</v>
      </c>
      <c r="AM691">
        <v>-0.8927469380873325</v>
      </c>
      <c r="AN691">
        <v>65.24556726256783</v>
      </c>
      <c r="AO691">
        <f>(AQ691 - AP691 + DZ691*1E3/(8.314*(EB691+273.15)) * AS691/DY691 * AR691) * DY691/(100*DM691) * 1000/(1000 - AQ691)</f>
        <v>0</v>
      </c>
      <c r="AP691">
        <v>21.34768044991779</v>
      </c>
      <c r="AQ691">
        <v>25.71487090909092</v>
      </c>
      <c r="AR691">
        <v>-3.565386994394348E-05</v>
      </c>
      <c r="AS691">
        <v>111.0014619962675</v>
      </c>
      <c r="AT691">
        <v>0</v>
      </c>
      <c r="AU691">
        <v>0</v>
      </c>
      <c r="AV691">
        <f>IF(AT691*$H$13&gt;=AX691,1.0,(AX691/(AX691-AT691*$H$13)))</f>
        <v>0</v>
      </c>
      <c r="AW691">
        <f>(AV691-1)*100</f>
        <v>0</v>
      </c>
      <c r="AX691">
        <f>MAX(0,($B$13+$C$13*EG691)/(1+$D$13*EG691)*DZ691/(EB691+273)*$E$13)</f>
        <v>0</v>
      </c>
      <c r="AY691" t="s">
        <v>439</v>
      </c>
      <c r="AZ691" t="s">
        <v>439</v>
      </c>
      <c r="BA691">
        <v>0</v>
      </c>
      <c r="BB691">
        <v>0</v>
      </c>
      <c r="BC691">
        <f>1-BA691/BB691</f>
        <v>0</v>
      </c>
      <c r="BD691">
        <v>0</v>
      </c>
      <c r="BE691" t="s">
        <v>439</v>
      </c>
      <c r="BF691" t="s">
        <v>439</v>
      </c>
      <c r="BG691">
        <v>0</v>
      </c>
      <c r="BH691">
        <v>0</v>
      </c>
      <c r="BI691">
        <f>1-BG691/BH691</f>
        <v>0</v>
      </c>
      <c r="BJ691">
        <v>0.5</v>
      </c>
      <c r="BK691">
        <f>DJ691</f>
        <v>0</v>
      </c>
      <c r="BL691">
        <f>M691</f>
        <v>0</v>
      </c>
      <c r="BM691">
        <f>BI691*BJ691*BK691</f>
        <v>0</v>
      </c>
      <c r="BN691">
        <f>(BL691-BD691)/BK691</f>
        <v>0</v>
      </c>
      <c r="BO691">
        <f>(BB691-BH691)/BH691</f>
        <v>0</v>
      </c>
      <c r="BP691">
        <f>BA691/(BC691+BA691/BH691)</f>
        <v>0</v>
      </c>
      <c r="BQ691" t="s">
        <v>439</v>
      </c>
      <c r="BR691">
        <v>0</v>
      </c>
      <c r="BS691">
        <f>IF(BR691&lt;&gt;0, BR691, BP691)</f>
        <v>0</v>
      </c>
      <c r="BT691">
        <f>1-BS691/BH691</f>
        <v>0</v>
      </c>
      <c r="BU691">
        <f>(BH691-BG691)/(BH691-BS691)</f>
        <v>0</v>
      </c>
      <c r="BV691">
        <f>(BB691-BH691)/(BB691-BS691)</f>
        <v>0</v>
      </c>
      <c r="BW691">
        <f>(BH691-BG691)/(BH691-BA691)</f>
        <v>0</v>
      </c>
      <c r="BX691">
        <f>(BB691-BH691)/(BB691-BA691)</f>
        <v>0</v>
      </c>
      <c r="BY691">
        <f>(BU691*BS691/BG691)</f>
        <v>0</v>
      </c>
      <c r="BZ691">
        <f>(1-BY691)</f>
        <v>0</v>
      </c>
      <c r="DI691">
        <f>$B$11*EH691+$C$11*EI691+$F$11*ET691*(1-EW691)</f>
        <v>0</v>
      </c>
      <c r="DJ691">
        <f>DI691*DK691</f>
        <v>0</v>
      </c>
      <c r="DK691">
        <f>($B$11*$D$9+$C$11*$D$9+$F$11*((FG691+EY691)/MAX(FG691+EY691+FH691, 0.1)*$I$9+FH691/MAX(FG691+EY691+FH691, 0.1)*$J$9))/($B$11+$C$11+$F$11)</f>
        <v>0</v>
      </c>
      <c r="DL691">
        <f>($B$11*$K$9+$C$11*$K$9+$F$11*((FG691+EY691)/MAX(FG691+EY691+FH691, 0.1)*$P$9+FH691/MAX(FG691+EY691+FH691, 0.1)*$Q$9))/($B$11+$C$11+$F$11)</f>
        <v>0</v>
      </c>
      <c r="DM691">
        <v>3.7</v>
      </c>
      <c r="DN691">
        <v>0.5</v>
      </c>
      <c r="DO691" t="s">
        <v>440</v>
      </c>
      <c r="DP691">
        <v>2</v>
      </c>
      <c r="DQ691" t="b">
        <v>1</v>
      </c>
      <c r="DR691">
        <v>1758493937.232143</v>
      </c>
      <c r="DS691">
        <v>407.0551785714286</v>
      </c>
      <c r="DT691">
        <v>416.81025</v>
      </c>
      <c r="DU691">
        <v>25.73598214285715</v>
      </c>
      <c r="DV691">
        <v>21.346925</v>
      </c>
      <c r="DW691">
        <v>405.8326785714285</v>
      </c>
      <c r="DX691">
        <v>25.52127857142856</v>
      </c>
      <c r="DY691">
        <v>500.0002142857142</v>
      </c>
      <c r="DZ691">
        <v>89.98828214285713</v>
      </c>
      <c r="EA691">
        <v>0.05567694285714285</v>
      </c>
      <c r="EB691">
        <v>31.49203214285714</v>
      </c>
      <c r="EC691">
        <v>30.70296428571428</v>
      </c>
      <c r="ED691">
        <v>999.9000000000002</v>
      </c>
      <c r="EE691">
        <v>0</v>
      </c>
      <c r="EF691">
        <v>0</v>
      </c>
      <c r="EG691">
        <v>9997.136071428571</v>
      </c>
      <c r="EH691">
        <v>0</v>
      </c>
      <c r="EI691">
        <v>9.503488928571427</v>
      </c>
      <c r="EJ691">
        <v>-9.755007500000001</v>
      </c>
      <c r="EK691">
        <v>417.8078571428572</v>
      </c>
      <c r="EL691">
        <v>425.9018928571428</v>
      </c>
      <c r="EM691">
        <v>4.389058214285714</v>
      </c>
      <c r="EN691">
        <v>416.81025</v>
      </c>
      <c r="EO691">
        <v>21.346925</v>
      </c>
      <c r="EP691">
        <v>2.315938214285715</v>
      </c>
      <c r="EQ691">
        <v>1.920974285714286</v>
      </c>
      <c r="ER691">
        <v>19.78768571428571</v>
      </c>
      <c r="ES691">
        <v>16.80757142857143</v>
      </c>
      <c r="ET691">
        <v>2000.0175</v>
      </c>
      <c r="EU691">
        <v>0.9799952857142858</v>
      </c>
      <c r="EV691">
        <v>0.0200044</v>
      </c>
      <c r="EW691">
        <v>0</v>
      </c>
      <c r="EX691">
        <v>604.5189642857143</v>
      </c>
      <c r="EY691">
        <v>5.00097</v>
      </c>
      <c r="EZ691">
        <v>12117.82857142857</v>
      </c>
      <c r="FA691">
        <v>16707.7</v>
      </c>
      <c r="FB691">
        <v>41.93699999999999</v>
      </c>
      <c r="FC691">
        <v>42.25</v>
      </c>
      <c r="FD691">
        <v>41.8705</v>
      </c>
      <c r="FE691">
        <v>41.875</v>
      </c>
      <c r="FF691">
        <v>42.55757142857141</v>
      </c>
      <c r="FG691">
        <v>1955.1075</v>
      </c>
      <c r="FH691">
        <v>39.91</v>
      </c>
      <c r="FI691">
        <v>0</v>
      </c>
      <c r="FJ691">
        <v>1758493945.4</v>
      </c>
      <c r="FK691">
        <v>0</v>
      </c>
      <c r="FL691">
        <v>604.4817307692308</v>
      </c>
      <c r="FM691">
        <v>1.251521371866999</v>
      </c>
      <c r="FN691">
        <v>8.861538421146641</v>
      </c>
      <c r="FO691">
        <v>12117.81538461539</v>
      </c>
      <c r="FP691">
        <v>15</v>
      </c>
      <c r="FQ691">
        <v>0</v>
      </c>
      <c r="FR691" t="s">
        <v>441</v>
      </c>
      <c r="FS691">
        <v>1747247426.5</v>
      </c>
      <c r="FT691">
        <v>1747247420.5</v>
      </c>
      <c r="FU691">
        <v>0</v>
      </c>
      <c r="FV691">
        <v>1.027</v>
      </c>
      <c r="FW691">
        <v>0.031</v>
      </c>
      <c r="FX691">
        <v>0.02</v>
      </c>
      <c r="FY691">
        <v>0.05</v>
      </c>
      <c r="FZ691">
        <v>420</v>
      </c>
      <c r="GA691">
        <v>16</v>
      </c>
      <c r="GB691">
        <v>0.01</v>
      </c>
      <c r="GC691">
        <v>0.1</v>
      </c>
      <c r="GD691">
        <v>-11.02479775</v>
      </c>
      <c r="GE691">
        <v>20.05745887429645</v>
      </c>
      <c r="GF691">
        <v>2.654126566475766</v>
      </c>
      <c r="GG691">
        <v>0</v>
      </c>
      <c r="GH691">
        <v>604.575705882353</v>
      </c>
      <c r="GI691">
        <v>-0.3838349868465272</v>
      </c>
      <c r="GJ691">
        <v>0.2821457205283284</v>
      </c>
      <c r="GK691">
        <v>-1</v>
      </c>
      <c r="GL691">
        <v>4.38826375</v>
      </c>
      <c r="GM691">
        <v>0.01805189493432544</v>
      </c>
      <c r="GN691">
        <v>0.01193364103857244</v>
      </c>
      <c r="GO691">
        <v>1</v>
      </c>
      <c r="GP691">
        <v>1</v>
      </c>
      <c r="GQ691">
        <v>2</v>
      </c>
      <c r="GR691" t="s">
        <v>442</v>
      </c>
      <c r="GS691">
        <v>3.13585</v>
      </c>
      <c r="GT691">
        <v>2.7156</v>
      </c>
      <c r="GU691">
        <v>0.09024409999999999</v>
      </c>
      <c r="GV691">
        <v>0.0896131</v>
      </c>
      <c r="GW691">
        <v>0.110607</v>
      </c>
      <c r="GX691">
        <v>0.0961716</v>
      </c>
      <c r="GY691">
        <v>28887.5</v>
      </c>
      <c r="GZ691">
        <v>28954.2</v>
      </c>
      <c r="HA691">
        <v>29523.1</v>
      </c>
      <c r="HB691">
        <v>29395</v>
      </c>
      <c r="HC691">
        <v>34693.9</v>
      </c>
      <c r="HD691">
        <v>35196.9</v>
      </c>
      <c r="HE691">
        <v>41548.4</v>
      </c>
      <c r="HF691">
        <v>41768.4</v>
      </c>
      <c r="HG691">
        <v>1.91675</v>
      </c>
      <c r="HH691">
        <v>1.8552</v>
      </c>
      <c r="HI691">
        <v>0.0520796</v>
      </c>
      <c r="HJ691">
        <v>0</v>
      </c>
      <c r="HK691">
        <v>29.8588</v>
      </c>
      <c r="HL691">
        <v>999.9</v>
      </c>
      <c r="HM691">
        <v>52.2</v>
      </c>
      <c r="HN691">
        <v>31.5</v>
      </c>
      <c r="HO691">
        <v>26.926</v>
      </c>
      <c r="HP691">
        <v>62.0029</v>
      </c>
      <c r="HQ691">
        <v>27.9367</v>
      </c>
      <c r="HR691">
        <v>1</v>
      </c>
      <c r="HS691">
        <v>0.14923</v>
      </c>
      <c r="HT691">
        <v>-0.765754</v>
      </c>
      <c r="HU691">
        <v>20.3364</v>
      </c>
      <c r="HV691">
        <v>5.21639</v>
      </c>
      <c r="HW691">
        <v>12.0111</v>
      </c>
      <c r="HX691">
        <v>4.988</v>
      </c>
      <c r="HY691">
        <v>3.2876</v>
      </c>
      <c r="HZ691">
        <v>9999</v>
      </c>
      <c r="IA691">
        <v>9999</v>
      </c>
      <c r="IB691">
        <v>9999</v>
      </c>
      <c r="IC691">
        <v>999.9</v>
      </c>
      <c r="ID691">
        <v>1.86765</v>
      </c>
      <c r="IE691">
        <v>1.86675</v>
      </c>
      <c r="IF691">
        <v>1.86604</v>
      </c>
      <c r="IG691">
        <v>1.86601</v>
      </c>
      <c r="IH691">
        <v>1.86786</v>
      </c>
      <c r="II691">
        <v>1.8703</v>
      </c>
      <c r="IJ691">
        <v>1.86898</v>
      </c>
      <c r="IK691">
        <v>1.87042</v>
      </c>
      <c r="IL691">
        <v>0</v>
      </c>
      <c r="IM691">
        <v>0</v>
      </c>
      <c r="IN691">
        <v>0</v>
      </c>
      <c r="IO691">
        <v>0</v>
      </c>
      <c r="IP691" t="s">
        <v>443</v>
      </c>
      <c r="IQ691" t="s">
        <v>444</v>
      </c>
      <c r="IR691" t="s">
        <v>445</v>
      </c>
      <c r="IS691" t="s">
        <v>445</v>
      </c>
      <c r="IT691" t="s">
        <v>445</v>
      </c>
      <c r="IU691" t="s">
        <v>445</v>
      </c>
      <c r="IV691">
        <v>0</v>
      </c>
      <c r="IW691">
        <v>100</v>
      </c>
      <c r="IX691">
        <v>100</v>
      </c>
      <c r="IY691">
        <v>1.218</v>
      </c>
      <c r="IZ691">
        <v>0.2144</v>
      </c>
      <c r="JA691">
        <v>0.6902030508192664</v>
      </c>
      <c r="JB691">
        <v>0.001474763808417899</v>
      </c>
      <c r="JC691">
        <v>-3.85604142745729E-07</v>
      </c>
      <c r="JD691">
        <v>-4.042155114862324E-11</v>
      </c>
      <c r="JE691">
        <v>-0.0599630414126953</v>
      </c>
      <c r="JF691">
        <v>-0.0008759303265835833</v>
      </c>
      <c r="JG691">
        <v>0.0007542316531097033</v>
      </c>
      <c r="JH691">
        <v>-1.168394518909615E-05</v>
      </c>
      <c r="JI691">
        <v>4</v>
      </c>
      <c r="JJ691">
        <v>2283</v>
      </c>
      <c r="JK691">
        <v>1</v>
      </c>
      <c r="JL691">
        <v>28</v>
      </c>
      <c r="JM691">
        <v>187442</v>
      </c>
      <c r="JN691">
        <v>187442.1</v>
      </c>
      <c r="JO691">
        <v>0.979004</v>
      </c>
      <c r="JP691">
        <v>2.27417</v>
      </c>
      <c r="JQ691">
        <v>1.39648</v>
      </c>
      <c r="JR691">
        <v>2.35596</v>
      </c>
      <c r="JS691">
        <v>1.49536</v>
      </c>
      <c r="JT691">
        <v>2.72095</v>
      </c>
      <c r="JU691">
        <v>37.0032</v>
      </c>
      <c r="JV691">
        <v>24.07</v>
      </c>
      <c r="JW691">
        <v>18</v>
      </c>
      <c r="JX691">
        <v>491.725</v>
      </c>
      <c r="JY691">
        <v>442.746</v>
      </c>
      <c r="JZ691">
        <v>30.2297</v>
      </c>
      <c r="KA691">
        <v>29.5419</v>
      </c>
      <c r="KB691">
        <v>30.0001</v>
      </c>
      <c r="KC691">
        <v>29.3447</v>
      </c>
      <c r="KD691">
        <v>29.2694</v>
      </c>
      <c r="KE691">
        <v>19.4886</v>
      </c>
      <c r="KF691">
        <v>26.8177</v>
      </c>
      <c r="KG691">
        <v>67.6602</v>
      </c>
      <c r="KH691">
        <v>30.2291</v>
      </c>
      <c r="KI691">
        <v>379.849</v>
      </c>
      <c r="KJ691">
        <v>21.4649</v>
      </c>
      <c r="KK691">
        <v>100.907</v>
      </c>
      <c r="KL691">
        <v>100.432</v>
      </c>
    </row>
    <row r="692" spans="1:298">
      <c r="A692">
        <v>676</v>
      </c>
      <c r="B692">
        <v>1758493950.1</v>
      </c>
      <c r="C692">
        <v>25074.59999990463</v>
      </c>
      <c r="D692" t="s">
        <v>1802</v>
      </c>
      <c r="E692" t="s">
        <v>1803</v>
      </c>
      <c r="F692">
        <v>5</v>
      </c>
      <c r="G692" t="s">
        <v>1797</v>
      </c>
      <c r="H692" t="s">
        <v>437</v>
      </c>
      <c r="I692" t="s">
        <v>438</v>
      </c>
      <c r="J692">
        <v>1758493942.625</v>
      </c>
      <c r="K692">
        <f>(L692)/1000</f>
        <v>0</v>
      </c>
      <c r="L692">
        <f>IF(DQ692, AO692, AI692)</f>
        <v>0</v>
      </c>
      <c r="M692">
        <f>IF(DQ692, AJ692, AH692)</f>
        <v>0</v>
      </c>
      <c r="N692">
        <f>DS692 - IF(AV692&gt;1, M692*DM692*100.0/(AX692), 0)</f>
        <v>0</v>
      </c>
      <c r="O692">
        <f>((U692-K692/2)*N692-M692)/(U692+K692/2)</f>
        <v>0</v>
      </c>
      <c r="P692">
        <f>O692*(DZ692+EA692)/1000.0</f>
        <v>0</v>
      </c>
      <c r="Q692">
        <f>(DS692 - IF(AV692&gt;1, M692*DM692*100.0/(AX692), 0))*(DZ692+EA692)/1000.0</f>
        <v>0</v>
      </c>
      <c r="R692">
        <f>2.0/((1/T692-1/S692)+SIGN(T692)*SQRT((1/T692-1/S692)*(1/T692-1/S692) + 4*DN692/((DN692+1)*(DN692+1))*(2*1/T692*1/S692-1/S692*1/S692)))</f>
        <v>0</v>
      </c>
      <c r="S692">
        <f>IF(LEFT(DO692,1)&lt;&gt;"0",IF(LEFT(DO692,1)="1",3.0,DP692),$D$5+$E$5*(EG692*DZ692/($K$5*1000))+$F$5*(EG692*DZ692/($K$5*1000))*MAX(MIN(DM692,$J$5),$I$5)*MAX(MIN(DM692,$J$5),$I$5)+$G$5*MAX(MIN(DM692,$J$5),$I$5)*(EG692*DZ692/($K$5*1000))+$H$5*(EG692*DZ692/($K$5*1000))*(EG692*DZ692/($K$5*1000)))</f>
        <v>0</v>
      </c>
      <c r="T692">
        <f>K692*(1000-(1000*0.61365*exp(17.502*X692/(240.97+X692))/(DZ692+EA692)+DU692)/2)/(1000*0.61365*exp(17.502*X692/(240.97+X692))/(DZ692+EA692)-DU692)</f>
        <v>0</v>
      </c>
      <c r="U692">
        <f>1/((DN692+1)/(R692/1.6)+1/(S692/1.37)) + DN692/((DN692+1)/(R692/1.6) + DN692/(S692/1.37))</f>
        <v>0</v>
      </c>
      <c r="V692">
        <f>(DI692*DL692)</f>
        <v>0</v>
      </c>
      <c r="W692">
        <f>(EB692+(V692+2*0.95*5.67E-8*(((EB692+$B$7)+273)^4-(EB692+273)^4)-44100*K692)/(1.84*29.3*S692+8*0.95*5.67E-8*(EB692+273)^3))</f>
        <v>0</v>
      </c>
      <c r="X692">
        <f>($C$7*EC692+$D$7*ED692+$E$7*W692)</f>
        <v>0</v>
      </c>
      <c r="Y692">
        <f>0.61365*exp(17.502*X692/(240.97+X692))</f>
        <v>0</v>
      </c>
      <c r="Z692">
        <f>(AA692/AB692*100)</f>
        <v>0</v>
      </c>
      <c r="AA692">
        <f>DU692*(DZ692+EA692)/1000</f>
        <v>0</v>
      </c>
      <c r="AB692">
        <f>0.61365*exp(17.502*EB692/(240.97+EB692))</f>
        <v>0</v>
      </c>
      <c r="AC692">
        <f>(Y692-DU692*(DZ692+EA692)/1000)</f>
        <v>0</v>
      </c>
      <c r="AD692">
        <f>(-K692*44100)</f>
        <v>0</v>
      </c>
      <c r="AE692">
        <f>2*29.3*S692*0.92*(EB692-X692)</f>
        <v>0</v>
      </c>
      <c r="AF692">
        <f>2*0.95*5.67E-8*(((EB692+$B$7)+273)^4-(X692+273)^4)</f>
        <v>0</v>
      </c>
      <c r="AG692">
        <f>V692+AF692+AD692+AE692</f>
        <v>0</v>
      </c>
      <c r="AH692">
        <f>DY692*AV692*(DT692-DS692*(1000-AV692*DV692)/(1000-AV692*DU692))/(100*DM692)</f>
        <v>0</v>
      </c>
      <c r="AI692">
        <f>1000*DY692*AV692*(DU692-DV692)/(100*DM692*(1000-AV692*DU692))</f>
        <v>0</v>
      </c>
      <c r="AJ692">
        <f>(AK692 - AL692 - DZ692*1E3/(8.314*(EB692+273.15)) * AN692/DY692 * AM692) * DY692/(100*DM692) * (1000 - DV692)/1000</f>
        <v>0</v>
      </c>
      <c r="AK692">
        <v>405.4947829791245</v>
      </c>
      <c r="AL692">
        <v>404.4646848484847</v>
      </c>
      <c r="AM692">
        <v>-2.097427622530133</v>
      </c>
      <c r="AN692">
        <v>65.24556726256783</v>
      </c>
      <c r="AO692">
        <f>(AQ692 - AP692 + DZ692*1E3/(8.314*(EB692+273.15)) * AS692/DY692 * AR692) * DY692/(100*DM692) * 1000/(1000 - AQ692)</f>
        <v>0</v>
      </c>
      <c r="AP692">
        <v>21.39279150129102</v>
      </c>
      <c r="AQ692">
        <v>25.72805757575756</v>
      </c>
      <c r="AR692">
        <v>9.88263504324725E-05</v>
      </c>
      <c r="AS692">
        <v>111.0014619962675</v>
      </c>
      <c r="AT692">
        <v>0</v>
      </c>
      <c r="AU692">
        <v>0</v>
      </c>
      <c r="AV692">
        <f>IF(AT692*$H$13&gt;=AX692,1.0,(AX692/(AX692-AT692*$H$13)))</f>
        <v>0</v>
      </c>
      <c r="AW692">
        <f>(AV692-1)*100</f>
        <v>0</v>
      </c>
      <c r="AX692">
        <f>MAX(0,($B$13+$C$13*EG692)/(1+$D$13*EG692)*DZ692/(EB692+273)*$E$13)</f>
        <v>0</v>
      </c>
      <c r="AY692" t="s">
        <v>439</v>
      </c>
      <c r="AZ692" t="s">
        <v>439</v>
      </c>
      <c r="BA692">
        <v>0</v>
      </c>
      <c r="BB692">
        <v>0</v>
      </c>
      <c r="BC692">
        <f>1-BA692/BB692</f>
        <v>0</v>
      </c>
      <c r="BD692">
        <v>0</v>
      </c>
      <c r="BE692" t="s">
        <v>439</v>
      </c>
      <c r="BF692" t="s">
        <v>439</v>
      </c>
      <c r="BG692">
        <v>0</v>
      </c>
      <c r="BH692">
        <v>0</v>
      </c>
      <c r="BI692">
        <f>1-BG692/BH692</f>
        <v>0</v>
      </c>
      <c r="BJ692">
        <v>0.5</v>
      </c>
      <c r="BK692">
        <f>DJ692</f>
        <v>0</v>
      </c>
      <c r="BL692">
        <f>M692</f>
        <v>0</v>
      </c>
      <c r="BM692">
        <f>BI692*BJ692*BK692</f>
        <v>0</v>
      </c>
      <c r="BN692">
        <f>(BL692-BD692)/BK692</f>
        <v>0</v>
      </c>
      <c r="BO692">
        <f>(BB692-BH692)/BH692</f>
        <v>0</v>
      </c>
      <c r="BP692">
        <f>BA692/(BC692+BA692/BH692)</f>
        <v>0</v>
      </c>
      <c r="BQ692" t="s">
        <v>439</v>
      </c>
      <c r="BR692">
        <v>0</v>
      </c>
      <c r="BS692">
        <f>IF(BR692&lt;&gt;0, BR692, BP692)</f>
        <v>0</v>
      </c>
      <c r="BT692">
        <f>1-BS692/BH692</f>
        <v>0</v>
      </c>
      <c r="BU692">
        <f>(BH692-BG692)/(BH692-BS692)</f>
        <v>0</v>
      </c>
      <c r="BV692">
        <f>(BB692-BH692)/(BB692-BS692)</f>
        <v>0</v>
      </c>
      <c r="BW692">
        <f>(BH692-BG692)/(BH692-BA692)</f>
        <v>0</v>
      </c>
      <c r="BX692">
        <f>(BB692-BH692)/(BB692-BA692)</f>
        <v>0</v>
      </c>
      <c r="BY692">
        <f>(BU692*BS692/BG692)</f>
        <v>0</v>
      </c>
      <c r="BZ692">
        <f>(1-BY692)</f>
        <v>0</v>
      </c>
      <c r="DI692">
        <f>$B$11*EH692+$C$11*EI692+$F$11*ET692*(1-EW692)</f>
        <v>0</v>
      </c>
      <c r="DJ692">
        <f>DI692*DK692</f>
        <v>0</v>
      </c>
      <c r="DK692">
        <f>($B$11*$D$9+$C$11*$D$9+$F$11*((FG692+EY692)/MAX(FG692+EY692+FH692, 0.1)*$I$9+FH692/MAX(FG692+EY692+FH692, 0.1)*$J$9))/($B$11+$C$11+$F$11)</f>
        <v>0</v>
      </c>
      <c r="DL692">
        <f>($B$11*$K$9+$C$11*$K$9+$F$11*((FG692+EY692)/MAX(FG692+EY692+FH692, 0.1)*$P$9+FH692/MAX(FG692+EY692+FH692, 0.1)*$Q$9))/($B$11+$C$11+$F$11)</f>
        <v>0</v>
      </c>
      <c r="DM692">
        <v>3.7</v>
      </c>
      <c r="DN692">
        <v>0.5</v>
      </c>
      <c r="DO692" t="s">
        <v>440</v>
      </c>
      <c r="DP692">
        <v>2</v>
      </c>
      <c r="DQ692" t="b">
        <v>1</v>
      </c>
      <c r="DR692">
        <v>1758493942.625</v>
      </c>
      <c r="DS692">
        <v>403.8831071428572</v>
      </c>
      <c r="DT692">
        <v>408.1931071428572</v>
      </c>
      <c r="DU692">
        <v>25.72391071428571</v>
      </c>
      <c r="DV692">
        <v>21.35735</v>
      </c>
      <c r="DW692">
        <v>402.6642499999999</v>
      </c>
      <c r="DX692">
        <v>25.50938214285715</v>
      </c>
      <c r="DY692">
        <v>499.9935714285714</v>
      </c>
      <c r="DZ692">
        <v>89.98763571428572</v>
      </c>
      <c r="EA692">
        <v>0.05538636071428572</v>
      </c>
      <c r="EB692">
        <v>31.48896428571428</v>
      </c>
      <c r="EC692">
        <v>30.703475</v>
      </c>
      <c r="ED692">
        <v>999.9000000000002</v>
      </c>
      <c r="EE692">
        <v>0</v>
      </c>
      <c r="EF692">
        <v>0</v>
      </c>
      <c r="EG692">
        <v>9995.440714285713</v>
      </c>
      <c r="EH692">
        <v>0</v>
      </c>
      <c r="EI692">
        <v>9.512173214285713</v>
      </c>
      <c r="EJ692">
        <v>-4.309878321428572</v>
      </c>
      <c r="EK692">
        <v>414.5469642857142</v>
      </c>
      <c r="EL692">
        <v>417.1009642857143</v>
      </c>
      <c r="EM692">
        <v>4.366565357142856</v>
      </c>
      <c r="EN692">
        <v>408.1931071428572</v>
      </c>
      <c r="EO692">
        <v>21.35735</v>
      </c>
      <c r="EP692">
        <v>2.314834642857143</v>
      </c>
      <c r="EQ692">
        <v>1.9218975</v>
      </c>
      <c r="ER692">
        <v>19.78000357142857</v>
      </c>
      <c r="ES692">
        <v>16.81514642857143</v>
      </c>
      <c r="ET692">
        <v>2000.001071428571</v>
      </c>
      <c r="EU692">
        <v>0.9799950714285716</v>
      </c>
      <c r="EV692">
        <v>0.02000460714285714</v>
      </c>
      <c r="EW692">
        <v>0</v>
      </c>
      <c r="EX692">
        <v>604.684</v>
      </c>
      <c r="EY692">
        <v>5.00097</v>
      </c>
      <c r="EZ692">
        <v>12120.99642857143</v>
      </c>
      <c r="FA692">
        <v>16707.56785714285</v>
      </c>
      <c r="FB692">
        <v>41.93699999999999</v>
      </c>
      <c r="FC692">
        <v>42.25</v>
      </c>
      <c r="FD692">
        <v>41.8705</v>
      </c>
      <c r="FE692">
        <v>41.875</v>
      </c>
      <c r="FF692">
        <v>42.55757142857141</v>
      </c>
      <c r="FG692">
        <v>1955.091071428571</v>
      </c>
      <c r="FH692">
        <v>39.91</v>
      </c>
      <c r="FI692">
        <v>0</v>
      </c>
      <c r="FJ692">
        <v>1758493950.8</v>
      </c>
      <c r="FK692">
        <v>0</v>
      </c>
      <c r="FL692">
        <v>604.68956</v>
      </c>
      <c r="FM692">
        <v>2.984153855329732</v>
      </c>
      <c r="FN692">
        <v>63.71538470441707</v>
      </c>
      <c r="FO692">
        <v>12121.364</v>
      </c>
      <c r="FP692">
        <v>15</v>
      </c>
      <c r="FQ692">
        <v>0</v>
      </c>
      <c r="FR692" t="s">
        <v>441</v>
      </c>
      <c r="FS692">
        <v>1747247426.5</v>
      </c>
      <c r="FT692">
        <v>1747247420.5</v>
      </c>
      <c r="FU692">
        <v>0</v>
      </c>
      <c r="FV692">
        <v>1.027</v>
      </c>
      <c r="FW692">
        <v>0.031</v>
      </c>
      <c r="FX692">
        <v>0.02</v>
      </c>
      <c r="FY692">
        <v>0.05</v>
      </c>
      <c r="FZ692">
        <v>420</v>
      </c>
      <c r="GA692">
        <v>16</v>
      </c>
      <c r="GB692">
        <v>0.01</v>
      </c>
      <c r="GC692">
        <v>0.1</v>
      </c>
      <c r="GD692">
        <v>-6.939171048780488</v>
      </c>
      <c r="GE692">
        <v>59.29926422254967</v>
      </c>
      <c r="GF692">
        <v>6.178170094157552</v>
      </c>
      <c r="GG692">
        <v>0</v>
      </c>
      <c r="GH692">
        <v>604.5715588235295</v>
      </c>
      <c r="GI692">
        <v>1.560351413754972</v>
      </c>
      <c r="GJ692">
        <v>0.2834561062789867</v>
      </c>
      <c r="GK692">
        <v>-1</v>
      </c>
      <c r="GL692">
        <v>4.375860243902439</v>
      </c>
      <c r="GM692">
        <v>-0.2315764040278674</v>
      </c>
      <c r="GN692">
        <v>0.02716118342978393</v>
      </c>
      <c r="GO692">
        <v>0</v>
      </c>
      <c r="GP692">
        <v>0</v>
      </c>
      <c r="GQ692">
        <v>2</v>
      </c>
      <c r="GR692" t="s">
        <v>452</v>
      </c>
      <c r="GS692">
        <v>3.13585</v>
      </c>
      <c r="GT692">
        <v>2.71575</v>
      </c>
      <c r="GU692">
        <v>0.0884674</v>
      </c>
      <c r="GV692">
        <v>0.08679099999999999</v>
      </c>
      <c r="GW692">
        <v>0.11065</v>
      </c>
      <c r="GX692">
        <v>0.0962416</v>
      </c>
      <c r="GY692">
        <v>28943.9</v>
      </c>
      <c r="GZ692">
        <v>29044</v>
      </c>
      <c r="HA692">
        <v>29523.1</v>
      </c>
      <c r="HB692">
        <v>29395</v>
      </c>
      <c r="HC692">
        <v>34692.3</v>
      </c>
      <c r="HD692">
        <v>35194</v>
      </c>
      <c r="HE692">
        <v>41548.6</v>
      </c>
      <c r="HF692">
        <v>41768.3</v>
      </c>
      <c r="HG692">
        <v>1.91677</v>
      </c>
      <c r="HH692">
        <v>1.8551</v>
      </c>
      <c r="HI692">
        <v>0.0512823</v>
      </c>
      <c r="HJ692">
        <v>0</v>
      </c>
      <c r="HK692">
        <v>29.8614</v>
      </c>
      <c r="HL692">
        <v>999.9</v>
      </c>
      <c r="HM692">
        <v>52.2</v>
      </c>
      <c r="HN692">
        <v>31.5</v>
      </c>
      <c r="HO692">
        <v>26.9246</v>
      </c>
      <c r="HP692">
        <v>61.932</v>
      </c>
      <c r="HQ692">
        <v>27.8646</v>
      </c>
      <c r="HR692">
        <v>1</v>
      </c>
      <c r="HS692">
        <v>0.149009</v>
      </c>
      <c r="HT692">
        <v>-0.7520210000000001</v>
      </c>
      <c r="HU692">
        <v>20.3366</v>
      </c>
      <c r="HV692">
        <v>5.21594</v>
      </c>
      <c r="HW692">
        <v>12.0111</v>
      </c>
      <c r="HX692">
        <v>4.98795</v>
      </c>
      <c r="HY692">
        <v>3.2875</v>
      </c>
      <c r="HZ692">
        <v>9999</v>
      </c>
      <c r="IA692">
        <v>9999</v>
      </c>
      <c r="IB692">
        <v>9999</v>
      </c>
      <c r="IC692">
        <v>999.9</v>
      </c>
      <c r="ID692">
        <v>1.86759</v>
      </c>
      <c r="IE692">
        <v>1.86676</v>
      </c>
      <c r="IF692">
        <v>1.86604</v>
      </c>
      <c r="IG692">
        <v>1.866</v>
      </c>
      <c r="IH692">
        <v>1.86787</v>
      </c>
      <c r="II692">
        <v>1.87029</v>
      </c>
      <c r="IJ692">
        <v>1.86894</v>
      </c>
      <c r="IK692">
        <v>1.87042</v>
      </c>
      <c r="IL692">
        <v>0</v>
      </c>
      <c r="IM692">
        <v>0</v>
      </c>
      <c r="IN692">
        <v>0</v>
      </c>
      <c r="IO692">
        <v>0</v>
      </c>
      <c r="IP692" t="s">
        <v>443</v>
      </c>
      <c r="IQ692" t="s">
        <v>444</v>
      </c>
      <c r="IR692" t="s">
        <v>445</v>
      </c>
      <c r="IS692" t="s">
        <v>445</v>
      </c>
      <c r="IT692" t="s">
        <v>445</v>
      </c>
      <c r="IU692" t="s">
        <v>445</v>
      </c>
      <c r="IV692">
        <v>0</v>
      </c>
      <c r="IW692">
        <v>100</v>
      </c>
      <c r="IX692">
        <v>100</v>
      </c>
      <c r="IY692">
        <v>1.207</v>
      </c>
      <c r="IZ692">
        <v>0.2146</v>
      </c>
      <c r="JA692">
        <v>0.6902030508192664</v>
      </c>
      <c r="JB692">
        <v>0.001474763808417899</v>
      </c>
      <c r="JC692">
        <v>-3.85604142745729E-07</v>
      </c>
      <c r="JD692">
        <v>-4.042155114862324E-11</v>
      </c>
      <c r="JE692">
        <v>-0.0599630414126953</v>
      </c>
      <c r="JF692">
        <v>-0.0008759303265835833</v>
      </c>
      <c r="JG692">
        <v>0.0007542316531097033</v>
      </c>
      <c r="JH692">
        <v>-1.168394518909615E-05</v>
      </c>
      <c r="JI692">
        <v>4</v>
      </c>
      <c r="JJ692">
        <v>2283</v>
      </c>
      <c r="JK692">
        <v>1</v>
      </c>
      <c r="JL692">
        <v>28</v>
      </c>
      <c r="JM692">
        <v>187442.1</v>
      </c>
      <c r="JN692">
        <v>187442.2</v>
      </c>
      <c r="JO692">
        <v>0.944824</v>
      </c>
      <c r="JP692">
        <v>2.28394</v>
      </c>
      <c r="JQ692">
        <v>1.39648</v>
      </c>
      <c r="JR692">
        <v>2.35474</v>
      </c>
      <c r="JS692">
        <v>1.49536</v>
      </c>
      <c r="JT692">
        <v>2.63428</v>
      </c>
      <c r="JU692">
        <v>37.0032</v>
      </c>
      <c r="JV692">
        <v>24.0612</v>
      </c>
      <c r="JW692">
        <v>18</v>
      </c>
      <c r="JX692">
        <v>491.741</v>
      </c>
      <c r="JY692">
        <v>442.685</v>
      </c>
      <c r="JZ692">
        <v>30.2274</v>
      </c>
      <c r="KA692">
        <v>29.5419</v>
      </c>
      <c r="KB692">
        <v>30.0001</v>
      </c>
      <c r="KC692">
        <v>29.3447</v>
      </c>
      <c r="KD692">
        <v>29.2694</v>
      </c>
      <c r="KE692">
        <v>18.8577</v>
      </c>
      <c r="KF692">
        <v>26.8177</v>
      </c>
      <c r="KG692">
        <v>67.6602</v>
      </c>
      <c r="KH692">
        <v>30.2238</v>
      </c>
      <c r="KI692">
        <v>366.49</v>
      </c>
      <c r="KJ692">
        <v>21.4681</v>
      </c>
      <c r="KK692">
        <v>100.907</v>
      </c>
      <c r="KL692">
        <v>100.432</v>
      </c>
    </row>
    <row r="693" spans="1:298">
      <c r="A693">
        <v>677</v>
      </c>
      <c r="B693">
        <v>1758493955.1</v>
      </c>
      <c r="C693">
        <v>25079.59999990463</v>
      </c>
      <c r="D693" t="s">
        <v>1804</v>
      </c>
      <c r="E693" t="s">
        <v>1805</v>
      </c>
      <c r="F693">
        <v>5</v>
      </c>
      <c r="G693" t="s">
        <v>1797</v>
      </c>
      <c r="H693" t="s">
        <v>437</v>
      </c>
      <c r="I693" t="s">
        <v>438</v>
      </c>
      <c r="J693">
        <v>1758493947.478571</v>
      </c>
      <c r="K693">
        <f>(L693)/1000</f>
        <v>0</v>
      </c>
      <c r="L693">
        <f>IF(DQ693, AO693, AI693)</f>
        <v>0</v>
      </c>
      <c r="M693">
        <f>IF(DQ693, AJ693, AH693)</f>
        <v>0</v>
      </c>
      <c r="N693">
        <f>DS693 - IF(AV693&gt;1, M693*DM693*100.0/(AX693), 0)</f>
        <v>0</v>
      </c>
      <c r="O693">
        <f>((U693-K693/2)*N693-M693)/(U693+K693/2)</f>
        <v>0</v>
      </c>
      <c r="P693">
        <f>O693*(DZ693+EA693)/1000.0</f>
        <v>0</v>
      </c>
      <c r="Q693">
        <f>(DS693 - IF(AV693&gt;1, M693*DM693*100.0/(AX693), 0))*(DZ693+EA693)/1000.0</f>
        <v>0</v>
      </c>
      <c r="R693">
        <f>2.0/((1/T693-1/S693)+SIGN(T693)*SQRT((1/T693-1/S693)*(1/T693-1/S693) + 4*DN693/((DN693+1)*(DN693+1))*(2*1/T693*1/S693-1/S693*1/S693)))</f>
        <v>0</v>
      </c>
      <c r="S693">
        <f>IF(LEFT(DO693,1)&lt;&gt;"0",IF(LEFT(DO693,1)="1",3.0,DP693),$D$5+$E$5*(EG693*DZ693/($K$5*1000))+$F$5*(EG693*DZ693/($K$5*1000))*MAX(MIN(DM693,$J$5),$I$5)*MAX(MIN(DM693,$J$5),$I$5)+$G$5*MAX(MIN(DM693,$J$5),$I$5)*(EG693*DZ693/($K$5*1000))+$H$5*(EG693*DZ693/($K$5*1000))*(EG693*DZ693/($K$5*1000)))</f>
        <v>0</v>
      </c>
      <c r="T693">
        <f>K693*(1000-(1000*0.61365*exp(17.502*X693/(240.97+X693))/(DZ693+EA693)+DU693)/2)/(1000*0.61365*exp(17.502*X693/(240.97+X693))/(DZ693+EA693)-DU693)</f>
        <v>0</v>
      </c>
      <c r="U693">
        <f>1/((DN693+1)/(R693/1.6)+1/(S693/1.37)) + DN693/((DN693+1)/(R693/1.6) + DN693/(S693/1.37))</f>
        <v>0</v>
      </c>
      <c r="V693">
        <f>(DI693*DL693)</f>
        <v>0</v>
      </c>
      <c r="W693">
        <f>(EB693+(V693+2*0.95*5.67E-8*(((EB693+$B$7)+273)^4-(EB693+273)^4)-44100*K693)/(1.84*29.3*S693+8*0.95*5.67E-8*(EB693+273)^3))</f>
        <v>0</v>
      </c>
      <c r="X693">
        <f>($C$7*EC693+$D$7*ED693+$E$7*W693)</f>
        <v>0</v>
      </c>
      <c r="Y693">
        <f>0.61365*exp(17.502*X693/(240.97+X693))</f>
        <v>0</v>
      </c>
      <c r="Z693">
        <f>(AA693/AB693*100)</f>
        <v>0</v>
      </c>
      <c r="AA693">
        <f>DU693*(DZ693+EA693)/1000</f>
        <v>0</v>
      </c>
      <c r="AB693">
        <f>0.61365*exp(17.502*EB693/(240.97+EB693))</f>
        <v>0</v>
      </c>
      <c r="AC693">
        <f>(Y693-DU693*(DZ693+EA693)/1000)</f>
        <v>0</v>
      </c>
      <c r="AD693">
        <f>(-K693*44100)</f>
        <v>0</v>
      </c>
      <c r="AE693">
        <f>2*29.3*S693*0.92*(EB693-X693)</f>
        <v>0</v>
      </c>
      <c r="AF693">
        <f>2*0.95*5.67E-8*(((EB693+$B$7)+273)^4-(X693+273)^4)</f>
        <v>0</v>
      </c>
      <c r="AG693">
        <f>V693+AF693+AD693+AE693</f>
        <v>0</v>
      </c>
      <c r="AH693">
        <f>DY693*AV693*(DT693-DS693*(1000-AV693*DV693)/(1000-AV693*DU693))/(100*DM693)</f>
        <v>0</v>
      </c>
      <c r="AI693">
        <f>1000*DY693*AV693*(DU693-DV693)/(100*DM693*(1000-AV693*DU693))</f>
        <v>0</v>
      </c>
      <c r="AJ693">
        <f>(AK693 - AL693 - DZ693*1E3/(8.314*(EB693+273.15)) * AN693/DY693 * AM693) * DY693/(100*DM693) * (1000 - DV693)/1000</f>
        <v>0</v>
      </c>
      <c r="AK693">
        <v>388.8522276037309</v>
      </c>
      <c r="AL693">
        <v>391.0856909090911</v>
      </c>
      <c r="AM693">
        <v>-2.737228409905062</v>
      </c>
      <c r="AN693">
        <v>65.24556726256783</v>
      </c>
      <c r="AO693">
        <f>(AQ693 - AP693 + DZ693*1E3/(8.314*(EB693+273.15)) * AS693/DY693 * AR693) * DY693/(100*DM693) * 1000/(1000 - AQ693)</f>
        <v>0</v>
      </c>
      <c r="AP693">
        <v>21.39668408587314</v>
      </c>
      <c r="AQ693">
        <v>25.74031939393938</v>
      </c>
      <c r="AR693">
        <v>5.840202527486446E-05</v>
      </c>
      <c r="AS693">
        <v>111.0014619962675</v>
      </c>
      <c r="AT693">
        <v>0</v>
      </c>
      <c r="AU693">
        <v>0</v>
      </c>
      <c r="AV693">
        <f>IF(AT693*$H$13&gt;=AX693,1.0,(AX693/(AX693-AT693*$H$13)))</f>
        <v>0</v>
      </c>
      <c r="AW693">
        <f>(AV693-1)*100</f>
        <v>0</v>
      </c>
      <c r="AX693">
        <f>MAX(0,($B$13+$C$13*EG693)/(1+$D$13*EG693)*DZ693/(EB693+273)*$E$13)</f>
        <v>0</v>
      </c>
      <c r="AY693" t="s">
        <v>439</v>
      </c>
      <c r="AZ693" t="s">
        <v>439</v>
      </c>
      <c r="BA693">
        <v>0</v>
      </c>
      <c r="BB693">
        <v>0</v>
      </c>
      <c r="BC693">
        <f>1-BA693/BB693</f>
        <v>0</v>
      </c>
      <c r="BD693">
        <v>0</v>
      </c>
      <c r="BE693" t="s">
        <v>439</v>
      </c>
      <c r="BF693" t="s">
        <v>439</v>
      </c>
      <c r="BG693">
        <v>0</v>
      </c>
      <c r="BH693">
        <v>0</v>
      </c>
      <c r="BI693">
        <f>1-BG693/BH693</f>
        <v>0</v>
      </c>
      <c r="BJ693">
        <v>0.5</v>
      </c>
      <c r="BK693">
        <f>DJ693</f>
        <v>0</v>
      </c>
      <c r="BL693">
        <f>M693</f>
        <v>0</v>
      </c>
      <c r="BM693">
        <f>BI693*BJ693*BK693</f>
        <v>0</v>
      </c>
      <c r="BN693">
        <f>(BL693-BD693)/BK693</f>
        <v>0</v>
      </c>
      <c r="BO693">
        <f>(BB693-BH693)/BH693</f>
        <v>0</v>
      </c>
      <c r="BP693">
        <f>BA693/(BC693+BA693/BH693)</f>
        <v>0</v>
      </c>
      <c r="BQ693" t="s">
        <v>439</v>
      </c>
      <c r="BR693">
        <v>0</v>
      </c>
      <c r="BS693">
        <f>IF(BR693&lt;&gt;0, BR693, BP693)</f>
        <v>0</v>
      </c>
      <c r="BT693">
        <f>1-BS693/BH693</f>
        <v>0</v>
      </c>
      <c r="BU693">
        <f>(BH693-BG693)/(BH693-BS693)</f>
        <v>0</v>
      </c>
      <c r="BV693">
        <f>(BB693-BH693)/(BB693-BS693)</f>
        <v>0</v>
      </c>
      <c r="BW693">
        <f>(BH693-BG693)/(BH693-BA693)</f>
        <v>0</v>
      </c>
      <c r="BX693">
        <f>(BB693-BH693)/(BB693-BA693)</f>
        <v>0</v>
      </c>
      <c r="BY693">
        <f>(BU693*BS693/BG693)</f>
        <v>0</v>
      </c>
      <c r="BZ693">
        <f>(1-BY693)</f>
        <v>0</v>
      </c>
      <c r="DI693">
        <f>$B$11*EH693+$C$11*EI693+$F$11*ET693*(1-EW693)</f>
        <v>0</v>
      </c>
      <c r="DJ693">
        <f>DI693*DK693</f>
        <v>0</v>
      </c>
      <c r="DK693">
        <f>($B$11*$D$9+$C$11*$D$9+$F$11*((FG693+EY693)/MAX(FG693+EY693+FH693, 0.1)*$I$9+FH693/MAX(FG693+EY693+FH693, 0.1)*$J$9))/($B$11+$C$11+$F$11)</f>
        <v>0</v>
      </c>
      <c r="DL693">
        <f>($B$11*$K$9+$C$11*$K$9+$F$11*((FG693+EY693)/MAX(FG693+EY693+FH693, 0.1)*$P$9+FH693/MAX(FG693+EY693+FH693, 0.1)*$Q$9))/($B$11+$C$11+$F$11)</f>
        <v>0</v>
      </c>
      <c r="DM693">
        <v>3.7</v>
      </c>
      <c r="DN693">
        <v>0.5</v>
      </c>
      <c r="DO693" t="s">
        <v>440</v>
      </c>
      <c r="DP693">
        <v>2</v>
      </c>
      <c r="DQ693" t="b">
        <v>1</v>
      </c>
      <c r="DR693">
        <v>1758493947.478571</v>
      </c>
      <c r="DS693">
        <v>397.08625</v>
      </c>
      <c r="DT693">
        <v>395.1379642857142</v>
      </c>
      <c r="DU693">
        <v>25.72477857142857</v>
      </c>
      <c r="DV693">
        <v>21.37699642857143</v>
      </c>
      <c r="DW693">
        <v>395.8752142857143</v>
      </c>
      <c r="DX693">
        <v>25.51023214285715</v>
      </c>
      <c r="DY693">
        <v>499.99925</v>
      </c>
      <c r="DZ693">
        <v>89.98712142857143</v>
      </c>
      <c r="EA693">
        <v>0.05543075000000001</v>
      </c>
      <c r="EB693">
        <v>31.48667857142857</v>
      </c>
      <c r="EC693">
        <v>30.70212857142857</v>
      </c>
      <c r="ED693">
        <v>999.9000000000002</v>
      </c>
      <c r="EE693">
        <v>0</v>
      </c>
      <c r="EF693">
        <v>0</v>
      </c>
      <c r="EG693">
        <v>9995.890714285715</v>
      </c>
      <c r="EH693">
        <v>0</v>
      </c>
      <c r="EI693">
        <v>9.52120857142857</v>
      </c>
      <c r="EJ693">
        <v>1.948329892857143</v>
      </c>
      <c r="EK693">
        <v>407.570892857143</v>
      </c>
      <c r="EL693">
        <v>403.7690357142857</v>
      </c>
      <c r="EM693">
        <v>4.347788571428572</v>
      </c>
      <c r="EN693">
        <v>395.1379642857142</v>
      </c>
      <c r="EO693">
        <v>21.37699642857143</v>
      </c>
      <c r="EP693">
        <v>2.314899285714286</v>
      </c>
      <c r="EQ693">
        <v>1.923653571428572</v>
      </c>
      <c r="ER693">
        <v>19.78045</v>
      </c>
      <c r="ES693">
        <v>16.82954285714286</v>
      </c>
      <c r="ET693">
        <v>1999.978214285714</v>
      </c>
      <c r="EU693">
        <v>0.9799948571428574</v>
      </c>
      <c r="EV693">
        <v>0.020004825</v>
      </c>
      <c r="EW693">
        <v>0</v>
      </c>
      <c r="EX693">
        <v>604.9640357142855</v>
      </c>
      <c r="EY693">
        <v>5.00097</v>
      </c>
      <c r="EZ693">
        <v>12126.14642857143</v>
      </c>
      <c r="FA693">
        <v>16707.36785714285</v>
      </c>
      <c r="FB693">
        <v>41.93699999999999</v>
      </c>
      <c r="FC693">
        <v>42.25</v>
      </c>
      <c r="FD693">
        <v>41.8705</v>
      </c>
      <c r="FE693">
        <v>41.875</v>
      </c>
      <c r="FF693">
        <v>42.55757142857142</v>
      </c>
      <c r="FG693">
        <v>1955.068214285715</v>
      </c>
      <c r="FH693">
        <v>39.91</v>
      </c>
      <c r="FI693">
        <v>0</v>
      </c>
      <c r="FJ693">
        <v>1758493955.6</v>
      </c>
      <c r="FK693">
        <v>0</v>
      </c>
      <c r="FL693">
        <v>604.97872</v>
      </c>
      <c r="FM693">
        <v>3.583000000821093</v>
      </c>
      <c r="FN693">
        <v>80.95384629124311</v>
      </c>
      <c r="FO693">
        <v>12126.616</v>
      </c>
      <c r="FP693">
        <v>15</v>
      </c>
      <c r="FQ693">
        <v>0</v>
      </c>
      <c r="FR693" t="s">
        <v>441</v>
      </c>
      <c r="FS693">
        <v>1747247426.5</v>
      </c>
      <c r="FT693">
        <v>1747247420.5</v>
      </c>
      <c r="FU693">
        <v>0</v>
      </c>
      <c r="FV693">
        <v>1.027</v>
      </c>
      <c r="FW693">
        <v>0.031</v>
      </c>
      <c r="FX693">
        <v>0.02</v>
      </c>
      <c r="FY693">
        <v>0.05</v>
      </c>
      <c r="FZ693">
        <v>420</v>
      </c>
      <c r="GA693">
        <v>16</v>
      </c>
      <c r="GB693">
        <v>0.01</v>
      </c>
      <c r="GC693">
        <v>0.1</v>
      </c>
      <c r="GD693">
        <v>-2.183129097560975</v>
      </c>
      <c r="GE693">
        <v>77.65914653585443</v>
      </c>
      <c r="GF693">
        <v>7.531790439046339</v>
      </c>
      <c r="GG693">
        <v>0</v>
      </c>
      <c r="GH693">
        <v>604.7879411764707</v>
      </c>
      <c r="GI693">
        <v>2.982245987954351</v>
      </c>
      <c r="GJ693">
        <v>0.3884242632798535</v>
      </c>
      <c r="GK693">
        <v>-1</v>
      </c>
      <c r="GL693">
        <v>4.362529268292683</v>
      </c>
      <c r="GM693">
        <v>-0.2674378023991099</v>
      </c>
      <c r="GN693">
        <v>0.02821658173539919</v>
      </c>
      <c r="GO693">
        <v>0</v>
      </c>
      <c r="GP693">
        <v>0</v>
      </c>
      <c r="GQ693">
        <v>2</v>
      </c>
      <c r="GR693" t="s">
        <v>452</v>
      </c>
      <c r="GS693">
        <v>3.13596</v>
      </c>
      <c r="GT693">
        <v>2.71579</v>
      </c>
      <c r="GU693">
        <v>0.0861316</v>
      </c>
      <c r="GV693">
        <v>0.083896</v>
      </c>
      <c r="GW693">
        <v>0.110678</v>
      </c>
      <c r="GX693">
        <v>0.0962464</v>
      </c>
      <c r="GY693">
        <v>29017.9</v>
      </c>
      <c r="GZ693">
        <v>29136</v>
      </c>
      <c r="HA693">
        <v>29522.8</v>
      </c>
      <c r="HB693">
        <v>29394.9</v>
      </c>
      <c r="HC693">
        <v>34691.1</v>
      </c>
      <c r="HD693">
        <v>35193.8</v>
      </c>
      <c r="HE693">
        <v>41548.5</v>
      </c>
      <c r="HF693">
        <v>41768.4</v>
      </c>
      <c r="HG693">
        <v>1.91698</v>
      </c>
      <c r="HH693">
        <v>1.85527</v>
      </c>
      <c r="HI693">
        <v>0.0513047</v>
      </c>
      <c r="HJ693">
        <v>0</v>
      </c>
      <c r="HK693">
        <v>29.8591</v>
      </c>
      <c r="HL693">
        <v>999.9</v>
      </c>
      <c r="HM693">
        <v>52.2</v>
      </c>
      <c r="HN693">
        <v>31.5</v>
      </c>
      <c r="HO693">
        <v>26.9265</v>
      </c>
      <c r="HP693">
        <v>62.092</v>
      </c>
      <c r="HQ693">
        <v>27.7764</v>
      </c>
      <c r="HR693">
        <v>1</v>
      </c>
      <c r="HS693">
        <v>0.148971</v>
      </c>
      <c r="HT693">
        <v>-0.77232</v>
      </c>
      <c r="HU693">
        <v>20.3366</v>
      </c>
      <c r="HV693">
        <v>5.21639</v>
      </c>
      <c r="HW693">
        <v>12.0114</v>
      </c>
      <c r="HX693">
        <v>4.988</v>
      </c>
      <c r="HY693">
        <v>3.28758</v>
      </c>
      <c r="HZ693">
        <v>9999</v>
      </c>
      <c r="IA693">
        <v>9999</v>
      </c>
      <c r="IB693">
        <v>9999</v>
      </c>
      <c r="IC693">
        <v>999.9</v>
      </c>
      <c r="ID693">
        <v>1.86761</v>
      </c>
      <c r="IE693">
        <v>1.86676</v>
      </c>
      <c r="IF693">
        <v>1.86603</v>
      </c>
      <c r="IG693">
        <v>1.866</v>
      </c>
      <c r="IH693">
        <v>1.86786</v>
      </c>
      <c r="II693">
        <v>1.87027</v>
      </c>
      <c r="IJ693">
        <v>1.86895</v>
      </c>
      <c r="IK693">
        <v>1.87042</v>
      </c>
      <c r="IL693">
        <v>0</v>
      </c>
      <c r="IM693">
        <v>0</v>
      </c>
      <c r="IN693">
        <v>0</v>
      </c>
      <c r="IO693">
        <v>0</v>
      </c>
      <c r="IP693" t="s">
        <v>443</v>
      </c>
      <c r="IQ693" t="s">
        <v>444</v>
      </c>
      <c r="IR693" t="s">
        <v>445</v>
      </c>
      <c r="IS693" t="s">
        <v>445</v>
      </c>
      <c r="IT693" t="s">
        <v>445</v>
      </c>
      <c r="IU693" t="s">
        <v>445</v>
      </c>
      <c r="IV693">
        <v>0</v>
      </c>
      <c r="IW693">
        <v>100</v>
      </c>
      <c r="IX693">
        <v>100</v>
      </c>
      <c r="IY693">
        <v>1.191</v>
      </c>
      <c r="IZ693">
        <v>0.2148</v>
      </c>
      <c r="JA693">
        <v>0.6902030508192664</v>
      </c>
      <c r="JB693">
        <v>0.001474763808417899</v>
      </c>
      <c r="JC693">
        <v>-3.85604142745729E-07</v>
      </c>
      <c r="JD693">
        <v>-4.042155114862324E-11</v>
      </c>
      <c r="JE693">
        <v>-0.0599630414126953</v>
      </c>
      <c r="JF693">
        <v>-0.0008759303265835833</v>
      </c>
      <c r="JG693">
        <v>0.0007542316531097033</v>
      </c>
      <c r="JH693">
        <v>-1.168394518909615E-05</v>
      </c>
      <c r="JI693">
        <v>4</v>
      </c>
      <c r="JJ693">
        <v>2283</v>
      </c>
      <c r="JK693">
        <v>1</v>
      </c>
      <c r="JL693">
        <v>28</v>
      </c>
      <c r="JM693">
        <v>187442.1</v>
      </c>
      <c r="JN693">
        <v>187442.2</v>
      </c>
      <c r="JO693">
        <v>0.911865</v>
      </c>
      <c r="JP693">
        <v>2.27783</v>
      </c>
      <c r="JQ693">
        <v>1.39771</v>
      </c>
      <c r="JR693">
        <v>2.35229</v>
      </c>
      <c r="JS693">
        <v>1.49536</v>
      </c>
      <c r="JT693">
        <v>2.56348</v>
      </c>
      <c r="JU693">
        <v>37.027</v>
      </c>
      <c r="JV693">
        <v>24.07</v>
      </c>
      <c r="JW693">
        <v>18</v>
      </c>
      <c r="JX693">
        <v>491.869</v>
      </c>
      <c r="JY693">
        <v>442.793</v>
      </c>
      <c r="JZ693">
        <v>30.2237</v>
      </c>
      <c r="KA693">
        <v>29.5419</v>
      </c>
      <c r="KB693">
        <v>30.0001</v>
      </c>
      <c r="KC693">
        <v>29.3447</v>
      </c>
      <c r="KD693">
        <v>29.2694</v>
      </c>
      <c r="KE693">
        <v>18.1577</v>
      </c>
      <c r="KF693">
        <v>26.8177</v>
      </c>
      <c r="KG693">
        <v>67.6602</v>
      </c>
      <c r="KH693">
        <v>30.227</v>
      </c>
      <c r="KI693">
        <v>346.444</v>
      </c>
      <c r="KJ693">
        <v>21.4673</v>
      </c>
      <c r="KK693">
        <v>100.906</v>
      </c>
      <c r="KL693">
        <v>100.432</v>
      </c>
    </row>
    <row r="694" spans="1:298">
      <c r="A694">
        <v>678</v>
      </c>
      <c r="B694">
        <v>1758493960.1</v>
      </c>
      <c r="C694">
        <v>25084.59999990463</v>
      </c>
      <c r="D694" t="s">
        <v>1806</v>
      </c>
      <c r="E694" t="s">
        <v>1807</v>
      </c>
      <c r="F694">
        <v>5</v>
      </c>
      <c r="G694" t="s">
        <v>1797</v>
      </c>
      <c r="H694" t="s">
        <v>437</v>
      </c>
      <c r="I694" t="s">
        <v>438</v>
      </c>
      <c r="J694">
        <v>1758493952.332142</v>
      </c>
      <c r="K694">
        <f>(L694)/1000</f>
        <v>0</v>
      </c>
      <c r="L694">
        <f>IF(DQ694, AO694, AI694)</f>
        <v>0</v>
      </c>
      <c r="M694">
        <f>IF(DQ694, AJ694, AH694)</f>
        <v>0</v>
      </c>
      <c r="N694">
        <f>DS694 - IF(AV694&gt;1, M694*DM694*100.0/(AX694), 0)</f>
        <v>0</v>
      </c>
      <c r="O694">
        <f>((U694-K694/2)*N694-M694)/(U694+K694/2)</f>
        <v>0</v>
      </c>
      <c r="P694">
        <f>O694*(DZ694+EA694)/1000.0</f>
        <v>0</v>
      </c>
      <c r="Q694">
        <f>(DS694 - IF(AV694&gt;1, M694*DM694*100.0/(AX694), 0))*(DZ694+EA694)/1000.0</f>
        <v>0</v>
      </c>
      <c r="R694">
        <f>2.0/((1/T694-1/S694)+SIGN(T694)*SQRT((1/T694-1/S694)*(1/T694-1/S694) + 4*DN694/((DN694+1)*(DN694+1))*(2*1/T694*1/S694-1/S694*1/S694)))</f>
        <v>0</v>
      </c>
      <c r="S694">
        <f>IF(LEFT(DO694,1)&lt;&gt;"0",IF(LEFT(DO694,1)="1",3.0,DP694),$D$5+$E$5*(EG694*DZ694/($K$5*1000))+$F$5*(EG694*DZ694/($K$5*1000))*MAX(MIN(DM694,$J$5),$I$5)*MAX(MIN(DM694,$J$5),$I$5)+$G$5*MAX(MIN(DM694,$J$5),$I$5)*(EG694*DZ694/($K$5*1000))+$H$5*(EG694*DZ694/($K$5*1000))*(EG694*DZ694/($K$5*1000)))</f>
        <v>0</v>
      </c>
      <c r="T694">
        <f>K694*(1000-(1000*0.61365*exp(17.502*X694/(240.97+X694))/(DZ694+EA694)+DU694)/2)/(1000*0.61365*exp(17.502*X694/(240.97+X694))/(DZ694+EA694)-DU694)</f>
        <v>0</v>
      </c>
      <c r="U694">
        <f>1/((DN694+1)/(R694/1.6)+1/(S694/1.37)) + DN694/((DN694+1)/(R694/1.6) + DN694/(S694/1.37))</f>
        <v>0</v>
      </c>
      <c r="V694">
        <f>(DI694*DL694)</f>
        <v>0</v>
      </c>
      <c r="W694">
        <f>(EB694+(V694+2*0.95*5.67E-8*(((EB694+$B$7)+273)^4-(EB694+273)^4)-44100*K694)/(1.84*29.3*S694+8*0.95*5.67E-8*(EB694+273)^3))</f>
        <v>0</v>
      </c>
      <c r="X694">
        <f>($C$7*EC694+$D$7*ED694+$E$7*W694)</f>
        <v>0</v>
      </c>
      <c r="Y694">
        <f>0.61365*exp(17.502*X694/(240.97+X694))</f>
        <v>0</v>
      </c>
      <c r="Z694">
        <f>(AA694/AB694*100)</f>
        <v>0</v>
      </c>
      <c r="AA694">
        <f>DU694*(DZ694+EA694)/1000</f>
        <v>0</v>
      </c>
      <c r="AB694">
        <f>0.61365*exp(17.502*EB694/(240.97+EB694))</f>
        <v>0</v>
      </c>
      <c r="AC694">
        <f>(Y694-DU694*(DZ694+EA694)/1000)</f>
        <v>0</v>
      </c>
      <c r="AD694">
        <f>(-K694*44100)</f>
        <v>0</v>
      </c>
      <c r="AE694">
        <f>2*29.3*S694*0.92*(EB694-X694)</f>
        <v>0</v>
      </c>
      <c r="AF694">
        <f>2*0.95*5.67E-8*(((EB694+$B$7)+273)^4-(X694+273)^4)</f>
        <v>0</v>
      </c>
      <c r="AG694">
        <f>V694+AF694+AD694+AE694</f>
        <v>0</v>
      </c>
      <c r="AH694">
        <f>DY694*AV694*(DT694-DS694*(1000-AV694*DV694)/(1000-AV694*DU694))/(100*DM694)</f>
        <v>0</v>
      </c>
      <c r="AI694">
        <f>1000*DY694*AV694*(DU694-DV694)/(100*DM694*(1000-AV694*DU694))</f>
        <v>0</v>
      </c>
      <c r="AJ694">
        <f>(AK694 - AL694 - DZ694*1E3/(8.314*(EB694+273.15)) * AN694/DY694 * AM694) * DY694/(100*DM694) * (1000 - DV694)/1000</f>
        <v>0</v>
      </c>
      <c r="AK694">
        <v>371.8694636706119</v>
      </c>
      <c r="AL694">
        <v>375.9382424242424</v>
      </c>
      <c r="AM694">
        <v>-3.053388665343083</v>
      </c>
      <c r="AN694">
        <v>65.24556726256783</v>
      </c>
      <c r="AO694">
        <f>(AQ694 - AP694 + DZ694*1E3/(8.314*(EB694+273.15)) * AS694/DY694 * AR694) * DY694/(100*DM694) * 1000/(1000 - AQ694)</f>
        <v>0</v>
      </c>
      <c r="AP694">
        <v>21.39907843000249</v>
      </c>
      <c r="AQ694">
        <v>25.74391818181817</v>
      </c>
      <c r="AR694">
        <v>4.272692784378961E-05</v>
      </c>
      <c r="AS694">
        <v>111.0014619962675</v>
      </c>
      <c r="AT694">
        <v>0</v>
      </c>
      <c r="AU694">
        <v>0</v>
      </c>
      <c r="AV694">
        <f>IF(AT694*$H$13&gt;=AX694,1.0,(AX694/(AX694-AT694*$H$13)))</f>
        <v>0</v>
      </c>
      <c r="AW694">
        <f>(AV694-1)*100</f>
        <v>0</v>
      </c>
      <c r="AX694">
        <f>MAX(0,($B$13+$C$13*EG694)/(1+$D$13*EG694)*DZ694/(EB694+273)*$E$13)</f>
        <v>0</v>
      </c>
      <c r="AY694" t="s">
        <v>439</v>
      </c>
      <c r="AZ694" t="s">
        <v>439</v>
      </c>
      <c r="BA694">
        <v>0</v>
      </c>
      <c r="BB694">
        <v>0</v>
      </c>
      <c r="BC694">
        <f>1-BA694/BB694</f>
        <v>0</v>
      </c>
      <c r="BD694">
        <v>0</v>
      </c>
      <c r="BE694" t="s">
        <v>439</v>
      </c>
      <c r="BF694" t="s">
        <v>439</v>
      </c>
      <c r="BG694">
        <v>0</v>
      </c>
      <c r="BH694">
        <v>0</v>
      </c>
      <c r="BI694">
        <f>1-BG694/BH694</f>
        <v>0</v>
      </c>
      <c r="BJ694">
        <v>0.5</v>
      </c>
      <c r="BK694">
        <f>DJ694</f>
        <v>0</v>
      </c>
      <c r="BL694">
        <f>M694</f>
        <v>0</v>
      </c>
      <c r="BM694">
        <f>BI694*BJ694*BK694</f>
        <v>0</v>
      </c>
      <c r="BN694">
        <f>(BL694-BD694)/BK694</f>
        <v>0</v>
      </c>
      <c r="BO694">
        <f>(BB694-BH694)/BH694</f>
        <v>0</v>
      </c>
      <c r="BP694">
        <f>BA694/(BC694+BA694/BH694)</f>
        <v>0</v>
      </c>
      <c r="BQ694" t="s">
        <v>439</v>
      </c>
      <c r="BR694">
        <v>0</v>
      </c>
      <c r="BS694">
        <f>IF(BR694&lt;&gt;0, BR694, BP694)</f>
        <v>0</v>
      </c>
      <c r="BT694">
        <f>1-BS694/BH694</f>
        <v>0</v>
      </c>
      <c r="BU694">
        <f>(BH694-BG694)/(BH694-BS694)</f>
        <v>0</v>
      </c>
      <c r="BV694">
        <f>(BB694-BH694)/(BB694-BS694)</f>
        <v>0</v>
      </c>
      <c r="BW694">
        <f>(BH694-BG694)/(BH694-BA694)</f>
        <v>0</v>
      </c>
      <c r="BX694">
        <f>(BB694-BH694)/(BB694-BA694)</f>
        <v>0</v>
      </c>
      <c r="BY694">
        <f>(BU694*BS694/BG694)</f>
        <v>0</v>
      </c>
      <c r="BZ694">
        <f>(1-BY694)</f>
        <v>0</v>
      </c>
      <c r="DI694">
        <f>$B$11*EH694+$C$11*EI694+$F$11*ET694*(1-EW694)</f>
        <v>0</v>
      </c>
      <c r="DJ694">
        <f>DI694*DK694</f>
        <v>0</v>
      </c>
      <c r="DK694">
        <f>($B$11*$D$9+$C$11*$D$9+$F$11*((FG694+EY694)/MAX(FG694+EY694+FH694, 0.1)*$I$9+FH694/MAX(FG694+EY694+FH694, 0.1)*$J$9))/($B$11+$C$11+$F$11)</f>
        <v>0</v>
      </c>
      <c r="DL694">
        <f>($B$11*$K$9+$C$11*$K$9+$F$11*((FG694+EY694)/MAX(FG694+EY694+FH694, 0.1)*$P$9+FH694/MAX(FG694+EY694+FH694, 0.1)*$Q$9))/($B$11+$C$11+$F$11)</f>
        <v>0</v>
      </c>
      <c r="DM694">
        <v>3.7</v>
      </c>
      <c r="DN694">
        <v>0.5</v>
      </c>
      <c r="DO694" t="s">
        <v>440</v>
      </c>
      <c r="DP694">
        <v>2</v>
      </c>
      <c r="DQ694" t="b">
        <v>1</v>
      </c>
      <c r="DR694">
        <v>1758493952.332142</v>
      </c>
      <c r="DS694">
        <v>386.2808214285715</v>
      </c>
      <c r="DT694">
        <v>379.5803928571428</v>
      </c>
      <c r="DU694">
        <v>25.73259285714286</v>
      </c>
      <c r="DV694">
        <v>21.39412142857143</v>
      </c>
      <c r="DW694">
        <v>385.0823571428572</v>
      </c>
      <c r="DX694">
        <v>25.51793571428571</v>
      </c>
      <c r="DY694">
        <v>499.9921785714286</v>
      </c>
      <c r="DZ694">
        <v>89.98729285714283</v>
      </c>
      <c r="EA694">
        <v>0.05540525357142857</v>
      </c>
      <c r="EB694">
        <v>31.48564642857143</v>
      </c>
      <c r="EC694">
        <v>30.69848928571428</v>
      </c>
      <c r="ED694">
        <v>999.9000000000002</v>
      </c>
      <c r="EE694">
        <v>0</v>
      </c>
      <c r="EF694">
        <v>0</v>
      </c>
      <c r="EG694">
        <v>9999.508571428571</v>
      </c>
      <c r="EH694">
        <v>0</v>
      </c>
      <c r="EI694">
        <v>9.524168928571427</v>
      </c>
      <c r="EJ694">
        <v>6.700478107142857</v>
      </c>
      <c r="EK694">
        <v>396.4833928571429</v>
      </c>
      <c r="EL694">
        <v>387.8786071428571</v>
      </c>
      <c r="EM694">
        <v>4.338482857142857</v>
      </c>
      <c r="EN694">
        <v>379.5803928571428</v>
      </c>
      <c r="EO694">
        <v>21.39412142857143</v>
      </c>
      <c r="EP694">
        <v>2.3156075</v>
      </c>
      <c r="EQ694">
        <v>1.925198571428571</v>
      </c>
      <c r="ER694">
        <v>19.785375</v>
      </c>
      <c r="ES694">
        <v>16.84219642857143</v>
      </c>
      <c r="ET694">
        <v>2000.002857142857</v>
      </c>
      <c r="EU694">
        <v>0.9799951785714287</v>
      </c>
      <c r="EV694">
        <v>0.02000451428571429</v>
      </c>
      <c r="EW694">
        <v>0</v>
      </c>
      <c r="EX694">
        <v>605.1562857142857</v>
      </c>
      <c r="EY694">
        <v>5.00097</v>
      </c>
      <c r="EZ694">
        <v>12131.09642857143</v>
      </c>
      <c r="FA694">
        <v>16707.58571428572</v>
      </c>
      <c r="FB694">
        <v>41.93699999999999</v>
      </c>
      <c r="FC694">
        <v>42.25</v>
      </c>
      <c r="FD694">
        <v>41.875</v>
      </c>
      <c r="FE694">
        <v>41.875</v>
      </c>
      <c r="FF694">
        <v>42.55314285714285</v>
      </c>
      <c r="FG694">
        <v>1955.092857142857</v>
      </c>
      <c r="FH694">
        <v>39.91</v>
      </c>
      <c r="FI694">
        <v>0</v>
      </c>
      <c r="FJ694">
        <v>1758493960.4</v>
      </c>
      <c r="FK694">
        <v>0</v>
      </c>
      <c r="FL694">
        <v>605.1916</v>
      </c>
      <c r="FM694">
        <v>2.375153847460779</v>
      </c>
      <c r="FN694">
        <v>43.1769230177315</v>
      </c>
      <c r="FO694">
        <v>12131.46</v>
      </c>
      <c r="FP694">
        <v>15</v>
      </c>
      <c r="FQ694">
        <v>0</v>
      </c>
      <c r="FR694" t="s">
        <v>441</v>
      </c>
      <c r="FS694">
        <v>1747247426.5</v>
      </c>
      <c r="FT694">
        <v>1747247420.5</v>
      </c>
      <c r="FU694">
        <v>0</v>
      </c>
      <c r="FV694">
        <v>1.027</v>
      </c>
      <c r="FW694">
        <v>0.031</v>
      </c>
      <c r="FX694">
        <v>0.02</v>
      </c>
      <c r="FY694">
        <v>0.05</v>
      </c>
      <c r="FZ694">
        <v>420</v>
      </c>
      <c r="GA694">
        <v>16</v>
      </c>
      <c r="GB694">
        <v>0.01</v>
      </c>
      <c r="GC694">
        <v>0.1</v>
      </c>
      <c r="GD694">
        <v>3.147805536585365</v>
      </c>
      <c r="GE694">
        <v>62.75946732240798</v>
      </c>
      <c r="GF694">
        <v>6.258229022017605</v>
      </c>
      <c r="GG694">
        <v>0</v>
      </c>
      <c r="GH694">
        <v>605.007205882353</v>
      </c>
      <c r="GI694">
        <v>3.501069523171537</v>
      </c>
      <c r="GJ694">
        <v>0.4292255528967411</v>
      </c>
      <c r="GK694">
        <v>-1</v>
      </c>
      <c r="GL694">
        <v>4.348191951219512</v>
      </c>
      <c r="GM694">
        <v>-0.1194721643389807</v>
      </c>
      <c r="GN694">
        <v>0.01805858909480976</v>
      </c>
      <c r="GO694">
        <v>0</v>
      </c>
      <c r="GP694">
        <v>0</v>
      </c>
      <c r="GQ694">
        <v>2</v>
      </c>
      <c r="GR694" t="s">
        <v>452</v>
      </c>
      <c r="GS694">
        <v>3.13585</v>
      </c>
      <c r="GT694">
        <v>2.71547</v>
      </c>
      <c r="GU694">
        <v>0.0834761</v>
      </c>
      <c r="GV694">
        <v>0.0809429</v>
      </c>
      <c r="GW694">
        <v>0.110695</v>
      </c>
      <c r="GX694">
        <v>0.0962586</v>
      </c>
      <c r="GY694">
        <v>29102.3</v>
      </c>
      <c r="GZ694">
        <v>29230</v>
      </c>
      <c r="HA694">
        <v>29523</v>
      </c>
      <c r="HB694">
        <v>29394.9</v>
      </c>
      <c r="HC694">
        <v>34690.3</v>
      </c>
      <c r="HD694">
        <v>35193.3</v>
      </c>
      <c r="HE694">
        <v>41548.5</v>
      </c>
      <c r="HF694">
        <v>41768.4</v>
      </c>
      <c r="HG694">
        <v>1.91663</v>
      </c>
      <c r="HH694">
        <v>1.85505</v>
      </c>
      <c r="HI694">
        <v>0.0520796</v>
      </c>
      <c r="HJ694">
        <v>0</v>
      </c>
      <c r="HK694">
        <v>29.8572</v>
      </c>
      <c r="HL694">
        <v>999.9</v>
      </c>
      <c r="HM694">
        <v>52.2</v>
      </c>
      <c r="HN694">
        <v>31.5</v>
      </c>
      <c r="HO694">
        <v>26.9244</v>
      </c>
      <c r="HP694">
        <v>62.102</v>
      </c>
      <c r="HQ694">
        <v>27.8085</v>
      </c>
      <c r="HR694">
        <v>1</v>
      </c>
      <c r="HS694">
        <v>0.148979</v>
      </c>
      <c r="HT694">
        <v>-0.781721</v>
      </c>
      <c r="HU694">
        <v>20.3365</v>
      </c>
      <c r="HV694">
        <v>5.21594</v>
      </c>
      <c r="HW694">
        <v>12.011</v>
      </c>
      <c r="HX694">
        <v>4.98825</v>
      </c>
      <c r="HY694">
        <v>3.28755</v>
      </c>
      <c r="HZ694">
        <v>9999</v>
      </c>
      <c r="IA694">
        <v>9999</v>
      </c>
      <c r="IB694">
        <v>9999</v>
      </c>
      <c r="IC694">
        <v>999.9</v>
      </c>
      <c r="ID694">
        <v>1.86756</v>
      </c>
      <c r="IE694">
        <v>1.86673</v>
      </c>
      <c r="IF694">
        <v>1.866</v>
      </c>
      <c r="IG694">
        <v>1.866</v>
      </c>
      <c r="IH694">
        <v>1.86784</v>
      </c>
      <c r="II694">
        <v>1.87028</v>
      </c>
      <c r="IJ694">
        <v>1.86896</v>
      </c>
      <c r="IK694">
        <v>1.87042</v>
      </c>
      <c r="IL694">
        <v>0</v>
      </c>
      <c r="IM694">
        <v>0</v>
      </c>
      <c r="IN694">
        <v>0</v>
      </c>
      <c r="IO694">
        <v>0</v>
      </c>
      <c r="IP694" t="s">
        <v>443</v>
      </c>
      <c r="IQ694" t="s">
        <v>444</v>
      </c>
      <c r="IR694" t="s">
        <v>445</v>
      </c>
      <c r="IS694" t="s">
        <v>445</v>
      </c>
      <c r="IT694" t="s">
        <v>445</v>
      </c>
      <c r="IU694" t="s">
        <v>445</v>
      </c>
      <c r="IV694">
        <v>0</v>
      </c>
      <c r="IW694">
        <v>100</v>
      </c>
      <c r="IX694">
        <v>100</v>
      </c>
      <c r="IY694">
        <v>1.173</v>
      </c>
      <c r="IZ694">
        <v>0.2149</v>
      </c>
      <c r="JA694">
        <v>0.6902030508192664</v>
      </c>
      <c r="JB694">
        <v>0.001474763808417899</v>
      </c>
      <c r="JC694">
        <v>-3.85604142745729E-07</v>
      </c>
      <c r="JD694">
        <v>-4.042155114862324E-11</v>
      </c>
      <c r="JE694">
        <v>-0.0599630414126953</v>
      </c>
      <c r="JF694">
        <v>-0.0008759303265835833</v>
      </c>
      <c r="JG694">
        <v>0.0007542316531097033</v>
      </c>
      <c r="JH694">
        <v>-1.168394518909615E-05</v>
      </c>
      <c r="JI694">
        <v>4</v>
      </c>
      <c r="JJ694">
        <v>2283</v>
      </c>
      <c r="JK694">
        <v>1</v>
      </c>
      <c r="JL694">
        <v>28</v>
      </c>
      <c r="JM694">
        <v>187442.2</v>
      </c>
      <c r="JN694">
        <v>187442.3</v>
      </c>
      <c r="JO694">
        <v>0.876465</v>
      </c>
      <c r="JP694">
        <v>2.29004</v>
      </c>
      <c r="JQ694">
        <v>1.39648</v>
      </c>
      <c r="JR694">
        <v>2.35352</v>
      </c>
      <c r="JS694">
        <v>1.49536</v>
      </c>
      <c r="JT694">
        <v>2.54028</v>
      </c>
      <c r="JU694">
        <v>37.027</v>
      </c>
      <c r="JV694">
        <v>24.0612</v>
      </c>
      <c r="JW694">
        <v>18</v>
      </c>
      <c r="JX694">
        <v>491.646</v>
      </c>
      <c r="JY694">
        <v>442.654</v>
      </c>
      <c r="JZ694">
        <v>30.2265</v>
      </c>
      <c r="KA694">
        <v>29.5419</v>
      </c>
      <c r="KB694">
        <v>30.0001</v>
      </c>
      <c r="KC694">
        <v>29.3447</v>
      </c>
      <c r="KD694">
        <v>29.2694</v>
      </c>
      <c r="KE694">
        <v>17.5102</v>
      </c>
      <c r="KF694">
        <v>26.5339</v>
      </c>
      <c r="KG694">
        <v>67.6602</v>
      </c>
      <c r="KH694">
        <v>30.2293</v>
      </c>
      <c r="KI694">
        <v>333.071</v>
      </c>
      <c r="KJ694">
        <v>21.4589</v>
      </c>
      <c r="KK694">
        <v>100.906</v>
      </c>
      <c r="KL694">
        <v>100.432</v>
      </c>
    </row>
    <row r="695" spans="1:298">
      <c r="A695">
        <v>679</v>
      </c>
      <c r="B695">
        <v>1758493965.1</v>
      </c>
      <c r="C695">
        <v>25089.59999990463</v>
      </c>
      <c r="D695" t="s">
        <v>1808</v>
      </c>
      <c r="E695" t="s">
        <v>1809</v>
      </c>
      <c r="F695">
        <v>5</v>
      </c>
      <c r="G695" t="s">
        <v>1797</v>
      </c>
      <c r="H695" t="s">
        <v>437</v>
      </c>
      <c r="I695" t="s">
        <v>438</v>
      </c>
      <c r="J695">
        <v>1758493957.6</v>
      </c>
      <c r="K695">
        <f>(L695)/1000</f>
        <v>0</v>
      </c>
      <c r="L695">
        <f>IF(DQ695, AO695, AI695)</f>
        <v>0</v>
      </c>
      <c r="M695">
        <f>IF(DQ695, AJ695, AH695)</f>
        <v>0</v>
      </c>
      <c r="N695">
        <f>DS695 - IF(AV695&gt;1, M695*DM695*100.0/(AX695), 0)</f>
        <v>0</v>
      </c>
      <c r="O695">
        <f>((U695-K695/2)*N695-M695)/(U695+K695/2)</f>
        <v>0</v>
      </c>
      <c r="P695">
        <f>O695*(DZ695+EA695)/1000.0</f>
        <v>0</v>
      </c>
      <c r="Q695">
        <f>(DS695 - IF(AV695&gt;1, M695*DM695*100.0/(AX695), 0))*(DZ695+EA695)/1000.0</f>
        <v>0</v>
      </c>
      <c r="R695">
        <f>2.0/((1/T695-1/S695)+SIGN(T695)*SQRT((1/T695-1/S695)*(1/T695-1/S695) + 4*DN695/((DN695+1)*(DN695+1))*(2*1/T695*1/S695-1/S695*1/S695)))</f>
        <v>0</v>
      </c>
      <c r="S695">
        <f>IF(LEFT(DO695,1)&lt;&gt;"0",IF(LEFT(DO695,1)="1",3.0,DP695),$D$5+$E$5*(EG695*DZ695/($K$5*1000))+$F$5*(EG695*DZ695/($K$5*1000))*MAX(MIN(DM695,$J$5),$I$5)*MAX(MIN(DM695,$J$5),$I$5)+$G$5*MAX(MIN(DM695,$J$5),$I$5)*(EG695*DZ695/($K$5*1000))+$H$5*(EG695*DZ695/($K$5*1000))*(EG695*DZ695/($K$5*1000)))</f>
        <v>0</v>
      </c>
      <c r="T695">
        <f>K695*(1000-(1000*0.61365*exp(17.502*X695/(240.97+X695))/(DZ695+EA695)+DU695)/2)/(1000*0.61365*exp(17.502*X695/(240.97+X695))/(DZ695+EA695)-DU695)</f>
        <v>0</v>
      </c>
      <c r="U695">
        <f>1/((DN695+1)/(R695/1.6)+1/(S695/1.37)) + DN695/((DN695+1)/(R695/1.6) + DN695/(S695/1.37))</f>
        <v>0</v>
      </c>
      <c r="V695">
        <f>(DI695*DL695)</f>
        <v>0</v>
      </c>
      <c r="W695">
        <f>(EB695+(V695+2*0.95*5.67E-8*(((EB695+$B$7)+273)^4-(EB695+273)^4)-44100*K695)/(1.84*29.3*S695+8*0.95*5.67E-8*(EB695+273)^3))</f>
        <v>0</v>
      </c>
      <c r="X695">
        <f>($C$7*EC695+$D$7*ED695+$E$7*W695)</f>
        <v>0</v>
      </c>
      <c r="Y695">
        <f>0.61365*exp(17.502*X695/(240.97+X695))</f>
        <v>0</v>
      </c>
      <c r="Z695">
        <f>(AA695/AB695*100)</f>
        <v>0</v>
      </c>
      <c r="AA695">
        <f>DU695*(DZ695+EA695)/1000</f>
        <v>0</v>
      </c>
      <c r="AB695">
        <f>0.61365*exp(17.502*EB695/(240.97+EB695))</f>
        <v>0</v>
      </c>
      <c r="AC695">
        <f>(Y695-DU695*(DZ695+EA695)/1000)</f>
        <v>0</v>
      </c>
      <c r="AD695">
        <f>(-K695*44100)</f>
        <v>0</v>
      </c>
      <c r="AE695">
        <f>2*29.3*S695*0.92*(EB695-X695)</f>
        <v>0</v>
      </c>
      <c r="AF695">
        <f>2*0.95*5.67E-8*(((EB695+$B$7)+273)^4-(X695+273)^4)</f>
        <v>0</v>
      </c>
      <c r="AG695">
        <f>V695+AF695+AD695+AE695</f>
        <v>0</v>
      </c>
      <c r="AH695">
        <f>DY695*AV695*(DT695-DS695*(1000-AV695*DV695)/(1000-AV695*DU695))/(100*DM695)</f>
        <v>0</v>
      </c>
      <c r="AI695">
        <f>1000*DY695*AV695*(DU695-DV695)/(100*DM695*(1000-AV695*DU695))</f>
        <v>0</v>
      </c>
      <c r="AJ695">
        <f>(AK695 - AL695 - DZ695*1E3/(8.314*(EB695+273.15)) * AN695/DY695 * AM695) * DY695/(100*DM695) * (1000 - DV695)/1000</f>
        <v>0</v>
      </c>
      <c r="AK695">
        <v>355.1450352088046</v>
      </c>
      <c r="AL695">
        <v>360.0679333333334</v>
      </c>
      <c r="AM695">
        <v>-3.182596095303968</v>
      </c>
      <c r="AN695">
        <v>65.24556726256783</v>
      </c>
      <c r="AO695">
        <f>(AQ695 - AP695 + DZ695*1E3/(8.314*(EB695+273.15)) * AS695/DY695 * AR695) * DY695/(100*DM695) * 1000/(1000 - AQ695)</f>
        <v>0</v>
      </c>
      <c r="AP695">
        <v>21.41880651882471</v>
      </c>
      <c r="AQ695">
        <v>25.74265030303031</v>
      </c>
      <c r="AR695">
        <v>4.914885704050074E-07</v>
      </c>
      <c r="AS695">
        <v>111.0014619962675</v>
      </c>
      <c r="AT695">
        <v>0</v>
      </c>
      <c r="AU695">
        <v>0</v>
      </c>
      <c r="AV695">
        <f>IF(AT695*$H$13&gt;=AX695,1.0,(AX695/(AX695-AT695*$H$13)))</f>
        <v>0</v>
      </c>
      <c r="AW695">
        <f>(AV695-1)*100</f>
        <v>0</v>
      </c>
      <c r="AX695">
        <f>MAX(0,($B$13+$C$13*EG695)/(1+$D$13*EG695)*DZ695/(EB695+273)*$E$13)</f>
        <v>0</v>
      </c>
      <c r="AY695" t="s">
        <v>439</v>
      </c>
      <c r="AZ695" t="s">
        <v>439</v>
      </c>
      <c r="BA695">
        <v>0</v>
      </c>
      <c r="BB695">
        <v>0</v>
      </c>
      <c r="BC695">
        <f>1-BA695/BB695</f>
        <v>0</v>
      </c>
      <c r="BD695">
        <v>0</v>
      </c>
      <c r="BE695" t="s">
        <v>439</v>
      </c>
      <c r="BF695" t="s">
        <v>439</v>
      </c>
      <c r="BG695">
        <v>0</v>
      </c>
      <c r="BH695">
        <v>0</v>
      </c>
      <c r="BI695">
        <f>1-BG695/BH695</f>
        <v>0</v>
      </c>
      <c r="BJ695">
        <v>0.5</v>
      </c>
      <c r="BK695">
        <f>DJ695</f>
        <v>0</v>
      </c>
      <c r="BL695">
        <f>M695</f>
        <v>0</v>
      </c>
      <c r="BM695">
        <f>BI695*BJ695*BK695</f>
        <v>0</v>
      </c>
      <c r="BN695">
        <f>(BL695-BD695)/BK695</f>
        <v>0</v>
      </c>
      <c r="BO695">
        <f>(BB695-BH695)/BH695</f>
        <v>0</v>
      </c>
      <c r="BP695">
        <f>BA695/(BC695+BA695/BH695)</f>
        <v>0</v>
      </c>
      <c r="BQ695" t="s">
        <v>439</v>
      </c>
      <c r="BR695">
        <v>0</v>
      </c>
      <c r="BS695">
        <f>IF(BR695&lt;&gt;0, BR695, BP695)</f>
        <v>0</v>
      </c>
      <c r="BT695">
        <f>1-BS695/BH695</f>
        <v>0</v>
      </c>
      <c r="BU695">
        <f>(BH695-BG695)/(BH695-BS695)</f>
        <v>0</v>
      </c>
      <c r="BV695">
        <f>(BB695-BH695)/(BB695-BS695)</f>
        <v>0</v>
      </c>
      <c r="BW695">
        <f>(BH695-BG695)/(BH695-BA695)</f>
        <v>0</v>
      </c>
      <c r="BX695">
        <f>(BB695-BH695)/(BB695-BA695)</f>
        <v>0</v>
      </c>
      <c r="BY695">
        <f>(BU695*BS695/BG695)</f>
        <v>0</v>
      </c>
      <c r="BZ695">
        <f>(1-BY695)</f>
        <v>0</v>
      </c>
      <c r="DI695">
        <f>$B$11*EH695+$C$11*EI695+$F$11*ET695*(1-EW695)</f>
        <v>0</v>
      </c>
      <c r="DJ695">
        <f>DI695*DK695</f>
        <v>0</v>
      </c>
      <c r="DK695">
        <f>($B$11*$D$9+$C$11*$D$9+$F$11*((FG695+EY695)/MAX(FG695+EY695+FH695, 0.1)*$I$9+FH695/MAX(FG695+EY695+FH695, 0.1)*$J$9))/($B$11+$C$11+$F$11)</f>
        <v>0</v>
      </c>
      <c r="DL695">
        <f>($B$11*$K$9+$C$11*$K$9+$F$11*((FG695+EY695)/MAX(FG695+EY695+FH695, 0.1)*$P$9+FH695/MAX(FG695+EY695+FH695, 0.1)*$Q$9))/($B$11+$C$11+$F$11)</f>
        <v>0</v>
      </c>
      <c r="DM695">
        <v>3.7</v>
      </c>
      <c r="DN695">
        <v>0.5</v>
      </c>
      <c r="DO695" t="s">
        <v>440</v>
      </c>
      <c r="DP695">
        <v>2</v>
      </c>
      <c r="DQ695" t="b">
        <v>1</v>
      </c>
      <c r="DR695">
        <v>1758493957.6</v>
      </c>
      <c r="DS695">
        <v>371.8969259259259</v>
      </c>
      <c r="DT695">
        <v>362.2697407407408</v>
      </c>
      <c r="DU695">
        <v>25.73997407407407</v>
      </c>
      <c r="DV695">
        <v>21.40331851851852</v>
      </c>
      <c r="DW695">
        <v>370.7151481481482</v>
      </c>
      <c r="DX695">
        <v>25.52521111111111</v>
      </c>
      <c r="DY695">
        <v>500.0065555555556</v>
      </c>
      <c r="DZ695">
        <v>89.98686666666666</v>
      </c>
      <c r="EA695">
        <v>0.05537403333333333</v>
      </c>
      <c r="EB695">
        <v>31.48445925925926</v>
      </c>
      <c r="EC695">
        <v>30.69827037037037</v>
      </c>
      <c r="ED695">
        <v>999.9000000000001</v>
      </c>
      <c r="EE695">
        <v>0</v>
      </c>
      <c r="EF695">
        <v>0</v>
      </c>
      <c r="EG695">
        <v>10003.84444444444</v>
      </c>
      <c r="EH695">
        <v>0</v>
      </c>
      <c r="EI695">
        <v>9.523537037037036</v>
      </c>
      <c r="EJ695">
        <v>9.627106296296297</v>
      </c>
      <c r="EK695">
        <v>381.7224444444444</v>
      </c>
      <c r="EL695">
        <v>370.192962962963</v>
      </c>
      <c r="EM695">
        <v>4.336678888888889</v>
      </c>
      <c r="EN695">
        <v>362.2697407407408</v>
      </c>
      <c r="EO695">
        <v>21.40331851851852</v>
      </c>
      <c r="EP695">
        <v>2.316260370370371</v>
      </c>
      <c r="EQ695">
        <v>1.926016296296297</v>
      </c>
      <c r="ER695">
        <v>19.78992222222222</v>
      </c>
      <c r="ES695">
        <v>16.84888148148148</v>
      </c>
      <c r="ET695">
        <v>1999.982962962963</v>
      </c>
      <c r="EU695">
        <v>0.9799950000000002</v>
      </c>
      <c r="EV695">
        <v>0.02000468888888889</v>
      </c>
      <c r="EW695">
        <v>0</v>
      </c>
      <c r="EX695">
        <v>605.2206296296297</v>
      </c>
      <c r="EY695">
        <v>5.00097</v>
      </c>
      <c r="EZ695">
        <v>12132.62222222222</v>
      </c>
      <c r="FA695">
        <v>16707.41111111111</v>
      </c>
      <c r="FB695">
        <v>41.93699999999999</v>
      </c>
      <c r="FC695">
        <v>42.25</v>
      </c>
      <c r="FD695">
        <v>41.875</v>
      </c>
      <c r="FE695">
        <v>41.875</v>
      </c>
      <c r="FF695">
        <v>42.5528148148148</v>
      </c>
      <c r="FG695">
        <v>1955.072962962963</v>
      </c>
      <c r="FH695">
        <v>39.91</v>
      </c>
      <c r="FI695">
        <v>0</v>
      </c>
      <c r="FJ695">
        <v>1758493965.8</v>
      </c>
      <c r="FK695">
        <v>0</v>
      </c>
      <c r="FL695">
        <v>605.2226538461539</v>
      </c>
      <c r="FM695">
        <v>-1.456034185599458</v>
      </c>
      <c r="FN695">
        <v>-13.52478636333746</v>
      </c>
      <c r="FO695">
        <v>12132.49230769231</v>
      </c>
      <c r="FP695">
        <v>15</v>
      </c>
      <c r="FQ695">
        <v>0</v>
      </c>
      <c r="FR695" t="s">
        <v>441</v>
      </c>
      <c r="FS695">
        <v>1747247426.5</v>
      </c>
      <c r="FT695">
        <v>1747247420.5</v>
      </c>
      <c r="FU695">
        <v>0</v>
      </c>
      <c r="FV695">
        <v>1.027</v>
      </c>
      <c r="FW695">
        <v>0.031</v>
      </c>
      <c r="FX695">
        <v>0.02</v>
      </c>
      <c r="FY695">
        <v>0.05</v>
      </c>
      <c r="FZ695">
        <v>420</v>
      </c>
      <c r="GA695">
        <v>16</v>
      </c>
      <c r="GB695">
        <v>0.01</v>
      </c>
      <c r="GC695">
        <v>0.1</v>
      </c>
      <c r="GD695">
        <v>7.348742853658536</v>
      </c>
      <c r="GE695">
        <v>36.12360074603933</v>
      </c>
      <c r="GF695">
        <v>3.719906306428354</v>
      </c>
      <c r="GG695">
        <v>0</v>
      </c>
      <c r="GH695">
        <v>605.0984117647058</v>
      </c>
      <c r="GI695">
        <v>0.9677616489303466</v>
      </c>
      <c r="GJ695">
        <v>0.3565922962487324</v>
      </c>
      <c r="GK695">
        <v>-1</v>
      </c>
      <c r="GL695">
        <v>4.337339756097561</v>
      </c>
      <c r="GM695">
        <v>-0.01150193544183779</v>
      </c>
      <c r="GN695">
        <v>0.00743700224415295</v>
      </c>
      <c r="GO695">
        <v>1</v>
      </c>
      <c r="GP695">
        <v>1</v>
      </c>
      <c r="GQ695">
        <v>2</v>
      </c>
      <c r="GR695" t="s">
        <v>442</v>
      </c>
      <c r="GS695">
        <v>3.13587</v>
      </c>
      <c r="GT695">
        <v>2.7156</v>
      </c>
      <c r="GU695">
        <v>0.08064590000000001</v>
      </c>
      <c r="GV695">
        <v>0.07791099999999999</v>
      </c>
      <c r="GW695">
        <v>0.110694</v>
      </c>
      <c r="GX695">
        <v>0.0963972</v>
      </c>
      <c r="GY695">
        <v>29192.1</v>
      </c>
      <c r="GZ695">
        <v>29326.4</v>
      </c>
      <c r="HA695">
        <v>29522.8</v>
      </c>
      <c r="HB695">
        <v>29394.9</v>
      </c>
      <c r="HC695">
        <v>34690</v>
      </c>
      <c r="HD695">
        <v>35187.7</v>
      </c>
      <c r="HE695">
        <v>41548.1</v>
      </c>
      <c r="HF695">
        <v>41768.3</v>
      </c>
      <c r="HG695">
        <v>1.9167</v>
      </c>
      <c r="HH695">
        <v>1.85505</v>
      </c>
      <c r="HI695">
        <v>0.0516549</v>
      </c>
      <c r="HJ695">
        <v>0</v>
      </c>
      <c r="HK695">
        <v>29.854</v>
      </c>
      <c r="HL695">
        <v>999.9</v>
      </c>
      <c r="HM695">
        <v>52.2</v>
      </c>
      <c r="HN695">
        <v>31.6</v>
      </c>
      <c r="HO695">
        <v>27.0798</v>
      </c>
      <c r="HP695">
        <v>61.962</v>
      </c>
      <c r="HQ695">
        <v>27.9167</v>
      </c>
      <c r="HR695">
        <v>1</v>
      </c>
      <c r="HS695">
        <v>0.148948</v>
      </c>
      <c r="HT695">
        <v>-0.773478</v>
      </c>
      <c r="HU695">
        <v>20.3364</v>
      </c>
      <c r="HV695">
        <v>5.21759</v>
      </c>
      <c r="HW695">
        <v>12.0119</v>
      </c>
      <c r="HX695">
        <v>4.9886</v>
      </c>
      <c r="HY695">
        <v>3.2878</v>
      </c>
      <c r="HZ695">
        <v>9999</v>
      </c>
      <c r="IA695">
        <v>9999</v>
      </c>
      <c r="IB695">
        <v>9999</v>
      </c>
      <c r="IC695">
        <v>999.9</v>
      </c>
      <c r="ID695">
        <v>1.86764</v>
      </c>
      <c r="IE695">
        <v>1.86676</v>
      </c>
      <c r="IF695">
        <v>1.86601</v>
      </c>
      <c r="IG695">
        <v>1.866</v>
      </c>
      <c r="IH695">
        <v>1.86786</v>
      </c>
      <c r="II695">
        <v>1.87027</v>
      </c>
      <c r="IJ695">
        <v>1.86895</v>
      </c>
      <c r="IK695">
        <v>1.87042</v>
      </c>
      <c r="IL695">
        <v>0</v>
      </c>
      <c r="IM695">
        <v>0</v>
      </c>
      <c r="IN695">
        <v>0</v>
      </c>
      <c r="IO695">
        <v>0</v>
      </c>
      <c r="IP695" t="s">
        <v>443</v>
      </c>
      <c r="IQ695" t="s">
        <v>444</v>
      </c>
      <c r="IR695" t="s">
        <v>445</v>
      </c>
      <c r="IS695" t="s">
        <v>445</v>
      </c>
      <c r="IT695" t="s">
        <v>445</v>
      </c>
      <c r="IU695" t="s">
        <v>445</v>
      </c>
      <c r="IV695">
        <v>0</v>
      </c>
      <c r="IW695">
        <v>100</v>
      </c>
      <c r="IX695">
        <v>100</v>
      </c>
      <c r="IY695">
        <v>1.155</v>
      </c>
      <c r="IZ695">
        <v>0.2148</v>
      </c>
      <c r="JA695">
        <v>0.6902030508192664</v>
      </c>
      <c r="JB695">
        <v>0.001474763808417899</v>
      </c>
      <c r="JC695">
        <v>-3.85604142745729E-07</v>
      </c>
      <c r="JD695">
        <v>-4.042155114862324E-11</v>
      </c>
      <c r="JE695">
        <v>-0.0599630414126953</v>
      </c>
      <c r="JF695">
        <v>-0.0008759303265835833</v>
      </c>
      <c r="JG695">
        <v>0.0007542316531097033</v>
      </c>
      <c r="JH695">
        <v>-1.168394518909615E-05</v>
      </c>
      <c r="JI695">
        <v>4</v>
      </c>
      <c r="JJ695">
        <v>2283</v>
      </c>
      <c r="JK695">
        <v>1</v>
      </c>
      <c r="JL695">
        <v>28</v>
      </c>
      <c r="JM695">
        <v>187442.3</v>
      </c>
      <c r="JN695">
        <v>187442.4</v>
      </c>
      <c r="JO695">
        <v>0.844727</v>
      </c>
      <c r="JP695">
        <v>2.28149</v>
      </c>
      <c r="JQ695">
        <v>1.39648</v>
      </c>
      <c r="JR695">
        <v>2.35352</v>
      </c>
      <c r="JS695">
        <v>1.49536</v>
      </c>
      <c r="JT695">
        <v>2.71362</v>
      </c>
      <c r="JU695">
        <v>37.0032</v>
      </c>
      <c r="JV695">
        <v>24.07</v>
      </c>
      <c r="JW695">
        <v>18</v>
      </c>
      <c r="JX695">
        <v>491.694</v>
      </c>
      <c r="JY695">
        <v>442.654</v>
      </c>
      <c r="JZ695">
        <v>30.2284</v>
      </c>
      <c r="KA695">
        <v>29.5413</v>
      </c>
      <c r="KB695">
        <v>30</v>
      </c>
      <c r="KC695">
        <v>29.3447</v>
      </c>
      <c r="KD695">
        <v>29.2694</v>
      </c>
      <c r="KE695">
        <v>16.7971</v>
      </c>
      <c r="KF695">
        <v>26.5339</v>
      </c>
      <c r="KG695">
        <v>67.6602</v>
      </c>
      <c r="KH695">
        <v>30.2274</v>
      </c>
      <c r="KI695">
        <v>313.03</v>
      </c>
      <c r="KJ695">
        <v>21.4594</v>
      </c>
      <c r="KK695">
        <v>100.906</v>
      </c>
      <c r="KL695">
        <v>100.432</v>
      </c>
    </row>
    <row r="696" spans="1:298">
      <c r="A696">
        <v>680</v>
      </c>
      <c r="B696">
        <v>1758493970.1</v>
      </c>
      <c r="C696">
        <v>25094.59999990463</v>
      </c>
      <c r="D696" t="s">
        <v>1810</v>
      </c>
      <c r="E696" t="s">
        <v>1811</v>
      </c>
      <c r="F696">
        <v>5</v>
      </c>
      <c r="G696" t="s">
        <v>1797</v>
      </c>
      <c r="H696" t="s">
        <v>437</v>
      </c>
      <c r="I696" t="s">
        <v>438</v>
      </c>
      <c r="J696">
        <v>1758493962.314285</v>
      </c>
      <c r="K696">
        <f>(L696)/1000</f>
        <v>0</v>
      </c>
      <c r="L696">
        <f>IF(DQ696, AO696, AI696)</f>
        <v>0</v>
      </c>
      <c r="M696">
        <f>IF(DQ696, AJ696, AH696)</f>
        <v>0</v>
      </c>
      <c r="N696">
        <f>DS696 - IF(AV696&gt;1, M696*DM696*100.0/(AX696), 0)</f>
        <v>0</v>
      </c>
      <c r="O696">
        <f>((U696-K696/2)*N696-M696)/(U696+K696/2)</f>
        <v>0</v>
      </c>
      <c r="P696">
        <f>O696*(DZ696+EA696)/1000.0</f>
        <v>0</v>
      </c>
      <c r="Q696">
        <f>(DS696 - IF(AV696&gt;1, M696*DM696*100.0/(AX696), 0))*(DZ696+EA696)/1000.0</f>
        <v>0</v>
      </c>
      <c r="R696">
        <f>2.0/((1/T696-1/S696)+SIGN(T696)*SQRT((1/T696-1/S696)*(1/T696-1/S696) + 4*DN696/((DN696+1)*(DN696+1))*(2*1/T696*1/S696-1/S696*1/S696)))</f>
        <v>0</v>
      </c>
      <c r="S696">
        <f>IF(LEFT(DO696,1)&lt;&gt;"0",IF(LEFT(DO696,1)="1",3.0,DP696),$D$5+$E$5*(EG696*DZ696/($K$5*1000))+$F$5*(EG696*DZ696/($K$5*1000))*MAX(MIN(DM696,$J$5),$I$5)*MAX(MIN(DM696,$J$5),$I$5)+$G$5*MAX(MIN(DM696,$J$5),$I$5)*(EG696*DZ696/($K$5*1000))+$H$5*(EG696*DZ696/($K$5*1000))*(EG696*DZ696/($K$5*1000)))</f>
        <v>0</v>
      </c>
      <c r="T696">
        <f>K696*(1000-(1000*0.61365*exp(17.502*X696/(240.97+X696))/(DZ696+EA696)+DU696)/2)/(1000*0.61365*exp(17.502*X696/(240.97+X696))/(DZ696+EA696)-DU696)</f>
        <v>0</v>
      </c>
      <c r="U696">
        <f>1/((DN696+1)/(R696/1.6)+1/(S696/1.37)) + DN696/((DN696+1)/(R696/1.6) + DN696/(S696/1.37))</f>
        <v>0</v>
      </c>
      <c r="V696">
        <f>(DI696*DL696)</f>
        <v>0</v>
      </c>
      <c r="W696">
        <f>(EB696+(V696+2*0.95*5.67E-8*(((EB696+$B$7)+273)^4-(EB696+273)^4)-44100*K696)/(1.84*29.3*S696+8*0.95*5.67E-8*(EB696+273)^3))</f>
        <v>0</v>
      </c>
      <c r="X696">
        <f>($C$7*EC696+$D$7*ED696+$E$7*W696)</f>
        <v>0</v>
      </c>
      <c r="Y696">
        <f>0.61365*exp(17.502*X696/(240.97+X696))</f>
        <v>0</v>
      </c>
      <c r="Z696">
        <f>(AA696/AB696*100)</f>
        <v>0</v>
      </c>
      <c r="AA696">
        <f>DU696*(DZ696+EA696)/1000</f>
        <v>0</v>
      </c>
      <c r="AB696">
        <f>0.61365*exp(17.502*EB696/(240.97+EB696))</f>
        <v>0</v>
      </c>
      <c r="AC696">
        <f>(Y696-DU696*(DZ696+EA696)/1000)</f>
        <v>0</v>
      </c>
      <c r="AD696">
        <f>(-K696*44100)</f>
        <v>0</v>
      </c>
      <c r="AE696">
        <f>2*29.3*S696*0.92*(EB696-X696)</f>
        <v>0</v>
      </c>
      <c r="AF696">
        <f>2*0.95*5.67E-8*(((EB696+$B$7)+273)^4-(X696+273)^4)</f>
        <v>0</v>
      </c>
      <c r="AG696">
        <f>V696+AF696+AD696+AE696</f>
        <v>0</v>
      </c>
      <c r="AH696">
        <f>DY696*AV696*(DT696-DS696*(1000-AV696*DV696)/(1000-AV696*DU696))/(100*DM696)</f>
        <v>0</v>
      </c>
      <c r="AI696">
        <f>1000*DY696*AV696*(DU696-DV696)/(100*DM696*(1000-AV696*DU696))</f>
        <v>0</v>
      </c>
      <c r="AJ696">
        <f>(AK696 - AL696 - DZ696*1E3/(8.314*(EB696+273.15)) * AN696/DY696 * AM696) * DY696/(100*DM696) * (1000 - DV696)/1000</f>
        <v>0</v>
      </c>
      <c r="AK696">
        <v>338.0362080119381</v>
      </c>
      <c r="AL696">
        <v>343.8252666666666</v>
      </c>
      <c r="AM696">
        <v>-3.260323166894669</v>
      </c>
      <c r="AN696">
        <v>65.24556726256783</v>
      </c>
      <c r="AO696">
        <f>(AQ696 - AP696 + DZ696*1E3/(8.314*(EB696+273.15)) * AS696/DY696 * AR696) * DY696/(100*DM696) * 1000/(1000 - AQ696)</f>
        <v>0</v>
      </c>
      <c r="AP696">
        <v>21.45995387724489</v>
      </c>
      <c r="AQ696">
        <v>25.76613030303029</v>
      </c>
      <c r="AR696">
        <v>0.0001082733582535997</v>
      </c>
      <c r="AS696">
        <v>111.0014619962675</v>
      </c>
      <c r="AT696">
        <v>0</v>
      </c>
      <c r="AU696">
        <v>0</v>
      </c>
      <c r="AV696">
        <f>IF(AT696*$H$13&gt;=AX696,1.0,(AX696/(AX696-AT696*$H$13)))</f>
        <v>0</v>
      </c>
      <c r="AW696">
        <f>(AV696-1)*100</f>
        <v>0</v>
      </c>
      <c r="AX696">
        <f>MAX(0,($B$13+$C$13*EG696)/(1+$D$13*EG696)*DZ696/(EB696+273)*$E$13)</f>
        <v>0</v>
      </c>
      <c r="AY696" t="s">
        <v>439</v>
      </c>
      <c r="AZ696" t="s">
        <v>439</v>
      </c>
      <c r="BA696">
        <v>0</v>
      </c>
      <c r="BB696">
        <v>0</v>
      </c>
      <c r="BC696">
        <f>1-BA696/BB696</f>
        <v>0</v>
      </c>
      <c r="BD696">
        <v>0</v>
      </c>
      <c r="BE696" t="s">
        <v>439</v>
      </c>
      <c r="BF696" t="s">
        <v>439</v>
      </c>
      <c r="BG696">
        <v>0</v>
      </c>
      <c r="BH696">
        <v>0</v>
      </c>
      <c r="BI696">
        <f>1-BG696/BH696</f>
        <v>0</v>
      </c>
      <c r="BJ696">
        <v>0.5</v>
      </c>
      <c r="BK696">
        <f>DJ696</f>
        <v>0</v>
      </c>
      <c r="BL696">
        <f>M696</f>
        <v>0</v>
      </c>
      <c r="BM696">
        <f>BI696*BJ696*BK696</f>
        <v>0</v>
      </c>
      <c r="BN696">
        <f>(BL696-BD696)/BK696</f>
        <v>0</v>
      </c>
      <c r="BO696">
        <f>(BB696-BH696)/BH696</f>
        <v>0</v>
      </c>
      <c r="BP696">
        <f>BA696/(BC696+BA696/BH696)</f>
        <v>0</v>
      </c>
      <c r="BQ696" t="s">
        <v>439</v>
      </c>
      <c r="BR696">
        <v>0</v>
      </c>
      <c r="BS696">
        <f>IF(BR696&lt;&gt;0, BR696, BP696)</f>
        <v>0</v>
      </c>
      <c r="BT696">
        <f>1-BS696/BH696</f>
        <v>0</v>
      </c>
      <c r="BU696">
        <f>(BH696-BG696)/(BH696-BS696)</f>
        <v>0</v>
      </c>
      <c r="BV696">
        <f>(BB696-BH696)/(BB696-BS696)</f>
        <v>0</v>
      </c>
      <c r="BW696">
        <f>(BH696-BG696)/(BH696-BA696)</f>
        <v>0</v>
      </c>
      <c r="BX696">
        <f>(BB696-BH696)/(BB696-BA696)</f>
        <v>0</v>
      </c>
      <c r="BY696">
        <f>(BU696*BS696/BG696)</f>
        <v>0</v>
      </c>
      <c r="BZ696">
        <f>(1-BY696)</f>
        <v>0</v>
      </c>
      <c r="DI696">
        <f>$B$11*EH696+$C$11*EI696+$F$11*ET696*(1-EW696)</f>
        <v>0</v>
      </c>
      <c r="DJ696">
        <f>DI696*DK696</f>
        <v>0</v>
      </c>
      <c r="DK696">
        <f>($B$11*$D$9+$C$11*$D$9+$F$11*((FG696+EY696)/MAX(FG696+EY696+FH696, 0.1)*$I$9+FH696/MAX(FG696+EY696+FH696, 0.1)*$J$9))/($B$11+$C$11+$F$11)</f>
        <v>0</v>
      </c>
      <c r="DL696">
        <f>($B$11*$K$9+$C$11*$K$9+$F$11*((FG696+EY696)/MAX(FG696+EY696+FH696, 0.1)*$P$9+FH696/MAX(FG696+EY696+FH696, 0.1)*$Q$9))/($B$11+$C$11+$F$11)</f>
        <v>0</v>
      </c>
      <c r="DM696">
        <v>3.7</v>
      </c>
      <c r="DN696">
        <v>0.5</v>
      </c>
      <c r="DO696" t="s">
        <v>440</v>
      </c>
      <c r="DP696">
        <v>2</v>
      </c>
      <c r="DQ696" t="b">
        <v>1</v>
      </c>
      <c r="DR696">
        <v>1758493962.314285</v>
      </c>
      <c r="DS696">
        <v>357.7233928571428</v>
      </c>
      <c r="DT696">
        <v>346.6326071428571</v>
      </c>
      <c r="DU696">
        <v>25.746675</v>
      </c>
      <c r="DV696">
        <v>21.42276785714285</v>
      </c>
      <c r="DW696">
        <v>356.5583214285715</v>
      </c>
      <c r="DX696">
        <v>25.53181428571428</v>
      </c>
      <c r="DY696">
        <v>500.0032500000001</v>
      </c>
      <c r="DZ696">
        <v>89.98728214285715</v>
      </c>
      <c r="EA696">
        <v>0.05536455357142857</v>
      </c>
      <c r="EB696">
        <v>31.48339642857143</v>
      </c>
      <c r="EC696">
        <v>30.69824285714285</v>
      </c>
      <c r="ED696">
        <v>999.9000000000002</v>
      </c>
      <c r="EE696">
        <v>0</v>
      </c>
      <c r="EF696">
        <v>0</v>
      </c>
      <c r="EG696">
        <v>10001.275</v>
      </c>
      <c r="EH696">
        <v>0</v>
      </c>
      <c r="EI696">
        <v>9.523667142857141</v>
      </c>
      <c r="EJ696">
        <v>11.09066464285714</v>
      </c>
      <c r="EK696">
        <v>367.1768928571428</v>
      </c>
      <c r="EL696">
        <v>354.2206785714286</v>
      </c>
      <c r="EM696">
        <v>4.323928571428572</v>
      </c>
      <c r="EN696">
        <v>346.6326071428571</v>
      </c>
      <c r="EO696">
        <v>21.42276785714285</v>
      </c>
      <c r="EP696">
        <v>2.316873928571429</v>
      </c>
      <c r="EQ696">
        <v>1.927775357142858</v>
      </c>
      <c r="ER696">
        <v>19.79419285714286</v>
      </c>
      <c r="ES696">
        <v>16.86326071428572</v>
      </c>
      <c r="ET696">
        <v>1999.999642857143</v>
      </c>
      <c r="EU696">
        <v>0.9799951785714287</v>
      </c>
      <c r="EV696">
        <v>0.02000451071428572</v>
      </c>
      <c r="EW696">
        <v>0</v>
      </c>
      <c r="EX696">
        <v>605.2020357142857</v>
      </c>
      <c r="EY696">
        <v>5.00097</v>
      </c>
      <c r="EZ696">
        <v>12131.01785714286</v>
      </c>
      <c r="FA696">
        <v>16707.55714285714</v>
      </c>
      <c r="FB696">
        <v>41.93699999999999</v>
      </c>
      <c r="FC696">
        <v>42.25</v>
      </c>
      <c r="FD696">
        <v>41.875</v>
      </c>
      <c r="FE696">
        <v>41.875</v>
      </c>
      <c r="FF696">
        <v>42.55314285714284</v>
      </c>
      <c r="FG696">
        <v>1955.089642857143</v>
      </c>
      <c r="FH696">
        <v>39.91</v>
      </c>
      <c r="FI696">
        <v>0</v>
      </c>
      <c r="FJ696">
        <v>1758493970.6</v>
      </c>
      <c r="FK696">
        <v>0</v>
      </c>
      <c r="FL696">
        <v>605.2000384615384</v>
      </c>
      <c r="FM696">
        <v>-0.1739828999954605</v>
      </c>
      <c r="FN696">
        <v>-36.30085473351203</v>
      </c>
      <c r="FO696">
        <v>12130.94615384615</v>
      </c>
      <c r="FP696">
        <v>15</v>
      </c>
      <c r="FQ696">
        <v>0</v>
      </c>
      <c r="FR696" t="s">
        <v>441</v>
      </c>
      <c r="FS696">
        <v>1747247426.5</v>
      </c>
      <c r="FT696">
        <v>1747247420.5</v>
      </c>
      <c r="FU696">
        <v>0</v>
      </c>
      <c r="FV696">
        <v>1.027</v>
      </c>
      <c r="FW696">
        <v>0.031</v>
      </c>
      <c r="FX696">
        <v>0.02</v>
      </c>
      <c r="FY696">
        <v>0.05</v>
      </c>
      <c r="FZ696">
        <v>420</v>
      </c>
      <c r="GA696">
        <v>16</v>
      </c>
      <c r="GB696">
        <v>0.01</v>
      </c>
      <c r="GC696">
        <v>0.1</v>
      </c>
      <c r="GD696">
        <v>10.0177435</v>
      </c>
      <c r="GE696">
        <v>19.7513410131332</v>
      </c>
      <c r="GF696">
        <v>1.966776564293146</v>
      </c>
      <c r="GG696">
        <v>0</v>
      </c>
      <c r="GH696">
        <v>605.2248235294118</v>
      </c>
      <c r="GI696">
        <v>-0.3941329212302611</v>
      </c>
      <c r="GJ696">
        <v>0.2759305614470567</v>
      </c>
      <c r="GK696">
        <v>-1</v>
      </c>
      <c r="GL696">
        <v>4.328473</v>
      </c>
      <c r="GM696">
        <v>-0.1453731332082591</v>
      </c>
      <c r="GN696">
        <v>0.01783999147981857</v>
      </c>
      <c r="GO696">
        <v>0</v>
      </c>
      <c r="GP696">
        <v>0</v>
      </c>
      <c r="GQ696">
        <v>2</v>
      </c>
      <c r="GR696" t="s">
        <v>452</v>
      </c>
      <c r="GS696">
        <v>3.13591</v>
      </c>
      <c r="GT696">
        <v>2.71565</v>
      </c>
      <c r="GU696">
        <v>0.0777022</v>
      </c>
      <c r="GV696">
        <v>0.0747922</v>
      </c>
      <c r="GW696">
        <v>0.110766</v>
      </c>
      <c r="GX696">
        <v>0.0964555</v>
      </c>
      <c r="GY696">
        <v>29285.8</v>
      </c>
      <c r="GZ696">
        <v>29425.8</v>
      </c>
      <c r="HA696">
        <v>29523</v>
      </c>
      <c r="HB696">
        <v>29395.1</v>
      </c>
      <c r="HC696">
        <v>34687.6</v>
      </c>
      <c r="HD696">
        <v>35185.7</v>
      </c>
      <c r="HE696">
        <v>41548.7</v>
      </c>
      <c r="HF696">
        <v>41768.7</v>
      </c>
      <c r="HG696">
        <v>1.9169</v>
      </c>
      <c r="HH696">
        <v>1.85497</v>
      </c>
      <c r="HI696">
        <v>0.0520349</v>
      </c>
      <c r="HJ696">
        <v>0</v>
      </c>
      <c r="HK696">
        <v>29.852</v>
      </c>
      <c r="HL696">
        <v>999.9</v>
      </c>
      <c r="HM696">
        <v>52.1</v>
      </c>
      <c r="HN696">
        <v>31.5</v>
      </c>
      <c r="HO696">
        <v>26.8735</v>
      </c>
      <c r="HP696">
        <v>61.912</v>
      </c>
      <c r="HQ696">
        <v>27.9487</v>
      </c>
      <c r="HR696">
        <v>1</v>
      </c>
      <c r="HS696">
        <v>0.148852</v>
      </c>
      <c r="HT696">
        <v>-0.775264</v>
      </c>
      <c r="HU696">
        <v>20.3364</v>
      </c>
      <c r="HV696">
        <v>5.21699</v>
      </c>
      <c r="HW696">
        <v>12.0111</v>
      </c>
      <c r="HX696">
        <v>4.98845</v>
      </c>
      <c r="HY696">
        <v>3.28772</v>
      </c>
      <c r="HZ696">
        <v>9999</v>
      </c>
      <c r="IA696">
        <v>9999</v>
      </c>
      <c r="IB696">
        <v>9999</v>
      </c>
      <c r="IC696">
        <v>999.9</v>
      </c>
      <c r="ID696">
        <v>1.86764</v>
      </c>
      <c r="IE696">
        <v>1.86676</v>
      </c>
      <c r="IF696">
        <v>1.86603</v>
      </c>
      <c r="IG696">
        <v>1.86601</v>
      </c>
      <c r="IH696">
        <v>1.86787</v>
      </c>
      <c r="II696">
        <v>1.8703</v>
      </c>
      <c r="IJ696">
        <v>1.86895</v>
      </c>
      <c r="IK696">
        <v>1.87042</v>
      </c>
      <c r="IL696">
        <v>0</v>
      </c>
      <c r="IM696">
        <v>0</v>
      </c>
      <c r="IN696">
        <v>0</v>
      </c>
      <c r="IO696">
        <v>0</v>
      </c>
      <c r="IP696" t="s">
        <v>443</v>
      </c>
      <c r="IQ696" t="s">
        <v>444</v>
      </c>
      <c r="IR696" t="s">
        <v>445</v>
      </c>
      <c r="IS696" t="s">
        <v>445</v>
      </c>
      <c r="IT696" t="s">
        <v>445</v>
      </c>
      <c r="IU696" t="s">
        <v>445</v>
      </c>
      <c r="IV696">
        <v>0</v>
      </c>
      <c r="IW696">
        <v>100</v>
      </c>
      <c r="IX696">
        <v>100</v>
      </c>
      <c r="IY696">
        <v>1.137</v>
      </c>
      <c r="IZ696">
        <v>0.2152</v>
      </c>
      <c r="JA696">
        <v>0.6902030508192664</v>
      </c>
      <c r="JB696">
        <v>0.001474763808417899</v>
      </c>
      <c r="JC696">
        <v>-3.85604142745729E-07</v>
      </c>
      <c r="JD696">
        <v>-4.042155114862324E-11</v>
      </c>
      <c r="JE696">
        <v>-0.0599630414126953</v>
      </c>
      <c r="JF696">
        <v>-0.0008759303265835833</v>
      </c>
      <c r="JG696">
        <v>0.0007542316531097033</v>
      </c>
      <c r="JH696">
        <v>-1.168394518909615E-05</v>
      </c>
      <c r="JI696">
        <v>4</v>
      </c>
      <c r="JJ696">
        <v>2283</v>
      </c>
      <c r="JK696">
        <v>1</v>
      </c>
      <c r="JL696">
        <v>28</v>
      </c>
      <c r="JM696">
        <v>187442.4</v>
      </c>
      <c r="JN696">
        <v>187442.5</v>
      </c>
      <c r="JO696">
        <v>0.809326</v>
      </c>
      <c r="JP696">
        <v>2.27417</v>
      </c>
      <c r="JQ696">
        <v>1.39648</v>
      </c>
      <c r="JR696">
        <v>2.35229</v>
      </c>
      <c r="JS696">
        <v>1.49536</v>
      </c>
      <c r="JT696">
        <v>2.7002</v>
      </c>
      <c r="JU696">
        <v>37.027</v>
      </c>
      <c r="JV696">
        <v>24.07</v>
      </c>
      <c r="JW696">
        <v>18</v>
      </c>
      <c r="JX696">
        <v>491.823</v>
      </c>
      <c r="JY696">
        <v>442.608</v>
      </c>
      <c r="JZ696">
        <v>30.2274</v>
      </c>
      <c r="KA696">
        <v>29.5394</v>
      </c>
      <c r="KB696">
        <v>30</v>
      </c>
      <c r="KC696">
        <v>29.345</v>
      </c>
      <c r="KD696">
        <v>29.2694</v>
      </c>
      <c r="KE696">
        <v>16.1724</v>
      </c>
      <c r="KF696">
        <v>26.5339</v>
      </c>
      <c r="KG696">
        <v>67.6602</v>
      </c>
      <c r="KH696">
        <v>30.2276</v>
      </c>
      <c r="KI696">
        <v>299.651</v>
      </c>
      <c r="KJ696">
        <v>21.4594</v>
      </c>
      <c r="KK696">
        <v>100.907</v>
      </c>
      <c r="KL696">
        <v>100.433</v>
      </c>
    </row>
    <row r="697" spans="1:298">
      <c r="A697">
        <v>681</v>
      </c>
      <c r="B697">
        <v>1758493974.6</v>
      </c>
      <c r="C697">
        <v>25099.09999990463</v>
      </c>
      <c r="D697" t="s">
        <v>1812</v>
      </c>
      <c r="E697" t="s">
        <v>1813</v>
      </c>
      <c r="F697">
        <v>5</v>
      </c>
      <c r="G697" t="s">
        <v>1797</v>
      </c>
      <c r="H697" t="s">
        <v>437</v>
      </c>
      <c r="I697" t="s">
        <v>438</v>
      </c>
      <c r="J697">
        <v>1758493966.760714</v>
      </c>
      <c r="K697">
        <f>(L697)/1000</f>
        <v>0</v>
      </c>
      <c r="L697">
        <f>IF(DQ697, AO697, AI697)</f>
        <v>0</v>
      </c>
      <c r="M697">
        <f>IF(DQ697, AJ697, AH697)</f>
        <v>0</v>
      </c>
      <c r="N697">
        <f>DS697 - IF(AV697&gt;1, M697*DM697*100.0/(AX697), 0)</f>
        <v>0</v>
      </c>
      <c r="O697">
        <f>((U697-K697/2)*N697-M697)/(U697+K697/2)</f>
        <v>0</v>
      </c>
      <c r="P697">
        <f>O697*(DZ697+EA697)/1000.0</f>
        <v>0</v>
      </c>
      <c r="Q697">
        <f>(DS697 - IF(AV697&gt;1, M697*DM697*100.0/(AX697), 0))*(DZ697+EA697)/1000.0</f>
        <v>0</v>
      </c>
      <c r="R697">
        <f>2.0/((1/T697-1/S697)+SIGN(T697)*SQRT((1/T697-1/S697)*(1/T697-1/S697) + 4*DN697/((DN697+1)*(DN697+1))*(2*1/T697*1/S697-1/S697*1/S697)))</f>
        <v>0</v>
      </c>
      <c r="S697">
        <f>IF(LEFT(DO697,1)&lt;&gt;"0",IF(LEFT(DO697,1)="1",3.0,DP697),$D$5+$E$5*(EG697*DZ697/($K$5*1000))+$F$5*(EG697*DZ697/($K$5*1000))*MAX(MIN(DM697,$J$5),$I$5)*MAX(MIN(DM697,$J$5),$I$5)+$G$5*MAX(MIN(DM697,$J$5),$I$5)*(EG697*DZ697/($K$5*1000))+$H$5*(EG697*DZ697/($K$5*1000))*(EG697*DZ697/($K$5*1000)))</f>
        <v>0</v>
      </c>
      <c r="T697">
        <f>K697*(1000-(1000*0.61365*exp(17.502*X697/(240.97+X697))/(DZ697+EA697)+DU697)/2)/(1000*0.61365*exp(17.502*X697/(240.97+X697))/(DZ697+EA697)-DU697)</f>
        <v>0</v>
      </c>
      <c r="U697">
        <f>1/((DN697+1)/(R697/1.6)+1/(S697/1.37)) + DN697/((DN697+1)/(R697/1.6) + DN697/(S697/1.37))</f>
        <v>0</v>
      </c>
      <c r="V697">
        <f>(DI697*DL697)</f>
        <v>0</v>
      </c>
      <c r="W697">
        <f>(EB697+(V697+2*0.95*5.67E-8*(((EB697+$B$7)+273)^4-(EB697+273)^4)-44100*K697)/(1.84*29.3*S697+8*0.95*5.67E-8*(EB697+273)^3))</f>
        <v>0</v>
      </c>
      <c r="X697">
        <f>($C$7*EC697+$D$7*ED697+$E$7*W697)</f>
        <v>0</v>
      </c>
      <c r="Y697">
        <f>0.61365*exp(17.502*X697/(240.97+X697))</f>
        <v>0</v>
      </c>
      <c r="Z697">
        <f>(AA697/AB697*100)</f>
        <v>0</v>
      </c>
      <c r="AA697">
        <f>DU697*(DZ697+EA697)/1000</f>
        <v>0</v>
      </c>
      <c r="AB697">
        <f>0.61365*exp(17.502*EB697/(240.97+EB697))</f>
        <v>0</v>
      </c>
      <c r="AC697">
        <f>(Y697-DU697*(DZ697+EA697)/1000)</f>
        <v>0</v>
      </c>
      <c r="AD697">
        <f>(-K697*44100)</f>
        <v>0</v>
      </c>
      <c r="AE697">
        <f>2*29.3*S697*0.92*(EB697-X697)</f>
        <v>0</v>
      </c>
      <c r="AF697">
        <f>2*0.95*5.67E-8*(((EB697+$B$7)+273)^4-(X697+273)^4)</f>
        <v>0</v>
      </c>
      <c r="AG697">
        <f>V697+AF697+AD697+AE697</f>
        <v>0</v>
      </c>
      <c r="AH697">
        <f>DY697*AV697*(DT697-DS697*(1000-AV697*DV697)/(1000-AV697*DU697))/(100*DM697)</f>
        <v>0</v>
      </c>
      <c r="AI697">
        <f>1000*DY697*AV697*(DU697-DV697)/(100*DM697*(1000-AV697*DU697))</f>
        <v>0</v>
      </c>
      <c r="AJ697">
        <f>(AK697 - AL697 - DZ697*1E3/(8.314*(EB697+273.15)) * AN697/DY697 * AM697) * DY697/(100*DM697) * (1000 - DV697)/1000</f>
        <v>0</v>
      </c>
      <c r="AK697">
        <v>322.9254973048817</v>
      </c>
      <c r="AL697">
        <v>329.2058787878786</v>
      </c>
      <c r="AM697">
        <v>-3.244419261492634</v>
      </c>
      <c r="AN697">
        <v>65.24556726256783</v>
      </c>
      <c r="AO697">
        <f>(AQ697 - AP697 + DZ697*1E3/(8.314*(EB697+273.15)) * AS697/DY697 * AR697) * DY697/(100*DM697) * 1000/(1000 - AQ697)</f>
        <v>0</v>
      </c>
      <c r="AP697">
        <v>21.46543652742633</v>
      </c>
      <c r="AQ697">
        <v>25.77725272727272</v>
      </c>
      <c r="AR697">
        <v>4.515433091309359E-05</v>
      </c>
      <c r="AS697">
        <v>111.0014619962675</v>
      </c>
      <c r="AT697">
        <v>0</v>
      </c>
      <c r="AU697">
        <v>0</v>
      </c>
      <c r="AV697">
        <f>IF(AT697*$H$13&gt;=AX697,1.0,(AX697/(AX697-AT697*$H$13)))</f>
        <v>0</v>
      </c>
      <c r="AW697">
        <f>(AV697-1)*100</f>
        <v>0</v>
      </c>
      <c r="AX697">
        <f>MAX(0,($B$13+$C$13*EG697)/(1+$D$13*EG697)*DZ697/(EB697+273)*$E$13)</f>
        <v>0</v>
      </c>
      <c r="AY697" t="s">
        <v>439</v>
      </c>
      <c r="AZ697" t="s">
        <v>439</v>
      </c>
      <c r="BA697">
        <v>0</v>
      </c>
      <c r="BB697">
        <v>0</v>
      </c>
      <c r="BC697">
        <f>1-BA697/BB697</f>
        <v>0</v>
      </c>
      <c r="BD697">
        <v>0</v>
      </c>
      <c r="BE697" t="s">
        <v>439</v>
      </c>
      <c r="BF697" t="s">
        <v>439</v>
      </c>
      <c r="BG697">
        <v>0</v>
      </c>
      <c r="BH697">
        <v>0</v>
      </c>
      <c r="BI697">
        <f>1-BG697/BH697</f>
        <v>0</v>
      </c>
      <c r="BJ697">
        <v>0.5</v>
      </c>
      <c r="BK697">
        <f>DJ697</f>
        <v>0</v>
      </c>
      <c r="BL697">
        <f>M697</f>
        <v>0</v>
      </c>
      <c r="BM697">
        <f>BI697*BJ697*BK697</f>
        <v>0</v>
      </c>
      <c r="BN697">
        <f>(BL697-BD697)/BK697</f>
        <v>0</v>
      </c>
      <c r="BO697">
        <f>(BB697-BH697)/BH697</f>
        <v>0</v>
      </c>
      <c r="BP697">
        <f>BA697/(BC697+BA697/BH697)</f>
        <v>0</v>
      </c>
      <c r="BQ697" t="s">
        <v>439</v>
      </c>
      <c r="BR697">
        <v>0</v>
      </c>
      <c r="BS697">
        <f>IF(BR697&lt;&gt;0, BR697, BP697)</f>
        <v>0</v>
      </c>
      <c r="BT697">
        <f>1-BS697/BH697</f>
        <v>0</v>
      </c>
      <c r="BU697">
        <f>(BH697-BG697)/(BH697-BS697)</f>
        <v>0</v>
      </c>
      <c r="BV697">
        <f>(BB697-BH697)/(BB697-BS697)</f>
        <v>0</v>
      </c>
      <c r="BW697">
        <f>(BH697-BG697)/(BH697-BA697)</f>
        <v>0</v>
      </c>
      <c r="BX697">
        <f>(BB697-BH697)/(BB697-BA697)</f>
        <v>0</v>
      </c>
      <c r="BY697">
        <f>(BU697*BS697/BG697)</f>
        <v>0</v>
      </c>
      <c r="BZ697">
        <f>(1-BY697)</f>
        <v>0</v>
      </c>
      <c r="DI697">
        <f>$B$11*EH697+$C$11*EI697+$F$11*ET697*(1-EW697)</f>
        <v>0</v>
      </c>
      <c r="DJ697">
        <f>DI697*DK697</f>
        <v>0</v>
      </c>
      <c r="DK697">
        <f>($B$11*$D$9+$C$11*$D$9+$F$11*((FG697+EY697)/MAX(FG697+EY697+FH697, 0.1)*$I$9+FH697/MAX(FG697+EY697+FH697, 0.1)*$J$9))/($B$11+$C$11+$F$11)</f>
        <v>0</v>
      </c>
      <c r="DL697">
        <f>($B$11*$K$9+$C$11*$K$9+$F$11*((FG697+EY697)/MAX(FG697+EY697+FH697, 0.1)*$P$9+FH697/MAX(FG697+EY697+FH697, 0.1)*$Q$9))/($B$11+$C$11+$F$11)</f>
        <v>0</v>
      </c>
      <c r="DM697">
        <v>3.7</v>
      </c>
      <c r="DN697">
        <v>0.5</v>
      </c>
      <c r="DO697" t="s">
        <v>440</v>
      </c>
      <c r="DP697">
        <v>2</v>
      </c>
      <c r="DQ697" t="b">
        <v>1</v>
      </c>
      <c r="DR697">
        <v>1758493966.760714</v>
      </c>
      <c r="DS697">
        <v>343.8919999999999</v>
      </c>
      <c r="DT697">
        <v>331.9797142857143</v>
      </c>
      <c r="DU697">
        <v>25.75647142857143</v>
      </c>
      <c r="DV697">
        <v>21.44193928571428</v>
      </c>
      <c r="DW697">
        <v>342.7433928571429</v>
      </c>
      <c r="DX697">
        <v>25.54146071428571</v>
      </c>
      <c r="DY697">
        <v>500.0032142857144</v>
      </c>
      <c r="DZ697">
        <v>89.98750357142858</v>
      </c>
      <c r="EA697">
        <v>0.05535558928571428</v>
      </c>
      <c r="EB697">
        <v>31.48243571428572</v>
      </c>
      <c r="EC697">
        <v>30.69851428571428</v>
      </c>
      <c r="ED697">
        <v>999.9000000000002</v>
      </c>
      <c r="EE697">
        <v>0</v>
      </c>
      <c r="EF697">
        <v>0</v>
      </c>
      <c r="EG697">
        <v>9999.688214285716</v>
      </c>
      <c r="EH697">
        <v>0</v>
      </c>
      <c r="EI697">
        <v>9.52431964285714</v>
      </c>
      <c r="EJ697">
        <v>11.91223928571428</v>
      </c>
      <c r="EK697">
        <v>352.9834285714285</v>
      </c>
      <c r="EL697">
        <v>339.2536428571429</v>
      </c>
      <c r="EM697">
        <v>4.314545714285714</v>
      </c>
      <c r="EN697">
        <v>331.9797142857143</v>
      </c>
      <c r="EO697">
        <v>21.44193928571428</v>
      </c>
      <c r="EP697">
        <v>2.317760357142858</v>
      </c>
      <c r="EQ697">
        <v>1.929505714285715</v>
      </c>
      <c r="ER697">
        <v>19.80036428571429</v>
      </c>
      <c r="ES697">
        <v>16.8774</v>
      </c>
      <c r="ET697">
        <v>1999.991071428571</v>
      </c>
      <c r="EU697">
        <v>0.9799950714285716</v>
      </c>
      <c r="EV697">
        <v>0.02000461428571429</v>
      </c>
      <c r="EW697">
        <v>0</v>
      </c>
      <c r="EX697">
        <v>605.1059285714285</v>
      </c>
      <c r="EY697">
        <v>5.00097</v>
      </c>
      <c r="EZ697">
        <v>12128.57857142857</v>
      </c>
      <c r="FA697">
        <v>16707.48928571428</v>
      </c>
      <c r="FB697">
        <v>41.93699999999999</v>
      </c>
      <c r="FC697">
        <v>42.25</v>
      </c>
      <c r="FD697">
        <v>41.875</v>
      </c>
      <c r="FE697">
        <v>41.875</v>
      </c>
      <c r="FF697">
        <v>42.54871428571428</v>
      </c>
      <c r="FG697">
        <v>1955.081071428572</v>
      </c>
      <c r="FH697">
        <v>39.91</v>
      </c>
      <c r="FI697">
        <v>0</v>
      </c>
      <c r="FJ697">
        <v>1758493975.4</v>
      </c>
      <c r="FK697">
        <v>0</v>
      </c>
      <c r="FL697">
        <v>605.0971923076924</v>
      </c>
      <c r="FM697">
        <v>0.1302905944790491</v>
      </c>
      <c r="FN697">
        <v>-31.58632479312361</v>
      </c>
      <c r="FO697">
        <v>12128.32692307693</v>
      </c>
      <c r="FP697">
        <v>15</v>
      </c>
      <c r="FQ697">
        <v>0</v>
      </c>
      <c r="FR697" t="s">
        <v>441</v>
      </c>
      <c r="FS697">
        <v>1747247426.5</v>
      </c>
      <c r="FT697">
        <v>1747247420.5</v>
      </c>
      <c r="FU697">
        <v>0</v>
      </c>
      <c r="FV697">
        <v>1.027</v>
      </c>
      <c r="FW697">
        <v>0.031</v>
      </c>
      <c r="FX697">
        <v>0.02</v>
      </c>
      <c r="FY697">
        <v>0.05</v>
      </c>
      <c r="FZ697">
        <v>420</v>
      </c>
      <c r="GA697">
        <v>16</v>
      </c>
      <c r="GB697">
        <v>0.01</v>
      </c>
      <c r="GC697">
        <v>0.1</v>
      </c>
      <c r="GD697">
        <v>11.19016325</v>
      </c>
      <c r="GE697">
        <v>13.04344086303939</v>
      </c>
      <c r="GF697">
        <v>1.288406791317066</v>
      </c>
      <c r="GG697">
        <v>0</v>
      </c>
      <c r="GH697">
        <v>605.1913235294118</v>
      </c>
      <c r="GI697">
        <v>-0.9433002254675791</v>
      </c>
      <c r="GJ697">
        <v>0.2840428427283369</v>
      </c>
      <c r="GK697">
        <v>-1</v>
      </c>
      <c r="GL697">
        <v>4.32248075</v>
      </c>
      <c r="GM697">
        <v>-0.1661161350844295</v>
      </c>
      <c r="GN697">
        <v>0.01875258960617171</v>
      </c>
      <c r="GO697">
        <v>0</v>
      </c>
      <c r="GP697">
        <v>0</v>
      </c>
      <c r="GQ697">
        <v>2</v>
      </c>
      <c r="GR697" t="s">
        <v>452</v>
      </c>
      <c r="GS697">
        <v>3.13584</v>
      </c>
      <c r="GT697">
        <v>2.7158</v>
      </c>
      <c r="GU697">
        <v>0.0750082</v>
      </c>
      <c r="GV697">
        <v>0.0721152</v>
      </c>
      <c r="GW697">
        <v>0.110794</v>
      </c>
      <c r="GX697">
        <v>0.096466</v>
      </c>
      <c r="GY697">
        <v>29371.4</v>
      </c>
      <c r="GZ697">
        <v>29511</v>
      </c>
      <c r="HA697">
        <v>29523.1</v>
      </c>
      <c r="HB697">
        <v>29395.2</v>
      </c>
      <c r="HC697">
        <v>34686.2</v>
      </c>
      <c r="HD697">
        <v>35185.4</v>
      </c>
      <c r="HE697">
        <v>41548.5</v>
      </c>
      <c r="HF697">
        <v>41768.9</v>
      </c>
      <c r="HG697">
        <v>1.91675</v>
      </c>
      <c r="HH697">
        <v>1.85503</v>
      </c>
      <c r="HI697">
        <v>0.0520796</v>
      </c>
      <c r="HJ697">
        <v>0</v>
      </c>
      <c r="HK697">
        <v>29.851</v>
      </c>
      <c r="HL697">
        <v>999.9</v>
      </c>
      <c r="HM697">
        <v>52.1</v>
      </c>
      <c r="HN697">
        <v>31.5</v>
      </c>
      <c r="HO697">
        <v>26.8744</v>
      </c>
      <c r="HP697">
        <v>61.992</v>
      </c>
      <c r="HQ697">
        <v>27.8365</v>
      </c>
      <c r="HR697">
        <v>1</v>
      </c>
      <c r="HS697">
        <v>0.148862</v>
      </c>
      <c r="HT697">
        <v>-0.7797770000000001</v>
      </c>
      <c r="HU697">
        <v>20.3363</v>
      </c>
      <c r="HV697">
        <v>5.21684</v>
      </c>
      <c r="HW697">
        <v>12.0113</v>
      </c>
      <c r="HX697">
        <v>4.98845</v>
      </c>
      <c r="HY697">
        <v>3.28765</v>
      </c>
      <c r="HZ697">
        <v>9999</v>
      </c>
      <c r="IA697">
        <v>9999</v>
      </c>
      <c r="IB697">
        <v>9999</v>
      </c>
      <c r="IC697">
        <v>999.9</v>
      </c>
      <c r="ID697">
        <v>1.8676</v>
      </c>
      <c r="IE697">
        <v>1.86676</v>
      </c>
      <c r="IF697">
        <v>1.86601</v>
      </c>
      <c r="IG697">
        <v>1.86601</v>
      </c>
      <c r="IH697">
        <v>1.86787</v>
      </c>
      <c r="II697">
        <v>1.87029</v>
      </c>
      <c r="IJ697">
        <v>1.86895</v>
      </c>
      <c r="IK697">
        <v>1.87042</v>
      </c>
      <c r="IL697">
        <v>0</v>
      </c>
      <c r="IM697">
        <v>0</v>
      </c>
      <c r="IN697">
        <v>0</v>
      </c>
      <c r="IO697">
        <v>0</v>
      </c>
      <c r="IP697" t="s">
        <v>443</v>
      </c>
      <c r="IQ697" t="s">
        <v>444</v>
      </c>
      <c r="IR697" t="s">
        <v>445</v>
      </c>
      <c r="IS697" t="s">
        <v>445</v>
      </c>
      <c r="IT697" t="s">
        <v>445</v>
      </c>
      <c r="IU697" t="s">
        <v>445</v>
      </c>
      <c r="IV697">
        <v>0</v>
      </c>
      <c r="IW697">
        <v>100</v>
      </c>
      <c r="IX697">
        <v>100</v>
      </c>
      <c r="IY697">
        <v>1.119</v>
      </c>
      <c r="IZ697">
        <v>0.2153</v>
      </c>
      <c r="JA697">
        <v>0.6902030508192664</v>
      </c>
      <c r="JB697">
        <v>0.001474763808417899</v>
      </c>
      <c r="JC697">
        <v>-3.85604142745729E-07</v>
      </c>
      <c r="JD697">
        <v>-4.042155114862324E-11</v>
      </c>
      <c r="JE697">
        <v>-0.0599630414126953</v>
      </c>
      <c r="JF697">
        <v>-0.0008759303265835833</v>
      </c>
      <c r="JG697">
        <v>0.0007542316531097033</v>
      </c>
      <c r="JH697">
        <v>-1.168394518909615E-05</v>
      </c>
      <c r="JI697">
        <v>4</v>
      </c>
      <c r="JJ697">
        <v>2283</v>
      </c>
      <c r="JK697">
        <v>1</v>
      </c>
      <c r="JL697">
        <v>28</v>
      </c>
      <c r="JM697">
        <v>187442.5</v>
      </c>
      <c r="JN697">
        <v>187442.6</v>
      </c>
      <c r="JO697">
        <v>0.78125</v>
      </c>
      <c r="JP697">
        <v>2.28516</v>
      </c>
      <c r="JQ697">
        <v>1.39771</v>
      </c>
      <c r="JR697">
        <v>2.35352</v>
      </c>
      <c r="JS697">
        <v>1.49536</v>
      </c>
      <c r="JT697">
        <v>2.68677</v>
      </c>
      <c r="JU697">
        <v>37.027</v>
      </c>
      <c r="JV697">
        <v>24.07</v>
      </c>
      <c r="JW697">
        <v>18</v>
      </c>
      <c r="JX697">
        <v>491.74</v>
      </c>
      <c r="JY697">
        <v>442.638</v>
      </c>
      <c r="JZ697">
        <v>30.2275</v>
      </c>
      <c r="KA697">
        <v>29.5394</v>
      </c>
      <c r="KB697">
        <v>30</v>
      </c>
      <c r="KC697">
        <v>29.3466</v>
      </c>
      <c r="KD697">
        <v>29.2694</v>
      </c>
      <c r="KE697">
        <v>15.5943</v>
      </c>
      <c r="KF697">
        <v>26.5339</v>
      </c>
      <c r="KG697">
        <v>67.2895</v>
      </c>
      <c r="KH697">
        <v>30.2287</v>
      </c>
      <c r="KI697">
        <v>286.274</v>
      </c>
      <c r="KJ697">
        <v>21.4594</v>
      </c>
      <c r="KK697">
        <v>100.907</v>
      </c>
      <c r="KL697">
        <v>100.433</v>
      </c>
    </row>
    <row r="698" spans="1:298">
      <c r="A698">
        <v>682</v>
      </c>
      <c r="B698">
        <v>1758493979.6</v>
      </c>
      <c r="C698">
        <v>25104.09999990463</v>
      </c>
      <c r="D698" t="s">
        <v>1814</v>
      </c>
      <c r="E698" t="s">
        <v>1815</v>
      </c>
      <c r="F698">
        <v>5</v>
      </c>
      <c r="G698" t="s">
        <v>1797</v>
      </c>
      <c r="H698" t="s">
        <v>437</v>
      </c>
      <c r="I698" t="s">
        <v>438</v>
      </c>
      <c r="J698">
        <v>1758493972.062963</v>
      </c>
      <c r="K698">
        <f>(L698)/1000</f>
        <v>0</v>
      </c>
      <c r="L698">
        <f>IF(DQ698, AO698, AI698)</f>
        <v>0</v>
      </c>
      <c r="M698">
        <f>IF(DQ698, AJ698, AH698)</f>
        <v>0</v>
      </c>
      <c r="N698">
        <f>DS698 - IF(AV698&gt;1, M698*DM698*100.0/(AX698), 0)</f>
        <v>0</v>
      </c>
      <c r="O698">
        <f>((U698-K698/2)*N698-M698)/(U698+K698/2)</f>
        <v>0</v>
      </c>
      <c r="P698">
        <f>O698*(DZ698+EA698)/1000.0</f>
        <v>0</v>
      </c>
      <c r="Q698">
        <f>(DS698 - IF(AV698&gt;1, M698*DM698*100.0/(AX698), 0))*(DZ698+EA698)/1000.0</f>
        <v>0</v>
      </c>
      <c r="R698">
        <f>2.0/((1/T698-1/S698)+SIGN(T698)*SQRT((1/T698-1/S698)*(1/T698-1/S698) + 4*DN698/((DN698+1)*(DN698+1))*(2*1/T698*1/S698-1/S698*1/S698)))</f>
        <v>0</v>
      </c>
      <c r="S698">
        <f>IF(LEFT(DO698,1)&lt;&gt;"0",IF(LEFT(DO698,1)="1",3.0,DP698),$D$5+$E$5*(EG698*DZ698/($K$5*1000))+$F$5*(EG698*DZ698/($K$5*1000))*MAX(MIN(DM698,$J$5),$I$5)*MAX(MIN(DM698,$J$5),$I$5)+$G$5*MAX(MIN(DM698,$J$5),$I$5)*(EG698*DZ698/($K$5*1000))+$H$5*(EG698*DZ698/($K$5*1000))*(EG698*DZ698/($K$5*1000)))</f>
        <v>0</v>
      </c>
      <c r="T698">
        <f>K698*(1000-(1000*0.61365*exp(17.502*X698/(240.97+X698))/(DZ698+EA698)+DU698)/2)/(1000*0.61365*exp(17.502*X698/(240.97+X698))/(DZ698+EA698)-DU698)</f>
        <v>0</v>
      </c>
      <c r="U698">
        <f>1/((DN698+1)/(R698/1.6)+1/(S698/1.37)) + DN698/((DN698+1)/(R698/1.6) + DN698/(S698/1.37))</f>
        <v>0</v>
      </c>
      <c r="V698">
        <f>(DI698*DL698)</f>
        <v>0</v>
      </c>
      <c r="W698">
        <f>(EB698+(V698+2*0.95*5.67E-8*(((EB698+$B$7)+273)^4-(EB698+273)^4)-44100*K698)/(1.84*29.3*S698+8*0.95*5.67E-8*(EB698+273)^3))</f>
        <v>0</v>
      </c>
      <c r="X698">
        <f>($C$7*EC698+$D$7*ED698+$E$7*W698)</f>
        <v>0</v>
      </c>
      <c r="Y698">
        <f>0.61365*exp(17.502*X698/(240.97+X698))</f>
        <v>0</v>
      </c>
      <c r="Z698">
        <f>(AA698/AB698*100)</f>
        <v>0</v>
      </c>
      <c r="AA698">
        <f>DU698*(DZ698+EA698)/1000</f>
        <v>0</v>
      </c>
      <c r="AB698">
        <f>0.61365*exp(17.502*EB698/(240.97+EB698))</f>
        <v>0</v>
      </c>
      <c r="AC698">
        <f>(Y698-DU698*(DZ698+EA698)/1000)</f>
        <v>0</v>
      </c>
      <c r="AD698">
        <f>(-K698*44100)</f>
        <v>0</v>
      </c>
      <c r="AE698">
        <f>2*29.3*S698*0.92*(EB698-X698)</f>
        <v>0</v>
      </c>
      <c r="AF698">
        <f>2*0.95*5.67E-8*(((EB698+$B$7)+273)^4-(X698+273)^4)</f>
        <v>0</v>
      </c>
      <c r="AG698">
        <f>V698+AF698+AD698+AE698</f>
        <v>0</v>
      </c>
      <c r="AH698">
        <f>DY698*AV698*(DT698-DS698*(1000-AV698*DV698)/(1000-AV698*DU698))/(100*DM698)</f>
        <v>0</v>
      </c>
      <c r="AI698">
        <f>1000*DY698*AV698*(DU698-DV698)/(100*DM698*(1000-AV698*DU698))</f>
        <v>0</v>
      </c>
      <c r="AJ698">
        <f>(AK698 - AL698 - DZ698*1E3/(8.314*(EB698+273.15)) * AN698/DY698 * AM698) * DY698/(100*DM698) * (1000 - DV698)/1000</f>
        <v>0</v>
      </c>
      <c r="AK698">
        <v>307.0442864531206</v>
      </c>
      <c r="AL698">
        <v>313.3172121212122</v>
      </c>
      <c r="AM698">
        <v>-3.169907826472305</v>
      </c>
      <c r="AN698">
        <v>65.24556726256783</v>
      </c>
      <c r="AO698">
        <f>(AQ698 - AP698 + DZ698*1E3/(8.314*(EB698+273.15)) * AS698/DY698 * AR698) * DY698/(100*DM698) * 1000/(1000 - AQ698)</f>
        <v>0</v>
      </c>
      <c r="AP698">
        <v>21.45224233759449</v>
      </c>
      <c r="AQ698">
        <v>25.77928424242424</v>
      </c>
      <c r="AR698">
        <v>-1.627328264122016E-05</v>
      </c>
      <c r="AS698">
        <v>111.0014619962675</v>
      </c>
      <c r="AT698">
        <v>0</v>
      </c>
      <c r="AU698">
        <v>0</v>
      </c>
      <c r="AV698">
        <f>IF(AT698*$H$13&gt;=AX698,1.0,(AX698/(AX698-AT698*$H$13)))</f>
        <v>0</v>
      </c>
      <c r="AW698">
        <f>(AV698-1)*100</f>
        <v>0</v>
      </c>
      <c r="AX698">
        <f>MAX(0,($B$13+$C$13*EG698)/(1+$D$13*EG698)*DZ698/(EB698+273)*$E$13)</f>
        <v>0</v>
      </c>
      <c r="AY698" t="s">
        <v>439</v>
      </c>
      <c r="AZ698" t="s">
        <v>439</v>
      </c>
      <c r="BA698">
        <v>0</v>
      </c>
      <c r="BB698">
        <v>0</v>
      </c>
      <c r="BC698">
        <f>1-BA698/BB698</f>
        <v>0</v>
      </c>
      <c r="BD698">
        <v>0</v>
      </c>
      <c r="BE698" t="s">
        <v>439</v>
      </c>
      <c r="BF698" t="s">
        <v>439</v>
      </c>
      <c r="BG698">
        <v>0</v>
      </c>
      <c r="BH698">
        <v>0</v>
      </c>
      <c r="BI698">
        <f>1-BG698/BH698</f>
        <v>0</v>
      </c>
      <c r="BJ698">
        <v>0.5</v>
      </c>
      <c r="BK698">
        <f>DJ698</f>
        <v>0</v>
      </c>
      <c r="BL698">
        <f>M698</f>
        <v>0</v>
      </c>
      <c r="BM698">
        <f>BI698*BJ698*BK698</f>
        <v>0</v>
      </c>
      <c r="BN698">
        <f>(BL698-BD698)/BK698</f>
        <v>0</v>
      </c>
      <c r="BO698">
        <f>(BB698-BH698)/BH698</f>
        <v>0</v>
      </c>
      <c r="BP698">
        <f>BA698/(BC698+BA698/BH698)</f>
        <v>0</v>
      </c>
      <c r="BQ698" t="s">
        <v>439</v>
      </c>
      <c r="BR698">
        <v>0</v>
      </c>
      <c r="BS698">
        <f>IF(BR698&lt;&gt;0, BR698, BP698)</f>
        <v>0</v>
      </c>
      <c r="BT698">
        <f>1-BS698/BH698</f>
        <v>0</v>
      </c>
      <c r="BU698">
        <f>(BH698-BG698)/(BH698-BS698)</f>
        <v>0</v>
      </c>
      <c r="BV698">
        <f>(BB698-BH698)/(BB698-BS698)</f>
        <v>0</v>
      </c>
      <c r="BW698">
        <f>(BH698-BG698)/(BH698-BA698)</f>
        <v>0</v>
      </c>
      <c r="BX698">
        <f>(BB698-BH698)/(BB698-BA698)</f>
        <v>0</v>
      </c>
      <c r="BY698">
        <f>(BU698*BS698/BG698)</f>
        <v>0</v>
      </c>
      <c r="BZ698">
        <f>(1-BY698)</f>
        <v>0</v>
      </c>
      <c r="DI698">
        <f>$B$11*EH698+$C$11*EI698+$F$11*ET698*(1-EW698)</f>
        <v>0</v>
      </c>
      <c r="DJ698">
        <f>DI698*DK698</f>
        <v>0</v>
      </c>
      <c r="DK698">
        <f>($B$11*$D$9+$C$11*$D$9+$F$11*((FG698+EY698)/MAX(FG698+EY698+FH698, 0.1)*$I$9+FH698/MAX(FG698+EY698+FH698, 0.1)*$J$9))/($B$11+$C$11+$F$11)</f>
        <v>0</v>
      </c>
      <c r="DL698">
        <f>($B$11*$K$9+$C$11*$K$9+$F$11*((FG698+EY698)/MAX(FG698+EY698+FH698, 0.1)*$P$9+FH698/MAX(FG698+EY698+FH698, 0.1)*$Q$9))/($B$11+$C$11+$F$11)</f>
        <v>0</v>
      </c>
      <c r="DM698">
        <v>3.7</v>
      </c>
      <c r="DN698">
        <v>0.5</v>
      </c>
      <c r="DO698" t="s">
        <v>440</v>
      </c>
      <c r="DP698">
        <v>2</v>
      </c>
      <c r="DQ698" t="b">
        <v>1</v>
      </c>
      <c r="DR698">
        <v>1758493972.062963</v>
      </c>
      <c r="DS698">
        <v>327.2348518518518</v>
      </c>
      <c r="DT698">
        <v>314.7553703703704</v>
      </c>
      <c r="DU698">
        <v>25.76983703703704</v>
      </c>
      <c r="DV698">
        <v>21.45836296296297</v>
      </c>
      <c r="DW698">
        <v>326.1063333333334</v>
      </c>
      <c r="DX698">
        <v>25.55462962962963</v>
      </c>
      <c r="DY698">
        <v>500.0023333333334</v>
      </c>
      <c r="DZ698">
        <v>89.98771481481482</v>
      </c>
      <c r="EA698">
        <v>0.0553775925925926</v>
      </c>
      <c r="EB698">
        <v>31.48042962962963</v>
      </c>
      <c r="EC698">
        <v>30.69767777777777</v>
      </c>
      <c r="ED698">
        <v>999.9000000000001</v>
      </c>
      <c r="EE698">
        <v>0</v>
      </c>
      <c r="EF698">
        <v>0</v>
      </c>
      <c r="EG698">
        <v>9997.477037037037</v>
      </c>
      <c r="EH698">
        <v>0</v>
      </c>
      <c r="EI698">
        <v>9.527179999999998</v>
      </c>
      <c r="EJ698">
        <v>12.47955555555555</v>
      </c>
      <c r="EK698">
        <v>335.8905185185185</v>
      </c>
      <c r="EL698">
        <v>321.6575925925926</v>
      </c>
      <c r="EM698">
        <v>4.311479629629629</v>
      </c>
      <c r="EN698">
        <v>314.7553703703704</v>
      </c>
      <c r="EO698">
        <v>21.45836296296297</v>
      </c>
      <c r="EP698">
        <v>2.318968888888889</v>
      </c>
      <c r="EQ698">
        <v>1.930987777777778</v>
      </c>
      <c r="ER698">
        <v>19.80876296296296</v>
      </c>
      <c r="ES698">
        <v>16.88951481481482</v>
      </c>
      <c r="ET698">
        <v>1999.984444444445</v>
      </c>
      <c r="EU698">
        <v>0.9799950000000002</v>
      </c>
      <c r="EV698">
        <v>0.0200046962962963</v>
      </c>
      <c r="EW698">
        <v>0</v>
      </c>
      <c r="EX698">
        <v>605.1466666666666</v>
      </c>
      <c r="EY698">
        <v>5.00097</v>
      </c>
      <c r="EZ698">
        <v>12126.30740740741</v>
      </c>
      <c r="FA698">
        <v>16707.42222222222</v>
      </c>
      <c r="FB698">
        <v>41.93699999999999</v>
      </c>
      <c r="FC698">
        <v>42.25</v>
      </c>
      <c r="FD698">
        <v>41.875</v>
      </c>
      <c r="FE698">
        <v>41.875</v>
      </c>
      <c r="FF698">
        <v>42.53903703703703</v>
      </c>
      <c r="FG698">
        <v>1955.074444444445</v>
      </c>
      <c r="FH698">
        <v>39.91</v>
      </c>
      <c r="FI698">
        <v>0</v>
      </c>
      <c r="FJ698">
        <v>1758493980.2</v>
      </c>
      <c r="FK698">
        <v>0</v>
      </c>
      <c r="FL698">
        <v>605.1359230769231</v>
      </c>
      <c r="FM698">
        <v>-0.9451623919249197</v>
      </c>
      <c r="FN698">
        <v>-14.53675216375913</v>
      </c>
      <c r="FO698">
        <v>12126.43846153846</v>
      </c>
      <c r="FP698">
        <v>15</v>
      </c>
      <c r="FQ698">
        <v>0</v>
      </c>
      <c r="FR698" t="s">
        <v>441</v>
      </c>
      <c r="FS698">
        <v>1747247426.5</v>
      </c>
      <c r="FT698">
        <v>1747247420.5</v>
      </c>
      <c r="FU698">
        <v>0</v>
      </c>
      <c r="FV698">
        <v>1.027</v>
      </c>
      <c r="FW698">
        <v>0.031</v>
      </c>
      <c r="FX698">
        <v>0.02</v>
      </c>
      <c r="FY698">
        <v>0.05</v>
      </c>
      <c r="FZ698">
        <v>420</v>
      </c>
      <c r="GA698">
        <v>16</v>
      </c>
      <c r="GB698">
        <v>0.01</v>
      </c>
      <c r="GC698">
        <v>0.1</v>
      </c>
      <c r="GD698">
        <v>12.01127073170732</v>
      </c>
      <c r="GE698">
        <v>6.83300487804878</v>
      </c>
      <c r="GF698">
        <v>0.7436899459645349</v>
      </c>
      <c r="GG698">
        <v>0</v>
      </c>
      <c r="GH698">
        <v>605.1247647058823</v>
      </c>
      <c r="GI698">
        <v>-0.8376165009672463</v>
      </c>
      <c r="GJ698">
        <v>0.2826128154564325</v>
      </c>
      <c r="GK698">
        <v>-1</v>
      </c>
      <c r="GL698">
        <v>4.317076829268292</v>
      </c>
      <c r="GM698">
        <v>-0.05037261324041009</v>
      </c>
      <c r="GN698">
        <v>0.01560139697294558</v>
      </c>
      <c r="GO698">
        <v>1</v>
      </c>
      <c r="GP698">
        <v>1</v>
      </c>
      <c r="GQ698">
        <v>2</v>
      </c>
      <c r="GR698" t="s">
        <v>442</v>
      </c>
      <c r="GS698">
        <v>3.13578</v>
      </c>
      <c r="GT698">
        <v>2.71539</v>
      </c>
      <c r="GU698">
        <v>0.0720256</v>
      </c>
      <c r="GV698">
        <v>0.06901110000000001</v>
      </c>
      <c r="GW698">
        <v>0.110796</v>
      </c>
      <c r="GX698">
        <v>0.0963608</v>
      </c>
      <c r="GY698">
        <v>29466.6</v>
      </c>
      <c r="GZ698">
        <v>29609.9</v>
      </c>
      <c r="HA698">
        <v>29523.6</v>
      </c>
      <c r="HB698">
        <v>29395.3</v>
      </c>
      <c r="HC698">
        <v>34686.7</v>
      </c>
      <c r="HD698">
        <v>35189.7</v>
      </c>
      <c r="HE698">
        <v>41549.2</v>
      </c>
      <c r="HF698">
        <v>41769.1</v>
      </c>
      <c r="HG698">
        <v>1.9166</v>
      </c>
      <c r="HH698">
        <v>1.85535</v>
      </c>
      <c r="HI698">
        <v>0.0520572</v>
      </c>
      <c r="HJ698">
        <v>0</v>
      </c>
      <c r="HK698">
        <v>29.8504</v>
      </c>
      <c r="HL698">
        <v>999.9</v>
      </c>
      <c r="HM698">
        <v>52.1</v>
      </c>
      <c r="HN698">
        <v>31.5</v>
      </c>
      <c r="HO698">
        <v>26.8734</v>
      </c>
      <c r="HP698">
        <v>61.912</v>
      </c>
      <c r="HQ698">
        <v>27.9888</v>
      </c>
      <c r="HR698">
        <v>1</v>
      </c>
      <c r="HS698">
        <v>0.148816</v>
      </c>
      <c r="HT698">
        <v>-0.786506</v>
      </c>
      <c r="HU698">
        <v>20.3361</v>
      </c>
      <c r="HV698">
        <v>5.21579</v>
      </c>
      <c r="HW698">
        <v>12.0111</v>
      </c>
      <c r="HX698">
        <v>4.98765</v>
      </c>
      <c r="HY698">
        <v>3.2877</v>
      </c>
      <c r="HZ698">
        <v>9999</v>
      </c>
      <c r="IA698">
        <v>9999</v>
      </c>
      <c r="IB698">
        <v>9999</v>
      </c>
      <c r="IC698">
        <v>999.9</v>
      </c>
      <c r="ID698">
        <v>1.86765</v>
      </c>
      <c r="IE698">
        <v>1.86676</v>
      </c>
      <c r="IF698">
        <v>1.86602</v>
      </c>
      <c r="IG698">
        <v>1.866</v>
      </c>
      <c r="IH698">
        <v>1.86786</v>
      </c>
      <c r="II698">
        <v>1.8703</v>
      </c>
      <c r="IJ698">
        <v>1.86894</v>
      </c>
      <c r="IK698">
        <v>1.87042</v>
      </c>
      <c r="IL698">
        <v>0</v>
      </c>
      <c r="IM698">
        <v>0</v>
      </c>
      <c r="IN698">
        <v>0</v>
      </c>
      <c r="IO698">
        <v>0</v>
      </c>
      <c r="IP698" t="s">
        <v>443</v>
      </c>
      <c r="IQ698" t="s">
        <v>444</v>
      </c>
      <c r="IR698" t="s">
        <v>445</v>
      </c>
      <c r="IS698" t="s">
        <v>445</v>
      </c>
      <c r="IT698" t="s">
        <v>445</v>
      </c>
      <c r="IU698" t="s">
        <v>445</v>
      </c>
      <c r="IV698">
        <v>0</v>
      </c>
      <c r="IW698">
        <v>100</v>
      </c>
      <c r="IX698">
        <v>100</v>
      </c>
      <c r="IY698">
        <v>1.1</v>
      </c>
      <c r="IZ698">
        <v>0.2154</v>
      </c>
      <c r="JA698">
        <v>0.6902030508192664</v>
      </c>
      <c r="JB698">
        <v>0.001474763808417899</v>
      </c>
      <c r="JC698">
        <v>-3.85604142745729E-07</v>
      </c>
      <c r="JD698">
        <v>-4.042155114862324E-11</v>
      </c>
      <c r="JE698">
        <v>-0.0599630414126953</v>
      </c>
      <c r="JF698">
        <v>-0.0008759303265835833</v>
      </c>
      <c r="JG698">
        <v>0.0007542316531097033</v>
      </c>
      <c r="JH698">
        <v>-1.168394518909615E-05</v>
      </c>
      <c r="JI698">
        <v>4</v>
      </c>
      <c r="JJ698">
        <v>2283</v>
      </c>
      <c r="JK698">
        <v>1</v>
      </c>
      <c r="JL698">
        <v>28</v>
      </c>
      <c r="JM698">
        <v>187442.6</v>
      </c>
      <c r="JN698">
        <v>187442.7</v>
      </c>
      <c r="JO698">
        <v>0.748291</v>
      </c>
      <c r="JP698">
        <v>2.28027</v>
      </c>
      <c r="JQ698">
        <v>1.39771</v>
      </c>
      <c r="JR698">
        <v>2.34863</v>
      </c>
      <c r="JS698">
        <v>1.49536</v>
      </c>
      <c r="JT698">
        <v>2.65503</v>
      </c>
      <c r="JU698">
        <v>37.027</v>
      </c>
      <c r="JV698">
        <v>24.07</v>
      </c>
      <c r="JW698">
        <v>18</v>
      </c>
      <c r="JX698">
        <v>491.65</v>
      </c>
      <c r="JY698">
        <v>442.839</v>
      </c>
      <c r="JZ698">
        <v>30.2284</v>
      </c>
      <c r="KA698">
        <v>29.5394</v>
      </c>
      <c r="KB698">
        <v>30</v>
      </c>
      <c r="KC698">
        <v>29.3472</v>
      </c>
      <c r="KD698">
        <v>29.2694</v>
      </c>
      <c r="KE698">
        <v>14.8774</v>
      </c>
      <c r="KF698">
        <v>26.5339</v>
      </c>
      <c r="KG698">
        <v>67.2895</v>
      </c>
      <c r="KH698">
        <v>30.2302</v>
      </c>
      <c r="KI698">
        <v>266.18</v>
      </c>
      <c r="KJ698">
        <v>21.4594</v>
      </c>
      <c r="KK698">
        <v>100.908</v>
      </c>
      <c r="KL698">
        <v>100.434</v>
      </c>
    </row>
    <row r="699" spans="1:298">
      <c r="A699">
        <v>683</v>
      </c>
      <c r="B699">
        <v>1758493984.6</v>
      </c>
      <c r="C699">
        <v>25109.09999990463</v>
      </c>
      <c r="D699" t="s">
        <v>1816</v>
      </c>
      <c r="E699" t="s">
        <v>1817</v>
      </c>
      <c r="F699">
        <v>5</v>
      </c>
      <c r="G699" t="s">
        <v>1797</v>
      </c>
      <c r="H699" t="s">
        <v>437</v>
      </c>
      <c r="I699" t="s">
        <v>438</v>
      </c>
      <c r="J699">
        <v>1758493977.081481</v>
      </c>
      <c r="K699">
        <f>(L699)/1000</f>
        <v>0</v>
      </c>
      <c r="L699">
        <f>IF(DQ699, AO699, AI699)</f>
        <v>0</v>
      </c>
      <c r="M699">
        <f>IF(DQ699, AJ699, AH699)</f>
        <v>0</v>
      </c>
      <c r="N699">
        <f>DS699 - IF(AV699&gt;1, M699*DM699*100.0/(AX699), 0)</f>
        <v>0</v>
      </c>
      <c r="O699">
        <f>((U699-K699/2)*N699-M699)/(U699+K699/2)</f>
        <v>0</v>
      </c>
      <c r="P699">
        <f>O699*(DZ699+EA699)/1000.0</f>
        <v>0</v>
      </c>
      <c r="Q699">
        <f>(DS699 - IF(AV699&gt;1, M699*DM699*100.0/(AX699), 0))*(DZ699+EA699)/1000.0</f>
        <v>0</v>
      </c>
      <c r="R699">
        <f>2.0/((1/T699-1/S699)+SIGN(T699)*SQRT((1/T699-1/S699)*(1/T699-1/S699) + 4*DN699/((DN699+1)*(DN699+1))*(2*1/T699*1/S699-1/S699*1/S699)))</f>
        <v>0</v>
      </c>
      <c r="S699">
        <f>IF(LEFT(DO699,1)&lt;&gt;"0",IF(LEFT(DO699,1)="1",3.0,DP699),$D$5+$E$5*(EG699*DZ699/($K$5*1000))+$F$5*(EG699*DZ699/($K$5*1000))*MAX(MIN(DM699,$J$5),$I$5)*MAX(MIN(DM699,$J$5),$I$5)+$G$5*MAX(MIN(DM699,$J$5),$I$5)*(EG699*DZ699/($K$5*1000))+$H$5*(EG699*DZ699/($K$5*1000))*(EG699*DZ699/($K$5*1000)))</f>
        <v>0</v>
      </c>
      <c r="T699">
        <f>K699*(1000-(1000*0.61365*exp(17.502*X699/(240.97+X699))/(DZ699+EA699)+DU699)/2)/(1000*0.61365*exp(17.502*X699/(240.97+X699))/(DZ699+EA699)-DU699)</f>
        <v>0</v>
      </c>
      <c r="U699">
        <f>1/((DN699+1)/(R699/1.6)+1/(S699/1.37)) + DN699/((DN699+1)/(R699/1.6) + DN699/(S699/1.37))</f>
        <v>0</v>
      </c>
      <c r="V699">
        <f>(DI699*DL699)</f>
        <v>0</v>
      </c>
      <c r="W699">
        <f>(EB699+(V699+2*0.95*5.67E-8*(((EB699+$B$7)+273)^4-(EB699+273)^4)-44100*K699)/(1.84*29.3*S699+8*0.95*5.67E-8*(EB699+273)^3))</f>
        <v>0</v>
      </c>
      <c r="X699">
        <f>($C$7*EC699+$D$7*ED699+$E$7*W699)</f>
        <v>0</v>
      </c>
      <c r="Y699">
        <f>0.61365*exp(17.502*X699/(240.97+X699))</f>
        <v>0</v>
      </c>
      <c r="Z699">
        <f>(AA699/AB699*100)</f>
        <v>0</v>
      </c>
      <c r="AA699">
        <f>DU699*(DZ699+EA699)/1000</f>
        <v>0</v>
      </c>
      <c r="AB699">
        <f>0.61365*exp(17.502*EB699/(240.97+EB699))</f>
        <v>0</v>
      </c>
      <c r="AC699">
        <f>(Y699-DU699*(DZ699+EA699)/1000)</f>
        <v>0</v>
      </c>
      <c r="AD699">
        <f>(-K699*44100)</f>
        <v>0</v>
      </c>
      <c r="AE699">
        <f>2*29.3*S699*0.92*(EB699-X699)</f>
        <v>0</v>
      </c>
      <c r="AF699">
        <f>2*0.95*5.67E-8*(((EB699+$B$7)+273)^4-(X699+273)^4)</f>
        <v>0</v>
      </c>
      <c r="AG699">
        <f>V699+AF699+AD699+AE699</f>
        <v>0</v>
      </c>
      <c r="AH699">
        <f>DY699*AV699*(DT699-DS699*(1000-AV699*DV699)/(1000-AV699*DU699))/(100*DM699)</f>
        <v>0</v>
      </c>
      <c r="AI699">
        <f>1000*DY699*AV699*(DU699-DV699)/(100*DM699*(1000-AV699*DU699))</f>
        <v>0</v>
      </c>
      <c r="AJ699">
        <f>(AK699 - AL699 - DZ699*1E3/(8.314*(EB699+273.15)) * AN699/DY699 * AM699) * DY699/(100*DM699) * (1000 - DV699)/1000</f>
        <v>0</v>
      </c>
      <c r="AK699">
        <v>290.4390746770002</v>
      </c>
      <c r="AL699">
        <v>297.3115151515152</v>
      </c>
      <c r="AM699">
        <v>-3.209581463209476</v>
      </c>
      <c r="AN699">
        <v>65.24556726256783</v>
      </c>
      <c r="AO699">
        <f>(AQ699 - AP699 + DZ699*1E3/(8.314*(EB699+273.15)) * AS699/DY699 * AR699) * DY699/(100*DM699) * 1000/(1000 - AQ699)</f>
        <v>0</v>
      </c>
      <c r="AP699">
        <v>21.420155502794</v>
      </c>
      <c r="AQ699">
        <v>25.76423090909089</v>
      </c>
      <c r="AR699">
        <v>-6.989589948179976E-05</v>
      </c>
      <c r="AS699">
        <v>111.0014619962675</v>
      </c>
      <c r="AT699">
        <v>0</v>
      </c>
      <c r="AU699">
        <v>0</v>
      </c>
      <c r="AV699">
        <f>IF(AT699*$H$13&gt;=AX699,1.0,(AX699/(AX699-AT699*$H$13)))</f>
        <v>0</v>
      </c>
      <c r="AW699">
        <f>(AV699-1)*100</f>
        <v>0</v>
      </c>
      <c r="AX699">
        <f>MAX(0,($B$13+$C$13*EG699)/(1+$D$13*EG699)*DZ699/(EB699+273)*$E$13)</f>
        <v>0</v>
      </c>
      <c r="AY699" t="s">
        <v>439</v>
      </c>
      <c r="AZ699" t="s">
        <v>439</v>
      </c>
      <c r="BA699">
        <v>0</v>
      </c>
      <c r="BB699">
        <v>0</v>
      </c>
      <c r="BC699">
        <f>1-BA699/BB699</f>
        <v>0</v>
      </c>
      <c r="BD699">
        <v>0</v>
      </c>
      <c r="BE699" t="s">
        <v>439</v>
      </c>
      <c r="BF699" t="s">
        <v>439</v>
      </c>
      <c r="BG699">
        <v>0</v>
      </c>
      <c r="BH699">
        <v>0</v>
      </c>
      <c r="BI699">
        <f>1-BG699/BH699</f>
        <v>0</v>
      </c>
      <c r="BJ699">
        <v>0.5</v>
      </c>
      <c r="BK699">
        <f>DJ699</f>
        <v>0</v>
      </c>
      <c r="BL699">
        <f>M699</f>
        <v>0</v>
      </c>
      <c r="BM699">
        <f>BI699*BJ699*BK699</f>
        <v>0</v>
      </c>
      <c r="BN699">
        <f>(BL699-BD699)/BK699</f>
        <v>0</v>
      </c>
      <c r="BO699">
        <f>(BB699-BH699)/BH699</f>
        <v>0</v>
      </c>
      <c r="BP699">
        <f>BA699/(BC699+BA699/BH699)</f>
        <v>0</v>
      </c>
      <c r="BQ699" t="s">
        <v>439</v>
      </c>
      <c r="BR699">
        <v>0</v>
      </c>
      <c r="BS699">
        <f>IF(BR699&lt;&gt;0, BR699, BP699)</f>
        <v>0</v>
      </c>
      <c r="BT699">
        <f>1-BS699/BH699</f>
        <v>0</v>
      </c>
      <c r="BU699">
        <f>(BH699-BG699)/(BH699-BS699)</f>
        <v>0</v>
      </c>
      <c r="BV699">
        <f>(BB699-BH699)/(BB699-BS699)</f>
        <v>0</v>
      </c>
      <c r="BW699">
        <f>(BH699-BG699)/(BH699-BA699)</f>
        <v>0</v>
      </c>
      <c r="BX699">
        <f>(BB699-BH699)/(BB699-BA699)</f>
        <v>0</v>
      </c>
      <c r="BY699">
        <f>(BU699*BS699/BG699)</f>
        <v>0</v>
      </c>
      <c r="BZ699">
        <f>(1-BY699)</f>
        <v>0</v>
      </c>
      <c r="DI699">
        <f>$B$11*EH699+$C$11*EI699+$F$11*ET699*(1-EW699)</f>
        <v>0</v>
      </c>
      <c r="DJ699">
        <f>DI699*DK699</f>
        <v>0</v>
      </c>
      <c r="DK699">
        <f>($B$11*$D$9+$C$11*$D$9+$F$11*((FG699+EY699)/MAX(FG699+EY699+FH699, 0.1)*$I$9+FH699/MAX(FG699+EY699+FH699, 0.1)*$J$9))/($B$11+$C$11+$F$11)</f>
        <v>0</v>
      </c>
      <c r="DL699">
        <f>($B$11*$K$9+$C$11*$K$9+$F$11*((FG699+EY699)/MAX(FG699+EY699+FH699, 0.1)*$P$9+FH699/MAX(FG699+EY699+FH699, 0.1)*$Q$9))/($B$11+$C$11+$F$11)</f>
        <v>0</v>
      </c>
      <c r="DM699">
        <v>3.7</v>
      </c>
      <c r="DN699">
        <v>0.5</v>
      </c>
      <c r="DO699" t="s">
        <v>440</v>
      </c>
      <c r="DP699">
        <v>2</v>
      </c>
      <c r="DQ699" t="b">
        <v>1</v>
      </c>
      <c r="DR699">
        <v>1758493977.081481</v>
      </c>
      <c r="DS699">
        <v>311.5095185185185</v>
      </c>
      <c r="DT699">
        <v>298.6256666666666</v>
      </c>
      <c r="DU699">
        <v>25.77508888888888</v>
      </c>
      <c r="DV699">
        <v>21.44747037037037</v>
      </c>
      <c r="DW699">
        <v>310.400074074074</v>
      </c>
      <c r="DX699">
        <v>25.55980370370371</v>
      </c>
      <c r="DY699">
        <v>500.0055925925926</v>
      </c>
      <c r="DZ699">
        <v>89.98723703703705</v>
      </c>
      <c r="EA699">
        <v>0.05537696296296296</v>
      </c>
      <c r="EB699">
        <v>31.47795925925926</v>
      </c>
      <c r="EC699">
        <v>30.69964074074074</v>
      </c>
      <c r="ED699">
        <v>999.9000000000001</v>
      </c>
      <c r="EE699">
        <v>0</v>
      </c>
      <c r="EF699">
        <v>0</v>
      </c>
      <c r="EG699">
        <v>9999.484444444442</v>
      </c>
      <c r="EH699">
        <v>0</v>
      </c>
      <c r="EI699">
        <v>9.527179999999998</v>
      </c>
      <c r="EJ699">
        <v>12.88392592592592</v>
      </c>
      <c r="EK699">
        <v>319.7511111111111</v>
      </c>
      <c r="EL699">
        <v>305.1710740740741</v>
      </c>
      <c r="EM699">
        <v>4.327616666666666</v>
      </c>
      <c r="EN699">
        <v>298.6256666666666</v>
      </c>
      <c r="EO699">
        <v>21.44747037037037</v>
      </c>
      <c r="EP699">
        <v>2.319429259259259</v>
      </c>
      <c r="EQ699">
        <v>1.929998148148148</v>
      </c>
      <c r="ER699">
        <v>19.81196296296296</v>
      </c>
      <c r="ES699">
        <v>16.88143703703704</v>
      </c>
      <c r="ET699">
        <v>1999.987407407408</v>
      </c>
      <c r="EU699">
        <v>0.9799950000000002</v>
      </c>
      <c r="EV699">
        <v>0.0200046962962963</v>
      </c>
      <c r="EW699">
        <v>0</v>
      </c>
      <c r="EX699">
        <v>605.076962962963</v>
      </c>
      <c r="EY699">
        <v>5.00097</v>
      </c>
      <c r="EZ699">
        <v>12125.93703703704</v>
      </c>
      <c r="FA699">
        <v>16707.44814814815</v>
      </c>
      <c r="FB699">
        <v>41.93699999999999</v>
      </c>
      <c r="FC699">
        <v>42.25</v>
      </c>
      <c r="FD699">
        <v>41.875</v>
      </c>
      <c r="FE699">
        <v>41.875</v>
      </c>
      <c r="FF699">
        <v>42.53214814814814</v>
      </c>
      <c r="FG699">
        <v>1955.077407407407</v>
      </c>
      <c r="FH699">
        <v>39.91</v>
      </c>
      <c r="FI699">
        <v>0</v>
      </c>
      <c r="FJ699">
        <v>1758493985</v>
      </c>
      <c r="FK699">
        <v>0</v>
      </c>
      <c r="FL699">
        <v>605.0713076923078</v>
      </c>
      <c r="FM699">
        <v>-0.1066666674610986</v>
      </c>
      <c r="FN699">
        <v>6.010256365159477</v>
      </c>
      <c r="FO699">
        <v>12126.15384615385</v>
      </c>
      <c r="FP699">
        <v>15</v>
      </c>
      <c r="FQ699">
        <v>0</v>
      </c>
      <c r="FR699" t="s">
        <v>441</v>
      </c>
      <c r="FS699">
        <v>1747247426.5</v>
      </c>
      <c r="FT699">
        <v>1747247420.5</v>
      </c>
      <c r="FU699">
        <v>0</v>
      </c>
      <c r="FV699">
        <v>1.027</v>
      </c>
      <c r="FW699">
        <v>0.031</v>
      </c>
      <c r="FX699">
        <v>0.02</v>
      </c>
      <c r="FY699">
        <v>0.05</v>
      </c>
      <c r="FZ699">
        <v>420</v>
      </c>
      <c r="GA699">
        <v>16</v>
      </c>
      <c r="GB699">
        <v>0.01</v>
      </c>
      <c r="GC699">
        <v>0.1</v>
      </c>
      <c r="GD699">
        <v>12.60118536585366</v>
      </c>
      <c r="GE699">
        <v>4.680470383275262</v>
      </c>
      <c r="GF699">
        <v>0.5037980289085927</v>
      </c>
      <c r="GG699">
        <v>0</v>
      </c>
      <c r="GH699">
        <v>605.1090588235295</v>
      </c>
      <c r="GI699">
        <v>-0.5042322335651234</v>
      </c>
      <c r="GJ699">
        <v>0.220160762275388</v>
      </c>
      <c r="GK699">
        <v>-1</v>
      </c>
      <c r="GL699">
        <v>4.319288292682927</v>
      </c>
      <c r="GM699">
        <v>0.1692206968641141</v>
      </c>
      <c r="GN699">
        <v>0.01858948035884536</v>
      </c>
      <c r="GO699">
        <v>0</v>
      </c>
      <c r="GP699">
        <v>0</v>
      </c>
      <c r="GQ699">
        <v>2</v>
      </c>
      <c r="GR699" t="s">
        <v>452</v>
      </c>
      <c r="GS699">
        <v>3.13582</v>
      </c>
      <c r="GT699">
        <v>2.71593</v>
      </c>
      <c r="GU699">
        <v>0.0689477</v>
      </c>
      <c r="GV699">
        <v>0.0657591</v>
      </c>
      <c r="GW699">
        <v>0.110753</v>
      </c>
      <c r="GX699">
        <v>0.0963184</v>
      </c>
      <c r="GY699">
        <v>29564.1</v>
      </c>
      <c r="GZ699">
        <v>29713.3</v>
      </c>
      <c r="HA699">
        <v>29523.3</v>
      </c>
      <c r="HB699">
        <v>29395.3</v>
      </c>
      <c r="HC699">
        <v>34688.2</v>
      </c>
      <c r="HD699">
        <v>35191.2</v>
      </c>
      <c r="HE699">
        <v>41549</v>
      </c>
      <c r="HF699">
        <v>41769</v>
      </c>
      <c r="HG699">
        <v>1.91663</v>
      </c>
      <c r="HH699">
        <v>1.85527</v>
      </c>
      <c r="HI699">
        <v>0.0522733</v>
      </c>
      <c r="HJ699">
        <v>0</v>
      </c>
      <c r="HK699">
        <v>29.8484</v>
      </c>
      <c r="HL699">
        <v>999.9</v>
      </c>
      <c r="HM699">
        <v>52.1</v>
      </c>
      <c r="HN699">
        <v>31.5</v>
      </c>
      <c r="HO699">
        <v>26.8731</v>
      </c>
      <c r="HP699">
        <v>61.922</v>
      </c>
      <c r="HQ699">
        <v>27.8526</v>
      </c>
      <c r="HR699">
        <v>1</v>
      </c>
      <c r="HS699">
        <v>0.148547</v>
      </c>
      <c r="HT699">
        <v>-0.781435</v>
      </c>
      <c r="HU699">
        <v>20.3361</v>
      </c>
      <c r="HV699">
        <v>5.21684</v>
      </c>
      <c r="HW699">
        <v>12.0111</v>
      </c>
      <c r="HX699">
        <v>4.98845</v>
      </c>
      <c r="HY699">
        <v>3.2876</v>
      </c>
      <c r="HZ699">
        <v>9999</v>
      </c>
      <c r="IA699">
        <v>9999</v>
      </c>
      <c r="IB699">
        <v>9999</v>
      </c>
      <c r="IC699">
        <v>999.9</v>
      </c>
      <c r="ID699">
        <v>1.86762</v>
      </c>
      <c r="IE699">
        <v>1.86676</v>
      </c>
      <c r="IF699">
        <v>1.86602</v>
      </c>
      <c r="IG699">
        <v>1.866</v>
      </c>
      <c r="IH699">
        <v>1.86786</v>
      </c>
      <c r="II699">
        <v>1.87029</v>
      </c>
      <c r="IJ699">
        <v>1.86895</v>
      </c>
      <c r="IK699">
        <v>1.87042</v>
      </c>
      <c r="IL699">
        <v>0</v>
      </c>
      <c r="IM699">
        <v>0</v>
      </c>
      <c r="IN699">
        <v>0</v>
      </c>
      <c r="IO699">
        <v>0</v>
      </c>
      <c r="IP699" t="s">
        <v>443</v>
      </c>
      <c r="IQ699" t="s">
        <v>444</v>
      </c>
      <c r="IR699" t="s">
        <v>445</v>
      </c>
      <c r="IS699" t="s">
        <v>445</v>
      </c>
      <c r="IT699" t="s">
        <v>445</v>
      </c>
      <c r="IU699" t="s">
        <v>445</v>
      </c>
      <c r="IV699">
        <v>0</v>
      </c>
      <c r="IW699">
        <v>100</v>
      </c>
      <c r="IX699">
        <v>100</v>
      </c>
      <c r="IY699">
        <v>1.081</v>
      </c>
      <c r="IZ699">
        <v>0.2152</v>
      </c>
      <c r="JA699">
        <v>0.6902030508192664</v>
      </c>
      <c r="JB699">
        <v>0.001474763808417899</v>
      </c>
      <c r="JC699">
        <v>-3.85604142745729E-07</v>
      </c>
      <c r="JD699">
        <v>-4.042155114862324E-11</v>
      </c>
      <c r="JE699">
        <v>-0.0599630414126953</v>
      </c>
      <c r="JF699">
        <v>-0.0008759303265835833</v>
      </c>
      <c r="JG699">
        <v>0.0007542316531097033</v>
      </c>
      <c r="JH699">
        <v>-1.168394518909615E-05</v>
      </c>
      <c r="JI699">
        <v>4</v>
      </c>
      <c r="JJ699">
        <v>2283</v>
      </c>
      <c r="JK699">
        <v>1</v>
      </c>
      <c r="JL699">
        <v>28</v>
      </c>
      <c r="JM699">
        <v>187442.6</v>
      </c>
      <c r="JN699">
        <v>187442.7</v>
      </c>
      <c r="JO699">
        <v>0.71167</v>
      </c>
      <c r="JP699">
        <v>2.29004</v>
      </c>
      <c r="JQ699">
        <v>1.39771</v>
      </c>
      <c r="JR699">
        <v>2.35229</v>
      </c>
      <c r="JS699">
        <v>1.49536</v>
      </c>
      <c r="JT699">
        <v>2.60864</v>
      </c>
      <c r="JU699">
        <v>37.027</v>
      </c>
      <c r="JV699">
        <v>24.0787</v>
      </c>
      <c r="JW699">
        <v>18</v>
      </c>
      <c r="JX699">
        <v>491.666</v>
      </c>
      <c r="JY699">
        <v>442.801</v>
      </c>
      <c r="JZ699">
        <v>30.2296</v>
      </c>
      <c r="KA699">
        <v>29.5394</v>
      </c>
      <c r="KB699">
        <v>29.9999</v>
      </c>
      <c r="KC699">
        <v>29.3472</v>
      </c>
      <c r="KD699">
        <v>29.2706</v>
      </c>
      <c r="KE699">
        <v>14.2046</v>
      </c>
      <c r="KF699">
        <v>26.5339</v>
      </c>
      <c r="KG699">
        <v>67.2895</v>
      </c>
      <c r="KH699">
        <v>30.2285</v>
      </c>
      <c r="KI699">
        <v>252.824</v>
      </c>
      <c r="KJ699">
        <v>21.4594</v>
      </c>
      <c r="KK699">
        <v>100.908</v>
      </c>
      <c r="KL699">
        <v>100.434</v>
      </c>
    </row>
    <row r="700" spans="1:298">
      <c r="A700">
        <v>684</v>
      </c>
      <c r="B700">
        <v>1758493989.6</v>
      </c>
      <c r="C700">
        <v>25114.09999990463</v>
      </c>
      <c r="D700" t="s">
        <v>1818</v>
      </c>
      <c r="E700" t="s">
        <v>1819</v>
      </c>
      <c r="F700">
        <v>5</v>
      </c>
      <c r="G700" t="s">
        <v>1797</v>
      </c>
      <c r="H700" t="s">
        <v>437</v>
      </c>
      <c r="I700" t="s">
        <v>438</v>
      </c>
      <c r="J700">
        <v>1758493982.1</v>
      </c>
      <c r="K700">
        <f>(L700)/1000</f>
        <v>0</v>
      </c>
      <c r="L700">
        <f>IF(DQ700, AO700, AI700)</f>
        <v>0</v>
      </c>
      <c r="M700">
        <f>IF(DQ700, AJ700, AH700)</f>
        <v>0</v>
      </c>
      <c r="N700">
        <f>DS700 - IF(AV700&gt;1, M700*DM700*100.0/(AX700), 0)</f>
        <v>0</v>
      </c>
      <c r="O700">
        <f>((U700-K700/2)*N700-M700)/(U700+K700/2)</f>
        <v>0</v>
      </c>
      <c r="P700">
        <f>O700*(DZ700+EA700)/1000.0</f>
        <v>0</v>
      </c>
      <c r="Q700">
        <f>(DS700 - IF(AV700&gt;1, M700*DM700*100.0/(AX700), 0))*(DZ700+EA700)/1000.0</f>
        <v>0</v>
      </c>
      <c r="R700">
        <f>2.0/((1/T700-1/S700)+SIGN(T700)*SQRT((1/T700-1/S700)*(1/T700-1/S700) + 4*DN700/((DN700+1)*(DN700+1))*(2*1/T700*1/S700-1/S700*1/S700)))</f>
        <v>0</v>
      </c>
      <c r="S700">
        <f>IF(LEFT(DO700,1)&lt;&gt;"0",IF(LEFT(DO700,1)="1",3.0,DP700),$D$5+$E$5*(EG700*DZ700/($K$5*1000))+$F$5*(EG700*DZ700/($K$5*1000))*MAX(MIN(DM700,$J$5),$I$5)*MAX(MIN(DM700,$J$5),$I$5)+$G$5*MAX(MIN(DM700,$J$5),$I$5)*(EG700*DZ700/($K$5*1000))+$H$5*(EG700*DZ700/($K$5*1000))*(EG700*DZ700/($K$5*1000)))</f>
        <v>0</v>
      </c>
      <c r="T700">
        <f>K700*(1000-(1000*0.61365*exp(17.502*X700/(240.97+X700))/(DZ700+EA700)+DU700)/2)/(1000*0.61365*exp(17.502*X700/(240.97+X700))/(DZ700+EA700)-DU700)</f>
        <v>0</v>
      </c>
      <c r="U700">
        <f>1/((DN700+1)/(R700/1.6)+1/(S700/1.37)) + DN700/((DN700+1)/(R700/1.6) + DN700/(S700/1.37))</f>
        <v>0</v>
      </c>
      <c r="V700">
        <f>(DI700*DL700)</f>
        <v>0</v>
      </c>
      <c r="W700">
        <f>(EB700+(V700+2*0.95*5.67E-8*(((EB700+$B$7)+273)^4-(EB700+273)^4)-44100*K700)/(1.84*29.3*S700+8*0.95*5.67E-8*(EB700+273)^3))</f>
        <v>0</v>
      </c>
      <c r="X700">
        <f>($C$7*EC700+$D$7*ED700+$E$7*W700)</f>
        <v>0</v>
      </c>
      <c r="Y700">
        <f>0.61365*exp(17.502*X700/(240.97+X700))</f>
        <v>0</v>
      </c>
      <c r="Z700">
        <f>(AA700/AB700*100)</f>
        <v>0</v>
      </c>
      <c r="AA700">
        <f>DU700*(DZ700+EA700)/1000</f>
        <v>0</v>
      </c>
      <c r="AB700">
        <f>0.61365*exp(17.502*EB700/(240.97+EB700))</f>
        <v>0</v>
      </c>
      <c r="AC700">
        <f>(Y700-DU700*(DZ700+EA700)/1000)</f>
        <v>0</v>
      </c>
      <c r="AD700">
        <f>(-K700*44100)</f>
        <v>0</v>
      </c>
      <c r="AE700">
        <f>2*29.3*S700*0.92*(EB700-X700)</f>
        <v>0</v>
      </c>
      <c r="AF700">
        <f>2*0.95*5.67E-8*(((EB700+$B$7)+273)^4-(X700+273)^4)</f>
        <v>0</v>
      </c>
      <c r="AG700">
        <f>V700+AF700+AD700+AE700</f>
        <v>0</v>
      </c>
      <c r="AH700">
        <f>DY700*AV700*(DT700-DS700*(1000-AV700*DV700)/(1000-AV700*DU700))/(100*DM700)</f>
        <v>0</v>
      </c>
      <c r="AI700">
        <f>1000*DY700*AV700*(DU700-DV700)/(100*DM700*(1000-AV700*DU700))</f>
        <v>0</v>
      </c>
      <c r="AJ700">
        <f>(AK700 - AL700 - DZ700*1E3/(8.314*(EB700+273.15)) * AN700/DY700 * AM700) * DY700/(100*DM700) * (1000 - DV700)/1000</f>
        <v>0</v>
      </c>
      <c r="AK700">
        <v>273.6870278155802</v>
      </c>
      <c r="AL700">
        <v>281.1619878787877</v>
      </c>
      <c r="AM700">
        <v>-3.243028835635117</v>
      </c>
      <c r="AN700">
        <v>65.24556726256783</v>
      </c>
      <c r="AO700">
        <f>(AQ700 - AP700 + DZ700*1E3/(8.314*(EB700+273.15)) * AS700/DY700 * AR700) * DY700/(100*DM700) * 1000/(1000 - AQ700)</f>
        <v>0</v>
      </c>
      <c r="AP700">
        <v>21.41964724720081</v>
      </c>
      <c r="AQ700">
        <v>25.75779515151516</v>
      </c>
      <c r="AR700">
        <v>-3.299378896550929E-05</v>
      </c>
      <c r="AS700">
        <v>111.0014619962675</v>
      </c>
      <c r="AT700">
        <v>0</v>
      </c>
      <c r="AU700">
        <v>0</v>
      </c>
      <c r="AV700">
        <f>IF(AT700*$H$13&gt;=AX700,1.0,(AX700/(AX700-AT700*$H$13)))</f>
        <v>0</v>
      </c>
      <c r="AW700">
        <f>(AV700-1)*100</f>
        <v>0</v>
      </c>
      <c r="AX700">
        <f>MAX(0,($B$13+$C$13*EG700)/(1+$D$13*EG700)*DZ700/(EB700+273)*$E$13)</f>
        <v>0</v>
      </c>
      <c r="AY700" t="s">
        <v>439</v>
      </c>
      <c r="AZ700" t="s">
        <v>439</v>
      </c>
      <c r="BA700">
        <v>0</v>
      </c>
      <c r="BB700">
        <v>0</v>
      </c>
      <c r="BC700">
        <f>1-BA700/BB700</f>
        <v>0</v>
      </c>
      <c r="BD700">
        <v>0</v>
      </c>
      <c r="BE700" t="s">
        <v>439</v>
      </c>
      <c r="BF700" t="s">
        <v>439</v>
      </c>
      <c r="BG700">
        <v>0</v>
      </c>
      <c r="BH700">
        <v>0</v>
      </c>
      <c r="BI700">
        <f>1-BG700/BH700</f>
        <v>0</v>
      </c>
      <c r="BJ700">
        <v>0.5</v>
      </c>
      <c r="BK700">
        <f>DJ700</f>
        <v>0</v>
      </c>
      <c r="BL700">
        <f>M700</f>
        <v>0</v>
      </c>
      <c r="BM700">
        <f>BI700*BJ700*BK700</f>
        <v>0</v>
      </c>
      <c r="BN700">
        <f>(BL700-BD700)/BK700</f>
        <v>0</v>
      </c>
      <c r="BO700">
        <f>(BB700-BH700)/BH700</f>
        <v>0</v>
      </c>
      <c r="BP700">
        <f>BA700/(BC700+BA700/BH700)</f>
        <v>0</v>
      </c>
      <c r="BQ700" t="s">
        <v>439</v>
      </c>
      <c r="BR700">
        <v>0</v>
      </c>
      <c r="BS700">
        <f>IF(BR700&lt;&gt;0, BR700, BP700)</f>
        <v>0</v>
      </c>
      <c r="BT700">
        <f>1-BS700/BH700</f>
        <v>0</v>
      </c>
      <c r="BU700">
        <f>(BH700-BG700)/(BH700-BS700)</f>
        <v>0</v>
      </c>
      <c r="BV700">
        <f>(BB700-BH700)/(BB700-BS700)</f>
        <v>0</v>
      </c>
      <c r="BW700">
        <f>(BH700-BG700)/(BH700-BA700)</f>
        <v>0</v>
      </c>
      <c r="BX700">
        <f>(BB700-BH700)/(BB700-BA700)</f>
        <v>0</v>
      </c>
      <c r="BY700">
        <f>(BU700*BS700/BG700)</f>
        <v>0</v>
      </c>
      <c r="BZ700">
        <f>(1-BY700)</f>
        <v>0</v>
      </c>
      <c r="DI700">
        <f>$B$11*EH700+$C$11*EI700+$F$11*ET700*(1-EW700)</f>
        <v>0</v>
      </c>
      <c r="DJ700">
        <f>DI700*DK700</f>
        <v>0</v>
      </c>
      <c r="DK700">
        <f>($B$11*$D$9+$C$11*$D$9+$F$11*((FG700+EY700)/MAX(FG700+EY700+FH700, 0.1)*$I$9+FH700/MAX(FG700+EY700+FH700, 0.1)*$J$9))/($B$11+$C$11+$F$11)</f>
        <v>0</v>
      </c>
      <c r="DL700">
        <f>($B$11*$K$9+$C$11*$K$9+$F$11*((FG700+EY700)/MAX(FG700+EY700+FH700, 0.1)*$P$9+FH700/MAX(FG700+EY700+FH700, 0.1)*$Q$9))/($B$11+$C$11+$F$11)</f>
        <v>0</v>
      </c>
      <c r="DM700">
        <v>3.7</v>
      </c>
      <c r="DN700">
        <v>0.5</v>
      </c>
      <c r="DO700" t="s">
        <v>440</v>
      </c>
      <c r="DP700">
        <v>2</v>
      </c>
      <c r="DQ700" t="b">
        <v>1</v>
      </c>
      <c r="DR700">
        <v>1758493982.1</v>
      </c>
      <c r="DS700">
        <v>295.8556296296296</v>
      </c>
      <c r="DT700">
        <v>282.4625555555555</v>
      </c>
      <c r="DU700">
        <v>25.771</v>
      </c>
      <c r="DV700">
        <v>21.43245925925926</v>
      </c>
      <c r="DW700">
        <v>294.7653703703704</v>
      </c>
      <c r="DX700">
        <v>25.55576666666667</v>
      </c>
      <c r="DY700">
        <v>500.0074814814815</v>
      </c>
      <c r="DZ700">
        <v>89.98699259259261</v>
      </c>
      <c r="EA700">
        <v>0.05548162592592592</v>
      </c>
      <c r="EB700">
        <v>31.47522962962963</v>
      </c>
      <c r="EC700">
        <v>30.69766666666666</v>
      </c>
      <c r="ED700">
        <v>999.9000000000001</v>
      </c>
      <c r="EE700">
        <v>0</v>
      </c>
      <c r="EF700">
        <v>0</v>
      </c>
      <c r="EG700">
        <v>9998.76888888889</v>
      </c>
      <c r="EH700">
        <v>0</v>
      </c>
      <c r="EI700">
        <v>9.527179999999998</v>
      </c>
      <c r="EJ700">
        <v>13.39315555555556</v>
      </c>
      <c r="EK700">
        <v>303.682</v>
      </c>
      <c r="EL700">
        <v>288.6492222222222</v>
      </c>
      <c r="EM700">
        <v>4.338544074074075</v>
      </c>
      <c r="EN700">
        <v>282.4625555555555</v>
      </c>
      <c r="EO700">
        <v>21.43245925925926</v>
      </c>
      <c r="EP700">
        <v>2.319055185185185</v>
      </c>
      <c r="EQ700">
        <v>1.928641111111111</v>
      </c>
      <c r="ER700">
        <v>19.80935925925926</v>
      </c>
      <c r="ES700">
        <v>16.87035185185185</v>
      </c>
      <c r="ET700">
        <v>2000.001851851852</v>
      </c>
      <c r="EU700">
        <v>0.9799951111111113</v>
      </c>
      <c r="EV700">
        <v>0.0200045962962963</v>
      </c>
      <c r="EW700">
        <v>0</v>
      </c>
      <c r="EX700">
        <v>605.1504814814814</v>
      </c>
      <c r="EY700">
        <v>5.00097</v>
      </c>
      <c r="EZ700">
        <v>12127.42592592593</v>
      </c>
      <c r="FA700">
        <v>16707.56666666667</v>
      </c>
      <c r="FB700">
        <v>41.93699999999999</v>
      </c>
      <c r="FC700">
        <v>42.25</v>
      </c>
      <c r="FD700">
        <v>41.87033333333333</v>
      </c>
      <c r="FE700">
        <v>41.875</v>
      </c>
      <c r="FF700">
        <v>42.52525925925926</v>
      </c>
      <c r="FG700">
        <v>1955.091851851852</v>
      </c>
      <c r="FH700">
        <v>39.91</v>
      </c>
      <c r="FI700">
        <v>0</v>
      </c>
      <c r="FJ700">
        <v>1758493990.4</v>
      </c>
      <c r="FK700">
        <v>0</v>
      </c>
      <c r="FL700">
        <v>605.1549199999999</v>
      </c>
      <c r="FM700">
        <v>1.307692307198587</v>
      </c>
      <c r="FN700">
        <v>33.87692298685555</v>
      </c>
      <c r="FO700">
        <v>12127.92</v>
      </c>
      <c r="FP700">
        <v>15</v>
      </c>
      <c r="FQ700">
        <v>0</v>
      </c>
      <c r="FR700" t="s">
        <v>441</v>
      </c>
      <c r="FS700">
        <v>1747247426.5</v>
      </c>
      <c r="FT700">
        <v>1747247420.5</v>
      </c>
      <c r="FU700">
        <v>0</v>
      </c>
      <c r="FV700">
        <v>1.027</v>
      </c>
      <c r="FW700">
        <v>0.031</v>
      </c>
      <c r="FX700">
        <v>0.02</v>
      </c>
      <c r="FY700">
        <v>0.05</v>
      </c>
      <c r="FZ700">
        <v>420</v>
      </c>
      <c r="GA700">
        <v>16</v>
      </c>
      <c r="GB700">
        <v>0.01</v>
      </c>
      <c r="GC700">
        <v>0.1</v>
      </c>
      <c r="GD700">
        <v>13.11298292682926</v>
      </c>
      <c r="GE700">
        <v>5.740845993031345</v>
      </c>
      <c r="GF700">
        <v>0.613410842668785</v>
      </c>
      <c r="GG700">
        <v>0</v>
      </c>
      <c r="GH700">
        <v>605.1246764705882</v>
      </c>
      <c r="GI700">
        <v>0.302566845961706</v>
      </c>
      <c r="GJ700">
        <v>0.2517074306071234</v>
      </c>
      <c r="GK700">
        <v>-1</v>
      </c>
      <c r="GL700">
        <v>4.329109024390243</v>
      </c>
      <c r="GM700">
        <v>0.1552651567944178</v>
      </c>
      <c r="GN700">
        <v>0.01735361392106429</v>
      </c>
      <c r="GO700">
        <v>0</v>
      </c>
      <c r="GP700">
        <v>0</v>
      </c>
      <c r="GQ700">
        <v>2</v>
      </c>
      <c r="GR700" t="s">
        <v>452</v>
      </c>
      <c r="GS700">
        <v>3.1358</v>
      </c>
      <c r="GT700">
        <v>2.71566</v>
      </c>
      <c r="GU700">
        <v>0.0657739</v>
      </c>
      <c r="GV700">
        <v>0.0623992</v>
      </c>
      <c r="GW700">
        <v>0.110732</v>
      </c>
      <c r="GX700">
        <v>0.0963212</v>
      </c>
      <c r="GY700">
        <v>29665.6</v>
      </c>
      <c r="GZ700">
        <v>29819.7</v>
      </c>
      <c r="HA700">
        <v>29524.1</v>
      </c>
      <c r="HB700">
        <v>29394.8</v>
      </c>
      <c r="HC700">
        <v>34690</v>
      </c>
      <c r="HD700">
        <v>35190.6</v>
      </c>
      <c r="HE700">
        <v>41550.2</v>
      </c>
      <c r="HF700">
        <v>41768.5</v>
      </c>
      <c r="HG700">
        <v>1.91642</v>
      </c>
      <c r="HH700">
        <v>1.85497</v>
      </c>
      <c r="HI700">
        <v>0.0518151</v>
      </c>
      <c r="HJ700">
        <v>0</v>
      </c>
      <c r="HK700">
        <v>29.8484</v>
      </c>
      <c r="HL700">
        <v>999.9</v>
      </c>
      <c r="HM700">
        <v>52.1</v>
      </c>
      <c r="HN700">
        <v>31.6</v>
      </c>
      <c r="HO700">
        <v>27.0263</v>
      </c>
      <c r="HP700">
        <v>62.022</v>
      </c>
      <c r="HQ700">
        <v>27.9888</v>
      </c>
      <c r="HR700">
        <v>1</v>
      </c>
      <c r="HS700">
        <v>0.148552</v>
      </c>
      <c r="HT700">
        <v>-0.784687</v>
      </c>
      <c r="HU700">
        <v>20.336</v>
      </c>
      <c r="HV700">
        <v>5.21594</v>
      </c>
      <c r="HW700">
        <v>12.0116</v>
      </c>
      <c r="HX700">
        <v>4.98825</v>
      </c>
      <c r="HY700">
        <v>3.28745</v>
      </c>
      <c r="HZ700">
        <v>9999</v>
      </c>
      <c r="IA700">
        <v>9999</v>
      </c>
      <c r="IB700">
        <v>9999</v>
      </c>
      <c r="IC700">
        <v>999.9</v>
      </c>
      <c r="ID700">
        <v>1.86761</v>
      </c>
      <c r="IE700">
        <v>1.86674</v>
      </c>
      <c r="IF700">
        <v>1.86603</v>
      </c>
      <c r="IG700">
        <v>1.866</v>
      </c>
      <c r="IH700">
        <v>1.86784</v>
      </c>
      <c r="II700">
        <v>1.87028</v>
      </c>
      <c r="IJ700">
        <v>1.86892</v>
      </c>
      <c r="IK700">
        <v>1.87041</v>
      </c>
      <c r="IL700">
        <v>0</v>
      </c>
      <c r="IM700">
        <v>0</v>
      </c>
      <c r="IN700">
        <v>0</v>
      </c>
      <c r="IO700">
        <v>0</v>
      </c>
      <c r="IP700" t="s">
        <v>443</v>
      </c>
      <c r="IQ700" t="s">
        <v>444</v>
      </c>
      <c r="IR700" t="s">
        <v>445</v>
      </c>
      <c r="IS700" t="s">
        <v>445</v>
      </c>
      <c r="IT700" t="s">
        <v>445</v>
      </c>
      <c r="IU700" t="s">
        <v>445</v>
      </c>
      <c r="IV700">
        <v>0</v>
      </c>
      <c r="IW700">
        <v>100</v>
      </c>
      <c r="IX700">
        <v>100</v>
      </c>
      <c r="IY700">
        <v>1.061</v>
      </c>
      <c r="IZ700">
        <v>0.215</v>
      </c>
      <c r="JA700">
        <v>0.6902030508192664</v>
      </c>
      <c r="JB700">
        <v>0.001474763808417899</v>
      </c>
      <c r="JC700">
        <v>-3.85604142745729E-07</v>
      </c>
      <c r="JD700">
        <v>-4.042155114862324E-11</v>
      </c>
      <c r="JE700">
        <v>-0.0599630414126953</v>
      </c>
      <c r="JF700">
        <v>-0.0008759303265835833</v>
      </c>
      <c r="JG700">
        <v>0.0007542316531097033</v>
      </c>
      <c r="JH700">
        <v>-1.168394518909615E-05</v>
      </c>
      <c r="JI700">
        <v>4</v>
      </c>
      <c r="JJ700">
        <v>2283</v>
      </c>
      <c r="JK700">
        <v>1</v>
      </c>
      <c r="JL700">
        <v>28</v>
      </c>
      <c r="JM700">
        <v>187442.7</v>
      </c>
      <c r="JN700">
        <v>187442.8</v>
      </c>
      <c r="JO700">
        <v>0.678711</v>
      </c>
      <c r="JP700">
        <v>2.28271</v>
      </c>
      <c r="JQ700">
        <v>1.39648</v>
      </c>
      <c r="JR700">
        <v>2.35596</v>
      </c>
      <c r="JS700">
        <v>1.49536</v>
      </c>
      <c r="JT700">
        <v>2.69043</v>
      </c>
      <c r="JU700">
        <v>37.027</v>
      </c>
      <c r="JV700">
        <v>24.0787</v>
      </c>
      <c r="JW700">
        <v>18</v>
      </c>
      <c r="JX700">
        <v>491.538</v>
      </c>
      <c r="JY700">
        <v>442.626</v>
      </c>
      <c r="JZ700">
        <v>30.2281</v>
      </c>
      <c r="KA700">
        <v>29.5394</v>
      </c>
      <c r="KB700">
        <v>30.0001</v>
      </c>
      <c r="KC700">
        <v>29.3472</v>
      </c>
      <c r="KD700">
        <v>29.2719</v>
      </c>
      <c r="KE700">
        <v>13.469</v>
      </c>
      <c r="KF700">
        <v>26.5339</v>
      </c>
      <c r="KG700">
        <v>67.2895</v>
      </c>
      <c r="KH700">
        <v>30.2287</v>
      </c>
      <c r="KI700">
        <v>232.788</v>
      </c>
      <c r="KJ700">
        <v>21.4595</v>
      </c>
      <c r="KK700">
        <v>100.91</v>
      </c>
      <c r="KL700">
        <v>100.432</v>
      </c>
    </row>
    <row r="701" spans="1:298">
      <c r="A701">
        <v>685</v>
      </c>
      <c r="B701">
        <v>1758493994.6</v>
      </c>
      <c r="C701">
        <v>25119.09999990463</v>
      </c>
      <c r="D701" t="s">
        <v>1820</v>
      </c>
      <c r="E701" t="s">
        <v>1821</v>
      </c>
      <c r="F701">
        <v>5</v>
      </c>
      <c r="G701" t="s">
        <v>1797</v>
      </c>
      <c r="H701" t="s">
        <v>437</v>
      </c>
      <c r="I701" t="s">
        <v>438</v>
      </c>
      <c r="J701">
        <v>1758493986.814285</v>
      </c>
      <c r="K701">
        <f>(L701)/1000</f>
        <v>0</v>
      </c>
      <c r="L701">
        <f>IF(DQ701, AO701, AI701)</f>
        <v>0</v>
      </c>
      <c r="M701">
        <f>IF(DQ701, AJ701, AH701)</f>
        <v>0</v>
      </c>
      <c r="N701">
        <f>DS701 - IF(AV701&gt;1, M701*DM701*100.0/(AX701), 0)</f>
        <v>0</v>
      </c>
      <c r="O701">
        <f>((U701-K701/2)*N701-M701)/(U701+K701/2)</f>
        <v>0</v>
      </c>
      <c r="P701">
        <f>O701*(DZ701+EA701)/1000.0</f>
        <v>0</v>
      </c>
      <c r="Q701">
        <f>(DS701 - IF(AV701&gt;1, M701*DM701*100.0/(AX701), 0))*(DZ701+EA701)/1000.0</f>
        <v>0</v>
      </c>
      <c r="R701">
        <f>2.0/((1/T701-1/S701)+SIGN(T701)*SQRT((1/T701-1/S701)*(1/T701-1/S701) + 4*DN701/((DN701+1)*(DN701+1))*(2*1/T701*1/S701-1/S701*1/S701)))</f>
        <v>0</v>
      </c>
      <c r="S701">
        <f>IF(LEFT(DO701,1)&lt;&gt;"0",IF(LEFT(DO701,1)="1",3.0,DP701),$D$5+$E$5*(EG701*DZ701/($K$5*1000))+$F$5*(EG701*DZ701/($K$5*1000))*MAX(MIN(DM701,$J$5),$I$5)*MAX(MIN(DM701,$J$5),$I$5)+$G$5*MAX(MIN(DM701,$J$5),$I$5)*(EG701*DZ701/($K$5*1000))+$H$5*(EG701*DZ701/($K$5*1000))*(EG701*DZ701/($K$5*1000)))</f>
        <v>0</v>
      </c>
      <c r="T701">
        <f>K701*(1000-(1000*0.61365*exp(17.502*X701/(240.97+X701))/(DZ701+EA701)+DU701)/2)/(1000*0.61365*exp(17.502*X701/(240.97+X701))/(DZ701+EA701)-DU701)</f>
        <v>0</v>
      </c>
      <c r="U701">
        <f>1/((DN701+1)/(R701/1.6)+1/(S701/1.37)) + DN701/((DN701+1)/(R701/1.6) + DN701/(S701/1.37))</f>
        <v>0</v>
      </c>
      <c r="V701">
        <f>(DI701*DL701)</f>
        <v>0</v>
      </c>
      <c r="W701">
        <f>(EB701+(V701+2*0.95*5.67E-8*(((EB701+$B$7)+273)^4-(EB701+273)^4)-44100*K701)/(1.84*29.3*S701+8*0.95*5.67E-8*(EB701+273)^3))</f>
        <v>0</v>
      </c>
      <c r="X701">
        <f>($C$7*EC701+$D$7*ED701+$E$7*W701)</f>
        <v>0</v>
      </c>
      <c r="Y701">
        <f>0.61365*exp(17.502*X701/(240.97+X701))</f>
        <v>0</v>
      </c>
      <c r="Z701">
        <f>(AA701/AB701*100)</f>
        <v>0</v>
      </c>
      <c r="AA701">
        <f>DU701*(DZ701+EA701)/1000</f>
        <v>0</v>
      </c>
      <c r="AB701">
        <f>0.61365*exp(17.502*EB701/(240.97+EB701))</f>
        <v>0</v>
      </c>
      <c r="AC701">
        <f>(Y701-DU701*(DZ701+EA701)/1000)</f>
        <v>0</v>
      </c>
      <c r="AD701">
        <f>(-K701*44100)</f>
        <v>0</v>
      </c>
      <c r="AE701">
        <f>2*29.3*S701*0.92*(EB701-X701)</f>
        <v>0</v>
      </c>
      <c r="AF701">
        <f>2*0.95*5.67E-8*(((EB701+$B$7)+273)^4-(X701+273)^4)</f>
        <v>0</v>
      </c>
      <c r="AG701">
        <f>V701+AF701+AD701+AE701</f>
        <v>0</v>
      </c>
      <c r="AH701">
        <f>DY701*AV701*(DT701-DS701*(1000-AV701*DV701)/(1000-AV701*DU701))/(100*DM701)</f>
        <v>0</v>
      </c>
      <c r="AI701">
        <f>1000*DY701*AV701*(DU701-DV701)/(100*DM701*(1000-AV701*DU701))</f>
        <v>0</v>
      </c>
      <c r="AJ701">
        <f>(AK701 - AL701 - DZ701*1E3/(8.314*(EB701+273.15)) * AN701/DY701 * AM701) * DY701/(100*DM701) * (1000 - DV701)/1000</f>
        <v>0</v>
      </c>
      <c r="AK701">
        <v>256.7941081221443</v>
      </c>
      <c r="AL701">
        <v>264.8340121212122</v>
      </c>
      <c r="AM701">
        <v>-3.278549085935386</v>
      </c>
      <c r="AN701">
        <v>65.24556726256783</v>
      </c>
      <c r="AO701">
        <f>(AQ701 - AP701 + DZ701*1E3/(8.314*(EB701+273.15)) * AS701/DY701 * AR701) * DY701/(100*DM701) * 1000/(1000 - AQ701)</f>
        <v>0</v>
      </c>
      <c r="AP701">
        <v>21.42098002447758</v>
      </c>
      <c r="AQ701">
        <v>25.75462787878787</v>
      </c>
      <c r="AR701">
        <v>-1.995598069158428E-05</v>
      </c>
      <c r="AS701">
        <v>111.0014619962675</v>
      </c>
      <c r="AT701">
        <v>0</v>
      </c>
      <c r="AU701">
        <v>0</v>
      </c>
      <c r="AV701">
        <f>IF(AT701*$H$13&gt;=AX701,1.0,(AX701/(AX701-AT701*$H$13)))</f>
        <v>0</v>
      </c>
      <c r="AW701">
        <f>(AV701-1)*100</f>
        <v>0</v>
      </c>
      <c r="AX701">
        <f>MAX(0,($B$13+$C$13*EG701)/(1+$D$13*EG701)*DZ701/(EB701+273)*$E$13)</f>
        <v>0</v>
      </c>
      <c r="AY701" t="s">
        <v>439</v>
      </c>
      <c r="AZ701" t="s">
        <v>439</v>
      </c>
      <c r="BA701">
        <v>0</v>
      </c>
      <c r="BB701">
        <v>0</v>
      </c>
      <c r="BC701">
        <f>1-BA701/BB701</f>
        <v>0</v>
      </c>
      <c r="BD701">
        <v>0</v>
      </c>
      <c r="BE701" t="s">
        <v>439</v>
      </c>
      <c r="BF701" t="s">
        <v>439</v>
      </c>
      <c r="BG701">
        <v>0</v>
      </c>
      <c r="BH701">
        <v>0</v>
      </c>
      <c r="BI701">
        <f>1-BG701/BH701</f>
        <v>0</v>
      </c>
      <c r="BJ701">
        <v>0.5</v>
      </c>
      <c r="BK701">
        <f>DJ701</f>
        <v>0</v>
      </c>
      <c r="BL701">
        <f>M701</f>
        <v>0</v>
      </c>
      <c r="BM701">
        <f>BI701*BJ701*BK701</f>
        <v>0</v>
      </c>
      <c r="BN701">
        <f>(BL701-BD701)/BK701</f>
        <v>0</v>
      </c>
      <c r="BO701">
        <f>(BB701-BH701)/BH701</f>
        <v>0</v>
      </c>
      <c r="BP701">
        <f>BA701/(BC701+BA701/BH701)</f>
        <v>0</v>
      </c>
      <c r="BQ701" t="s">
        <v>439</v>
      </c>
      <c r="BR701">
        <v>0</v>
      </c>
      <c r="BS701">
        <f>IF(BR701&lt;&gt;0, BR701, BP701)</f>
        <v>0</v>
      </c>
      <c r="BT701">
        <f>1-BS701/BH701</f>
        <v>0</v>
      </c>
      <c r="BU701">
        <f>(BH701-BG701)/(BH701-BS701)</f>
        <v>0</v>
      </c>
      <c r="BV701">
        <f>(BB701-BH701)/(BB701-BS701)</f>
        <v>0</v>
      </c>
      <c r="BW701">
        <f>(BH701-BG701)/(BH701-BA701)</f>
        <v>0</v>
      </c>
      <c r="BX701">
        <f>(BB701-BH701)/(BB701-BA701)</f>
        <v>0</v>
      </c>
      <c r="BY701">
        <f>(BU701*BS701/BG701)</f>
        <v>0</v>
      </c>
      <c r="BZ701">
        <f>(1-BY701)</f>
        <v>0</v>
      </c>
      <c r="DI701">
        <f>$B$11*EH701+$C$11*EI701+$F$11*ET701*(1-EW701)</f>
        <v>0</v>
      </c>
      <c r="DJ701">
        <f>DI701*DK701</f>
        <v>0</v>
      </c>
      <c r="DK701">
        <f>($B$11*$D$9+$C$11*$D$9+$F$11*((FG701+EY701)/MAX(FG701+EY701+FH701, 0.1)*$I$9+FH701/MAX(FG701+EY701+FH701, 0.1)*$J$9))/($B$11+$C$11+$F$11)</f>
        <v>0</v>
      </c>
      <c r="DL701">
        <f>($B$11*$K$9+$C$11*$K$9+$F$11*((FG701+EY701)/MAX(FG701+EY701+FH701, 0.1)*$P$9+FH701/MAX(FG701+EY701+FH701, 0.1)*$Q$9))/($B$11+$C$11+$F$11)</f>
        <v>0</v>
      </c>
      <c r="DM701">
        <v>3.7</v>
      </c>
      <c r="DN701">
        <v>0.5</v>
      </c>
      <c r="DO701" t="s">
        <v>440</v>
      </c>
      <c r="DP701">
        <v>2</v>
      </c>
      <c r="DQ701" t="b">
        <v>1</v>
      </c>
      <c r="DR701">
        <v>1758493986.814285</v>
      </c>
      <c r="DS701">
        <v>281.0836785714285</v>
      </c>
      <c r="DT701">
        <v>267.0023214285715</v>
      </c>
      <c r="DU701">
        <v>25.76352142857143</v>
      </c>
      <c r="DV701">
        <v>21.421575</v>
      </c>
      <c r="DW701">
        <v>280.0117500000001</v>
      </c>
      <c r="DX701">
        <v>25.54839642857143</v>
      </c>
      <c r="DY701">
        <v>500.0044285714285</v>
      </c>
      <c r="DZ701">
        <v>89.98668571428571</v>
      </c>
      <c r="EA701">
        <v>0.05547656428571428</v>
      </c>
      <c r="EB701">
        <v>31.47366428571429</v>
      </c>
      <c r="EC701">
        <v>30.69728214285714</v>
      </c>
      <c r="ED701">
        <v>999.9000000000002</v>
      </c>
      <c r="EE701">
        <v>0</v>
      </c>
      <c r="EF701">
        <v>0</v>
      </c>
      <c r="EG701">
        <v>9997.49607142857</v>
      </c>
      <c r="EH701">
        <v>0</v>
      </c>
      <c r="EI701">
        <v>9.527179999999998</v>
      </c>
      <c r="EJ701">
        <v>14.081375</v>
      </c>
      <c r="EK701">
        <v>288.5170357142857</v>
      </c>
      <c r="EL701">
        <v>272.8471428571429</v>
      </c>
      <c r="EM701">
        <v>4.341945357142857</v>
      </c>
      <c r="EN701">
        <v>267.0023214285715</v>
      </c>
      <c r="EO701">
        <v>21.421575</v>
      </c>
      <c r="EP701">
        <v>2.318373571428572</v>
      </c>
      <c r="EQ701">
        <v>1.927655714285714</v>
      </c>
      <c r="ER701">
        <v>19.80463214285714</v>
      </c>
      <c r="ES701">
        <v>16.8623</v>
      </c>
      <c r="ET701">
        <v>2000.024285714286</v>
      </c>
      <c r="EU701">
        <v>0.9799952857142858</v>
      </c>
      <c r="EV701">
        <v>0.02000442142857143</v>
      </c>
      <c r="EW701">
        <v>0</v>
      </c>
      <c r="EX701">
        <v>605.32925</v>
      </c>
      <c r="EY701">
        <v>5.00097</v>
      </c>
      <c r="EZ701">
        <v>12130.61428571429</v>
      </c>
      <c r="FA701">
        <v>16707.76428571429</v>
      </c>
      <c r="FB701">
        <v>41.93699999999999</v>
      </c>
      <c r="FC701">
        <v>42.25</v>
      </c>
      <c r="FD701">
        <v>41.866</v>
      </c>
      <c r="FE701">
        <v>41.875</v>
      </c>
      <c r="FF701">
        <v>42.51992857142857</v>
      </c>
      <c r="FG701">
        <v>1955.114285714286</v>
      </c>
      <c r="FH701">
        <v>39.91</v>
      </c>
      <c r="FI701">
        <v>0</v>
      </c>
      <c r="FJ701">
        <v>1758493995.2</v>
      </c>
      <c r="FK701">
        <v>0</v>
      </c>
      <c r="FL701">
        <v>605.3189600000001</v>
      </c>
      <c r="FM701">
        <v>2.888461541455606</v>
      </c>
      <c r="FN701">
        <v>52.41538458298092</v>
      </c>
      <c r="FO701">
        <v>12131.308</v>
      </c>
      <c r="FP701">
        <v>15</v>
      </c>
      <c r="FQ701">
        <v>0</v>
      </c>
      <c r="FR701" t="s">
        <v>441</v>
      </c>
      <c r="FS701">
        <v>1747247426.5</v>
      </c>
      <c r="FT701">
        <v>1747247420.5</v>
      </c>
      <c r="FU701">
        <v>0</v>
      </c>
      <c r="FV701">
        <v>1.027</v>
      </c>
      <c r="FW701">
        <v>0.031</v>
      </c>
      <c r="FX701">
        <v>0.02</v>
      </c>
      <c r="FY701">
        <v>0.05</v>
      </c>
      <c r="FZ701">
        <v>420</v>
      </c>
      <c r="GA701">
        <v>16</v>
      </c>
      <c r="GB701">
        <v>0.01</v>
      </c>
      <c r="GC701">
        <v>0.1</v>
      </c>
      <c r="GD701">
        <v>13.723675</v>
      </c>
      <c r="GE701">
        <v>8.697070919324554</v>
      </c>
      <c r="GF701">
        <v>0.8382551743800929</v>
      </c>
      <c r="GG701">
        <v>0</v>
      </c>
      <c r="GH701">
        <v>605.2455294117648</v>
      </c>
      <c r="GI701">
        <v>2.048281131824044</v>
      </c>
      <c r="GJ701">
        <v>0.3222415275474672</v>
      </c>
      <c r="GK701">
        <v>-1</v>
      </c>
      <c r="GL701">
        <v>4.33754875</v>
      </c>
      <c r="GM701">
        <v>0.03647515947467634</v>
      </c>
      <c r="GN701">
        <v>0.01035571609969588</v>
      </c>
      <c r="GO701">
        <v>1</v>
      </c>
      <c r="GP701">
        <v>1</v>
      </c>
      <c r="GQ701">
        <v>2</v>
      </c>
      <c r="GR701" t="s">
        <v>442</v>
      </c>
      <c r="GS701">
        <v>3.13586</v>
      </c>
      <c r="GT701">
        <v>2.71559</v>
      </c>
      <c r="GU701">
        <v>0.0624932</v>
      </c>
      <c r="GV701">
        <v>0.0589605</v>
      </c>
      <c r="GW701">
        <v>0.110725</v>
      </c>
      <c r="GX701">
        <v>0.0963205</v>
      </c>
      <c r="GY701">
        <v>29769.8</v>
      </c>
      <c r="GZ701">
        <v>29929.3</v>
      </c>
      <c r="HA701">
        <v>29524</v>
      </c>
      <c r="HB701">
        <v>29395</v>
      </c>
      <c r="HC701">
        <v>34690.4</v>
      </c>
      <c r="HD701">
        <v>35190.6</v>
      </c>
      <c r="HE701">
        <v>41550.4</v>
      </c>
      <c r="HF701">
        <v>41768.5</v>
      </c>
      <c r="HG701">
        <v>1.9165</v>
      </c>
      <c r="HH701">
        <v>1.85508</v>
      </c>
      <c r="HI701">
        <v>0.0521913</v>
      </c>
      <c r="HJ701">
        <v>0</v>
      </c>
      <c r="HK701">
        <v>29.8459</v>
      </c>
      <c r="HL701">
        <v>999.9</v>
      </c>
      <c r="HM701">
        <v>52.1</v>
      </c>
      <c r="HN701">
        <v>31.5</v>
      </c>
      <c r="HO701">
        <v>26.8746</v>
      </c>
      <c r="HP701">
        <v>62.092</v>
      </c>
      <c r="HQ701">
        <v>27.8085</v>
      </c>
      <c r="HR701">
        <v>1</v>
      </c>
      <c r="HS701">
        <v>0.148399</v>
      </c>
      <c r="HT701">
        <v>-0.800711</v>
      </c>
      <c r="HU701">
        <v>20.3361</v>
      </c>
      <c r="HV701">
        <v>5.21729</v>
      </c>
      <c r="HW701">
        <v>12.0114</v>
      </c>
      <c r="HX701">
        <v>4.9889</v>
      </c>
      <c r="HY701">
        <v>3.28772</v>
      </c>
      <c r="HZ701">
        <v>9999</v>
      </c>
      <c r="IA701">
        <v>9999</v>
      </c>
      <c r="IB701">
        <v>9999</v>
      </c>
      <c r="IC701">
        <v>999.9</v>
      </c>
      <c r="ID701">
        <v>1.86764</v>
      </c>
      <c r="IE701">
        <v>1.86676</v>
      </c>
      <c r="IF701">
        <v>1.86604</v>
      </c>
      <c r="IG701">
        <v>1.866</v>
      </c>
      <c r="IH701">
        <v>1.86786</v>
      </c>
      <c r="II701">
        <v>1.87027</v>
      </c>
      <c r="IJ701">
        <v>1.86893</v>
      </c>
      <c r="IK701">
        <v>1.87041</v>
      </c>
      <c r="IL701">
        <v>0</v>
      </c>
      <c r="IM701">
        <v>0</v>
      </c>
      <c r="IN701">
        <v>0</v>
      </c>
      <c r="IO701">
        <v>0</v>
      </c>
      <c r="IP701" t="s">
        <v>443</v>
      </c>
      <c r="IQ701" t="s">
        <v>444</v>
      </c>
      <c r="IR701" t="s">
        <v>445</v>
      </c>
      <c r="IS701" t="s">
        <v>445</v>
      </c>
      <c r="IT701" t="s">
        <v>445</v>
      </c>
      <c r="IU701" t="s">
        <v>445</v>
      </c>
      <c r="IV701">
        <v>0</v>
      </c>
      <c r="IW701">
        <v>100</v>
      </c>
      <c r="IX701">
        <v>100</v>
      </c>
      <c r="IY701">
        <v>1.041</v>
      </c>
      <c r="IZ701">
        <v>0.215</v>
      </c>
      <c r="JA701">
        <v>0.6902030508192664</v>
      </c>
      <c r="JB701">
        <v>0.001474763808417899</v>
      </c>
      <c r="JC701">
        <v>-3.85604142745729E-07</v>
      </c>
      <c r="JD701">
        <v>-4.042155114862324E-11</v>
      </c>
      <c r="JE701">
        <v>-0.0599630414126953</v>
      </c>
      <c r="JF701">
        <v>-0.0008759303265835833</v>
      </c>
      <c r="JG701">
        <v>0.0007542316531097033</v>
      </c>
      <c r="JH701">
        <v>-1.168394518909615E-05</v>
      </c>
      <c r="JI701">
        <v>4</v>
      </c>
      <c r="JJ701">
        <v>2283</v>
      </c>
      <c r="JK701">
        <v>1</v>
      </c>
      <c r="JL701">
        <v>28</v>
      </c>
      <c r="JM701">
        <v>187442.8</v>
      </c>
      <c r="JN701">
        <v>187442.9</v>
      </c>
      <c r="JO701">
        <v>0.640869</v>
      </c>
      <c r="JP701">
        <v>2.30591</v>
      </c>
      <c r="JQ701">
        <v>1.39771</v>
      </c>
      <c r="JR701">
        <v>2.35352</v>
      </c>
      <c r="JS701">
        <v>1.49536</v>
      </c>
      <c r="JT701">
        <v>2.58911</v>
      </c>
      <c r="JU701">
        <v>37.027</v>
      </c>
      <c r="JV701">
        <v>24.0612</v>
      </c>
      <c r="JW701">
        <v>18</v>
      </c>
      <c r="JX701">
        <v>491.586</v>
      </c>
      <c r="JY701">
        <v>442.688</v>
      </c>
      <c r="JZ701">
        <v>30.2287</v>
      </c>
      <c r="KA701">
        <v>29.5394</v>
      </c>
      <c r="KB701">
        <v>30.0001</v>
      </c>
      <c r="KC701">
        <v>29.3472</v>
      </c>
      <c r="KD701">
        <v>29.2719</v>
      </c>
      <c r="KE701">
        <v>12.7786</v>
      </c>
      <c r="KF701">
        <v>26.5339</v>
      </c>
      <c r="KG701">
        <v>67.2895</v>
      </c>
      <c r="KH701">
        <v>30.2334</v>
      </c>
      <c r="KI701">
        <v>219.351</v>
      </c>
      <c r="KJ701">
        <v>21.4595</v>
      </c>
      <c r="KK701">
        <v>100.911</v>
      </c>
      <c r="KL701">
        <v>100.433</v>
      </c>
    </row>
    <row r="702" spans="1:298">
      <c r="A702">
        <v>686</v>
      </c>
      <c r="B702">
        <v>1758493999.6</v>
      </c>
      <c r="C702">
        <v>25124.09999990463</v>
      </c>
      <c r="D702" t="s">
        <v>1822</v>
      </c>
      <c r="E702" t="s">
        <v>1823</v>
      </c>
      <c r="F702">
        <v>5</v>
      </c>
      <c r="G702" t="s">
        <v>1797</v>
      </c>
      <c r="H702" t="s">
        <v>437</v>
      </c>
      <c r="I702" t="s">
        <v>438</v>
      </c>
      <c r="J702">
        <v>1758493992.1</v>
      </c>
      <c r="K702">
        <f>(L702)/1000</f>
        <v>0</v>
      </c>
      <c r="L702">
        <f>IF(DQ702, AO702, AI702)</f>
        <v>0</v>
      </c>
      <c r="M702">
        <f>IF(DQ702, AJ702, AH702)</f>
        <v>0</v>
      </c>
      <c r="N702">
        <f>DS702 - IF(AV702&gt;1, M702*DM702*100.0/(AX702), 0)</f>
        <v>0</v>
      </c>
      <c r="O702">
        <f>((U702-K702/2)*N702-M702)/(U702+K702/2)</f>
        <v>0</v>
      </c>
      <c r="P702">
        <f>O702*(DZ702+EA702)/1000.0</f>
        <v>0</v>
      </c>
      <c r="Q702">
        <f>(DS702 - IF(AV702&gt;1, M702*DM702*100.0/(AX702), 0))*(DZ702+EA702)/1000.0</f>
        <v>0</v>
      </c>
      <c r="R702">
        <f>2.0/((1/T702-1/S702)+SIGN(T702)*SQRT((1/T702-1/S702)*(1/T702-1/S702) + 4*DN702/((DN702+1)*(DN702+1))*(2*1/T702*1/S702-1/S702*1/S702)))</f>
        <v>0</v>
      </c>
      <c r="S702">
        <f>IF(LEFT(DO702,1)&lt;&gt;"0",IF(LEFT(DO702,1)="1",3.0,DP702),$D$5+$E$5*(EG702*DZ702/($K$5*1000))+$F$5*(EG702*DZ702/($K$5*1000))*MAX(MIN(DM702,$J$5),$I$5)*MAX(MIN(DM702,$J$5),$I$5)+$G$5*MAX(MIN(DM702,$J$5),$I$5)*(EG702*DZ702/($K$5*1000))+$H$5*(EG702*DZ702/($K$5*1000))*(EG702*DZ702/($K$5*1000)))</f>
        <v>0</v>
      </c>
      <c r="T702">
        <f>K702*(1000-(1000*0.61365*exp(17.502*X702/(240.97+X702))/(DZ702+EA702)+DU702)/2)/(1000*0.61365*exp(17.502*X702/(240.97+X702))/(DZ702+EA702)-DU702)</f>
        <v>0</v>
      </c>
      <c r="U702">
        <f>1/((DN702+1)/(R702/1.6)+1/(S702/1.37)) + DN702/((DN702+1)/(R702/1.6) + DN702/(S702/1.37))</f>
        <v>0</v>
      </c>
      <c r="V702">
        <f>(DI702*DL702)</f>
        <v>0</v>
      </c>
      <c r="W702">
        <f>(EB702+(V702+2*0.95*5.67E-8*(((EB702+$B$7)+273)^4-(EB702+273)^4)-44100*K702)/(1.84*29.3*S702+8*0.95*5.67E-8*(EB702+273)^3))</f>
        <v>0</v>
      </c>
      <c r="X702">
        <f>($C$7*EC702+$D$7*ED702+$E$7*W702)</f>
        <v>0</v>
      </c>
      <c r="Y702">
        <f>0.61365*exp(17.502*X702/(240.97+X702))</f>
        <v>0</v>
      </c>
      <c r="Z702">
        <f>(AA702/AB702*100)</f>
        <v>0</v>
      </c>
      <c r="AA702">
        <f>DU702*(DZ702+EA702)/1000</f>
        <v>0</v>
      </c>
      <c r="AB702">
        <f>0.61365*exp(17.502*EB702/(240.97+EB702))</f>
        <v>0</v>
      </c>
      <c r="AC702">
        <f>(Y702-DU702*(DZ702+EA702)/1000)</f>
        <v>0</v>
      </c>
      <c r="AD702">
        <f>(-K702*44100)</f>
        <v>0</v>
      </c>
      <c r="AE702">
        <f>2*29.3*S702*0.92*(EB702-X702)</f>
        <v>0</v>
      </c>
      <c r="AF702">
        <f>2*0.95*5.67E-8*(((EB702+$B$7)+273)^4-(X702+273)^4)</f>
        <v>0</v>
      </c>
      <c r="AG702">
        <f>V702+AF702+AD702+AE702</f>
        <v>0</v>
      </c>
      <c r="AH702">
        <f>DY702*AV702*(DT702-DS702*(1000-AV702*DV702)/(1000-AV702*DU702))/(100*DM702)</f>
        <v>0</v>
      </c>
      <c r="AI702">
        <f>1000*DY702*AV702*(DU702-DV702)/(100*DM702*(1000-AV702*DU702))</f>
        <v>0</v>
      </c>
      <c r="AJ702">
        <f>(AK702 - AL702 - DZ702*1E3/(8.314*(EB702+273.15)) * AN702/DY702 * AM702) * DY702/(100*DM702) * (1000 - DV702)/1000</f>
        <v>0</v>
      </c>
      <c r="AK702">
        <v>239.8536584821569</v>
      </c>
      <c r="AL702">
        <v>248.4945212121212</v>
      </c>
      <c r="AM702">
        <v>-3.266945740787057</v>
      </c>
      <c r="AN702">
        <v>65.24556726256783</v>
      </c>
      <c r="AO702">
        <f>(AQ702 - AP702 + DZ702*1E3/(8.314*(EB702+273.15)) * AS702/DY702 * AR702) * DY702/(100*DM702) * 1000/(1000 - AQ702)</f>
        <v>0</v>
      </c>
      <c r="AP702">
        <v>21.42196622713993</v>
      </c>
      <c r="AQ702">
        <v>25.75821878787878</v>
      </c>
      <c r="AR702">
        <v>1.727629422289161E-05</v>
      </c>
      <c r="AS702">
        <v>111.0014619962675</v>
      </c>
      <c r="AT702">
        <v>0</v>
      </c>
      <c r="AU702">
        <v>0</v>
      </c>
      <c r="AV702">
        <f>IF(AT702*$H$13&gt;=AX702,1.0,(AX702/(AX702-AT702*$H$13)))</f>
        <v>0</v>
      </c>
      <c r="AW702">
        <f>(AV702-1)*100</f>
        <v>0</v>
      </c>
      <c r="AX702">
        <f>MAX(0,($B$13+$C$13*EG702)/(1+$D$13*EG702)*DZ702/(EB702+273)*$E$13)</f>
        <v>0</v>
      </c>
      <c r="AY702" t="s">
        <v>439</v>
      </c>
      <c r="AZ702" t="s">
        <v>439</v>
      </c>
      <c r="BA702">
        <v>0</v>
      </c>
      <c r="BB702">
        <v>0</v>
      </c>
      <c r="BC702">
        <f>1-BA702/BB702</f>
        <v>0</v>
      </c>
      <c r="BD702">
        <v>0</v>
      </c>
      <c r="BE702" t="s">
        <v>439</v>
      </c>
      <c r="BF702" t="s">
        <v>439</v>
      </c>
      <c r="BG702">
        <v>0</v>
      </c>
      <c r="BH702">
        <v>0</v>
      </c>
      <c r="BI702">
        <f>1-BG702/BH702</f>
        <v>0</v>
      </c>
      <c r="BJ702">
        <v>0.5</v>
      </c>
      <c r="BK702">
        <f>DJ702</f>
        <v>0</v>
      </c>
      <c r="BL702">
        <f>M702</f>
        <v>0</v>
      </c>
      <c r="BM702">
        <f>BI702*BJ702*BK702</f>
        <v>0</v>
      </c>
      <c r="BN702">
        <f>(BL702-BD702)/BK702</f>
        <v>0</v>
      </c>
      <c r="BO702">
        <f>(BB702-BH702)/BH702</f>
        <v>0</v>
      </c>
      <c r="BP702">
        <f>BA702/(BC702+BA702/BH702)</f>
        <v>0</v>
      </c>
      <c r="BQ702" t="s">
        <v>439</v>
      </c>
      <c r="BR702">
        <v>0</v>
      </c>
      <c r="BS702">
        <f>IF(BR702&lt;&gt;0, BR702, BP702)</f>
        <v>0</v>
      </c>
      <c r="BT702">
        <f>1-BS702/BH702</f>
        <v>0</v>
      </c>
      <c r="BU702">
        <f>(BH702-BG702)/(BH702-BS702)</f>
        <v>0</v>
      </c>
      <c r="BV702">
        <f>(BB702-BH702)/(BB702-BS702)</f>
        <v>0</v>
      </c>
      <c r="BW702">
        <f>(BH702-BG702)/(BH702-BA702)</f>
        <v>0</v>
      </c>
      <c r="BX702">
        <f>(BB702-BH702)/(BB702-BA702)</f>
        <v>0</v>
      </c>
      <c r="BY702">
        <f>(BU702*BS702/BG702)</f>
        <v>0</v>
      </c>
      <c r="BZ702">
        <f>(1-BY702)</f>
        <v>0</v>
      </c>
      <c r="DI702">
        <f>$B$11*EH702+$C$11*EI702+$F$11*ET702*(1-EW702)</f>
        <v>0</v>
      </c>
      <c r="DJ702">
        <f>DI702*DK702</f>
        <v>0</v>
      </c>
      <c r="DK702">
        <f>($B$11*$D$9+$C$11*$D$9+$F$11*((FG702+EY702)/MAX(FG702+EY702+FH702, 0.1)*$I$9+FH702/MAX(FG702+EY702+FH702, 0.1)*$J$9))/($B$11+$C$11+$F$11)</f>
        <v>0</v>
      </c>
      <c r="DL702">
        <f>($B$11*$K$9+$C$11*$K$9+$F$11*((FG702+EY702)/MAX(FG702+EY702+FH702, 0.1)*$P$9+FH702/MAX(FG702+EY702+FH702, 0.1)*$Q$9))/($B$11+$C$11+$F$11)</f>
        <v>0</v>
      </c>
      <c r="DM702">
        <v>3.7</v>
      </c>
      <c r="DN702">
        <v>0.5</v>
      </c>
      <c r="DO702" t="s">
        <v>440</v>
      </c>
      <c r="DP702">
        <v>2</v>
      </c>
      <c r="DQ702" t="b">
        <v>1</v>
      </c>
      <c r="DR702">
        <v>1758493992.1</v>
      </c>
      <c r="DS702">
        <v>264.3751481481481</v>
      </c>
      <c r="DT702">
        <v>249.549</v>
      </c>
      <c r="DU702">
        <v>25.75806296296296</v>
      </c>
      <c r="DV702">
        <v>21.4208037037037</v>
      </c>
      <c r="DW702">
        <v>263.3242222222222</v>
      </c>
      <c r="DX702">
        <v>25.54301851851852</v>
      </c>
      <c r="DY702">
        <v>499.9956666666666</v>
      </c>
      <c r="DZ702">
        <v>89.98650000000001</v>
      </c>
      <c r="EA702">
        <v>0.05544682962962963</v>
      </c>
      <c r="EB702">
        <v>31.47262222222222</v>
      </c>
      <c r="EC702">
        <v>30.69474814814815</v>
      </c>
      <c r="ED702">
        <v>999.9000000000001</v>
      </c>
      <c r="EE702">
        <v>0</v>
      </c>
      <c r="EF702">
        <v>0</v>
      </c>
      <c r="EG702">
        <v>9999.418148148148</v>
      </c>
      <c r="EH702">
        <v>0</v>
      </c>
      <c r="EI702">
        <v>9.527179999999998</v>
      </c>
      <c r="EJ702">
        <v>14.82622962962963</v>
      </c>
      <c r="EK702">
        <v>271.365037037037</v>
      </c>
      <c r="EL702">
        <v>255.0113703703704</v>
      </c>
      <c r="EM702">
        <v>4.337261111111111</v>
      </c>
      <c r="EN702">
        <v>249.549</v>
      </c>
      <c r="EO702">
        <v>21.4208037037037</v>
      </c>
      <c r="EP702">
        <v>2.317877777777778</v>
      </c>
      <c r="EQ702">
        <v>1.927582592592593</v>
      </c>
      <c r="ER702">
        <v>19.80119259259259</v>
      </c>
      <c r="ES702">
        <v>16.8617</v>
      </c>
      <c r="ET702">
        <v>2000.023333333334</v>
      </c>
      <c r="EU702">
        <v>0.9799952222222224</v>
      </c>
      <c r="EV702">
        <v>0.02000448518518519</v>
      </c>
      <c r="EW702">
        <v>0</v>
      </c>
      <c r="EX702">
        <v>605.6185185185185</v>
      </c>
      <c r="EY702">
        <v>5.00097</v>
      </c>
      <c r="EZ702">
        <v>12135.74444444444</v>
      </c>
      <c r="FA702">
        <v>16707.76296296296</v>
      </c>
      <c r="FB702">
        <v>41.93699999999999</v>
      </c>
      <c r="FC702">
        <v>42.25</v>
      </c>
      <c r="FD702">
        <v>41.85633333333333</v>
      </c>
      <c r="FE702">
        <v>41.87033333333333</v>
      </c>
      <c r="FF702">
        <v>42.51148148148148</v>
      </c>
      <c r="FG702">
        <v>1955.113333333333</v>
      </c>
      <c r="FH702">
        <v>39.91</v>
      </c>
      <c r="FI702">
        <v>0</v>
      </c>
      <c r="FJ702">
        <v>1758494000</v>
      </c>
      <c r="FK702">
        <v>0</v>
      </c>
      <c r="FL702">
        <v>605.61412</v>
      </c>
      <c r="FM702">
        <v>3.859999984911023</v>
      </c>
      <c r="FN702">
        <v>67.24615372183627</v>
      </c>
      <c r="FO702">
        <v>12135.972</v>
      </c>
      <c r="FP702">
        <v>15</v>
      </c>
      <c r="FQ702">
        <v>0</v>
      </c>
      <c r="FR702" t="s">
        <v>441</v>
      </c>
      <c r="FS702">
        <v>1747247426.5</v>
      </c>
      <c r="FT702">
        <v>1747247420.5</v>
      </c>
      <c r="FU702">
        <v>0</v>
      </c>
      <c r="FV702">
        <v>1.027</v>
      </c>
      <c r="FW702">
        <v>0.031</v>
      </c>
      <c r="FX702">
        <v>0.02</v>
      </c>
      <c r="FY702">
        <v>0.05</v>
      </c>
      <c r="FZ702">
        <v>420</v>
      </c>
      <c r="GA702">
        <v>16</v>
      </c>
      <c r="GB702">
        <v>0.01</v>
      </c>
      <c r="GC702">
        <v>0.1</v>
      </c>
      <c r="GD702">
        <v>14.4297575</v>
      </c>
      <c r="GE702">
        <v>8.416825891181956</v>
      </c>
      <c r="GF702">
        <v>0.810556578804805</v>
      </c>
      <c r="GG702">
        <v>0</v>
      </c>
      <c r="GH702">
        <v>605.4762647058824</v>
      </c>
      <c r="GI702">
        <v>3.255110770064344</v>
      </c>
      <c r="GJ702">
        <v>0.4111312448829876</v>
      </c>
      <c r="GK702">
        <v>-1</v>
      </c>
      <c r="GL702">
        <v>4.3400955</v>
      </c>
      <c r="GM702">
        <v>-0.05524998123828116</v>
      </c>
      <c r="GN702">
        <v>0.005648790998966042</v>
      </c>
      <c r="GO702">
        <v>1</v>
      </c>
      <c r="GP702">
        <v>1</v>
      </c>
      <c r="GQ702">
        <v>2</v>
      </c>
      <c r="GR702" t="s">
        <v>442</v>
      </c>
      <c r="GS702">
        <v>3.13587</v>
      </c>
      <c r="GT702">
        <v>2.71541</v>
      </c>
      <c r="GU702">
        <v>0.0591378</v>
      </c>
      <c r="GV702">
        <v>0.0554089</v>
      </c>
      <c r="GW702">
        <v>0.110733</v>
      </c>
      <c r="GX702">
        <v>0.0963276</v>
      </c>
      <c r="GY702">
        <v>29876.4</v>
      </c>
      <c r="GZ702">
        <v>30042.3</v>
      </c>
      <c r="HA702">
        <v>29524.1</v>
      </c>
      <c r="HB702">
        <v>29395.1</v>
      </c>
      <c r="HC702">
        <v>34690</v>
      </c>
      <c r="HD702">
        <v>35190.5</v>
      </c>
      <c r="HE702">
        <v>41550.4</v>
      </c>
      <c r="HF702">
        <v>41768.8</v>
      </c>
      <c r="HG702">
        <v>1.91672</v>
      </c>
      <c r="HH702">
        <v>1.85495</v>
      </c>
      <c r="HI702">
        <v>0.0527576</v>
      </c>
      <c r="HJ702">
        <v>0</v>
      </c>
      <c r="HK702">
        <v>29.8453</v>
      </c>
      <c r="HL702">
        <v>999.9</v>
      </c>
      <c r="HM702">
        <v>52.1</v>
      </c>
      <c r="HN702">
        <v>31.5</v>
      </c>
      <c r="HO702">
        <v>26.8714</v>
      </c>
      <c r="HP702">
        <v>61.982</v>
      </c>
      <c r="HQ702">
        <v>27.9006</v>
      </c>
      <c r="HR702">
        <v>1</v>
      </c>
      <c r="HS702">
        <v>0.14844</v>
      </c>
      <c r="HT702">
        <v>-0.8091120000000001</v>
      </c>
      <c r="HU702">
        <v>20.3361</v>
      </c>
      <c r="HV702">
        <v>5.21789</v>
      </c>
      <c r="HW702">
        <v>12.0113</v>
      </c>
      <c r="HX702">
        <v>4.98895</v>
      </c>
      <c r="HY702">
        <v>3.28765</v>
      </c>
      <c r="HZ702">
        <v>9999</v>
      </c>
      <c r="IA702">
        <v>9999</v>
      </c>
      <c r="IB702">
        <v>9999</v>
      </c>
      <c r="IC702">
        <v>999.9</v>
      </c>
      <c r="ID702">
        <v>1.86758</v>
      </c>
      <c r="IE702">
        <v>1.86676</v>
      </c>
      <c r="IF702">
        <v>1.86603</v>
      </c>
      <c r="IG702">
        <v>1.866</v>
      </c>
      <c r="IH702">
        <v>1.86786</v>
      </c>
      <c r="II702">
        <v>1.87029</v>
      </c>
      <c r="IJ702">
        <v>1.86894</v>
      </c>
      <c r="IK702">
        <v>1.87042</v>
      </c>
      <c r="IL702">
        <v>0</v>
      </c>
      <c r="IM702">
        <v>0</v>
      </c>
      <c r="IN702">
        <v>0</v>
      </c>
      <c r="IO702">
        <v>0</v>
      </c>
      <c r="IP702" t="s">
        <v>443</v>
      </c>
      <c r="IQ702" t="s">
        <v>444</v>
      </c>
      <c r="IR702" t="s">
        <v>445</v>
      </c>
      <c r="IS702" t="s">
        <v>445</v>
      </c>
      <c r="IT702" t="s">
        <v>445</v>
      </c>
      <c r="IU702" t="s">
        <v>445</v>
      </c>
      <c r="IV702">
        <v>0</v>
      </c>
      <c r="IW702">
        <v>100</v>
      </c>
      <c r="IX702">
        <v>100</v>
      </c>
      <c r="IY702">
        <v>1.021</v>
      </c>
      <c r="IZ702">
        <v>0.215</v>
      </c>
      <c r="JA702">
        <v>0.6902030508192664</v>
      </c>
      <c r="JB702">
        <v>0.001474763808417899</v>
      </c>
      <c r="JC702">
        <v>-3.85604142745729E-07</v>
      </c>
      <c r="JD702">
        <v>-4.042155114862324E-11</v>
      </c>
      <c r="JE702">
        <v>-0.0599630414126953</v>
      </c>
      <c r="JF702">
        <v>-0.0008759303265835833</v>
      </c>
      <c r="JG702">
        <v>0.0007542316531097033</v>
      </c>
      <c r="JH702">
        <v>-1.168394518909615E-05</v>
      </c>
      <c r="JI702">
        <v>4</v>
      </c>
      <c r="JJ702">
        <v>2283</v>
      </c>
      <c r="JK702">
        <v>1</v>
      </c>
      <c r="JL702">
        <v>28</v>
      </c>
      <c r="JM702">
        <v>187442.9</v>
      </c>
      <c r="JN702">
        <v>187443</v>
      </c>
      <c r="JO702">
        <v>0.606689</v>
      </c>
      <c r="JP702">
        <v>2.29858</v>
      </c>
      <c r="JQ702">
        <v>1.39648</v>
      </c>
      <c r="JR702">
        <v>2.35474</v>
      </c>
      <c r="JS702">
        <v>1.49536</v>
      </c>
      <c r="JT702">
        <v>2.62085</v>
      </c>
      <c r="JU702">
        <v>37.027</v>
      </c>
      <c r="JV702">
        <v>24.0612</v>
      </c>
      <c r="JW702">
        <v>18</v>
      </c>
      <c r="JX702">
        <v>491.729</v>
      </c>
      <c r="JY702">
        <v>442.606</v>
      </c>
      <c r="JZ702">
        <v>30.2331</v>
      </c>
      <c r="KA702">
        <v>29.5394</v>
      </c>
      <c r="KB702">
        <v>30.0001</v>
      </c>
      <c r="KC702">
        <v>29.3472</v>
      </c>
      <c r="KD702">
        <v>29.2713</v>
      </c>
      <c r="KE702">
        <v>12.0315</v>
      </c>
      <c r="KF702">
        <v>26.5339</v>
      </c>
      <c r="KG702">
        <v>67.2895</v>
      </c>
      <c r="KH702">
        <v>30.2367</v>
      </c>
      <c r="KI702">
        <v>199.312</v>
      </c>
      <c r="KJ702">
        <v>21.4595</v>
      </c>
      <c r="KK702">
        <v>100.911</v>
      </c>
      <c r="KL702">
        <v>100.433</v>
      </c>
    </row>
    <row r="703" spans="1:298">
      <c r="A703">
        <v>687</v>
      </c>
      <c r="B703">
        <v>1758494004.6</v>
      </c>
      <c r="C703">
        <v>25129.09999990463</v>
      </c>
      <c r="D703" t="s">
        <v>1824</v>
      </c>
      <c r="E703" t="s">
        <v>1825</v>
      </c>
      <c r="F703">
        <v>5</v>
      </c>
      <c r="G703" t="s">
        <v>1797</v>
      </c>
      <c r="H703" t="s">
        <v>437</v>
      </c>
      <c r="I703" t="s">
        <v>438</v>
      </c>
      <c r="J703">
        <v>1758493996.814285</v>
      </c>
      <c r="K703">
        <f>(L703)/1000</f>
        <v>0</v>
      </c>
      <c r="L703">
        <f>IF(DQ703, AO703, AI703)</f>
        <v>0</v>
      </c>
      <c r="M703">
        <f>IF(DQ703, AJ703, AH703)</f>
        <v>0</v>
      </c>
      <c r="N703">
        <f>DS703 - IF(AV703&gt;1, M703*DM703*100.0/(AX703), 0)</f>
        <v>0</v>
      </c>
      <c r="O703">
        <f>((U703-K703/2)*N703-M703)/(U703+K703/2)</f>
        <v>0</v>
      </c>
      <c r="P703">
        <f>O703*(DZ703+EA703)/1000.0</f>
        <v>0</v>
      </c>
      <c r="Q703">
        <f>(DS703 - IF(AV703&gt;1, M703*DM703*100.0/(AX703), 0))*(DZ703+EA703)/1000.0</f>
        <v>0</v>
      </c>
      <c r="R703">
        <f>2.0/((1/T703-1/S703)+SIGN(T703)*SQRT((1/T703-1/S703)*(1/T703-1/S703) + 4*DN703/((DN703+1)*(DN703+1))*(2*1/T703*1/S703-1/S703*1/S703)))</f>
        <v>0</v>
      </c>
      <c r="S703">
        <f>IF(LEFT(DO703,1)&lt;&gt;"0",IF(LEFT(DO703,1)="1",3.0,DP703),$D$5+$E$5*(EG703*DZ703/($K$5*1000))+$F$5*(EG703*DZ703/($K$5*1000))*MAX(MIN(DM703,$J$5),$I$5)*MAX(MIN(DM703,$J$5),$I$5)+$G$5*MAX(MIN(DM703,$J$5),$I$5)*(EG703*DZ703/($K$5*1000))+$H$5*(EG703*DZ703/($K$5*1000))*(EG703*DZ703/($K$5*1000)))</f>
        <v>0</v>
      </c>
      <c r="T703">
        <f>K703*(1000-(1000*0.61365*exp(17.502*X703/(240.97+X703))/(DZ703+EA703)+DU703)/2)/(1000*0.61365*exp(17.502*X703/(240.97+X703))/(DZ703+EA703)-DU703)</f>
        <v>0</v>
      </c>
      <c r="U703">
        <f>1/((DN703+1)/(R703/1.6)+1/(S703/1.37)) + DN703/((DN703+1)/(R703/1.6) + DN703/(S703/1.37))</f>
        <v>0</v>
      </c>
      <c r="V703">
        <f>(DI703*DL703)</f>
        <v>0</v>
      </c>
      <c r="W703">
        <f>(EB703+(V703+2*0.95*5.67E-8*(((EB703+$B$7)+273)^4-(EB703+273)^4)-44100*K703)/(1.84*29.3*S703+8*0.95*5.67E-8*(EB703+273)^3))</f>
        <v>0</v>
      </c>
      <c r="X703">
        <f>($C$7*EC703+$D$7*ED703+$E$7*W703)</f>
        <v>0</v>
      </c>
      <c r="Y703">
        <f>0.61365*exp(17.502*X703/(240.97+X703))</f>
        <v>0</v>
      </c>
      <c r="Z703">
        <f>(AA703/AB703*100)</f>
        <v>0</v>
      </c>
      <c r="AA703">
        <f>DU703*(DZ703+EA703)/1000</f>
        <v>0</v>
      </c>
      <c r="AB703">
        <f>0.61365*exp(17.502*EB703/(240.97+EB703))</f>
        <v>0</v>
      </c>
      <c r="AC703">
        <f>(Y703-DU703*(DZ703+EA703)/1000)</f>
        <v>0</v>
      </c>
      <c r="AD703">
        <f>(-K703*44100)</f>
        <v>0</v>
      </c>
      <c r="AE703">
        <f>2*29.3*S703*0.92*(EB703-X703)</f>
        <v>0</v>
      </c>
      <c r="AF703">
        <f>2*0.95*5.67E-8*(((EB703+$B$7)+273)^4-(X703+273)^4)</f>
        <v>0</v>
      </c>
      <c r="AG703">
        <f>V703+AF703+AD703+AE703</f>
        <v>0</v>
      </c>
      <c r="AH703">
        <f>DY703*AV703*(DT703-DS703*(1000-AV703*DV703)/(1000-AV703*DU703))/(100*DM703)</f>
        <v>0</v>
      </c>
      <c r="AI703">
        <f>1000*DY703*AV703*(DU703-DV703)/(100*DM703*(1000-AV703*DU703))</f>
        <v>0</v>
      </c>
      <c r="AJ703">
        <f>(AK703 - AL703 - DZ703*1E3/(8.314*(EB703+273.15)) * AN703/DY703 * AM703) * DY703/(100*DM703) * (1000 - DV703)/1000</f>
        <v>0</v>
      </c>
      <c r="AK703">
        <v>222.8035465033608</v>
      </c>
      <c r="AL703">
        <v>232.0291999999999</v>
      </c>
      <c r="AM703">
        <v>-3.298062564067892</v>
      </c>
      <c r="AN703">
        <v>65.24556726256783</v>
      </c>
      <c r="AO703">
        <f>(AQ703 - AP703 + DZ703*1E3/(8.314*(EB703+273.15)) * AS703/DY703 * AR703) * DY703/(100*DM703) * 1000/(1000 - AQ703)</f>
        <v>0</v>
      </c>
      <c r="AP703">
        <v>21.42521614955032</v>
      </c>
      <c r="AQ703">
        <v>25.75274484848485</v>
      </c>
      <c r="AR703">
        <v>-3.157172794668663E-05</v>
      </c>
      <c r="AS703">
        <v>111.0014619962675</v>
      </c>
      <c r="AT703">
        <v>0</v>
      </c>
      <c r="AU703">
        <v>0</v>
      </c>
      <c r="AV703">
        <f>IF(AT703*$H$13&gt;=AX703,1.0,(AX703/(AX703-AT703*$H$13)))</f>
        <v>0</v>
      </c>
      <c r="AW703">
        <f>(AV703-1)*100</f>
        <v>0</v>
      </c>
      <c r="AX703">
        <f>MAX(0,($B$13+$C$13*EG703)/(1+$D$13*EG703)*DZ703/(EB703+273)*$E$13)</f>
        <v>0</v>
      </c>
      <c r="AY703" t="s">
        <v>439</v>
      </c>
      <c r="AZ703" t="s">
        <v>439</v>
      </c>
      <c r="BA703">
        <v>0</v>
      </c>
      <c r="BB703">
        <v>0</v>
      </c>
      <c r="BC703">
        <f>1-BA703/BB703</f>
        <v>0</v>
      </c>
      <c r="BD703">
        <v>0</v>
      </c>
      <c r="BE703" t="s">
        <v>439</v>
      </c>
      <c r="BF703" t="s">
        <v>439</v>
      </c>
      <c r="BG703">
        <v>0</v>
      </c>
      <c r="BH703">
        <v>0</v>
      </c>
      <c r="BI703">
        <f>1-BG703/BH703</f>
        <v>0</v>
      </c>
      <c r="BJ703">
        <v>0.5</v>
      </c>
      <c r="BK703">
        <f>DJ703</f>
        <v>0</v>
      </c>
      <c r="BL703">
        <f>M703</f>
        <v>0</v>
      </c>
      <c r="BM703">
        <f>BI703*BJ703*BK703</f>
        <v>0</v>
      </c>
      <c r="BN703">
        <f>(BL703-BD703)/BK703</f>
        <v>0</v>
      </c>
      <c r="BO703">
        <f>(BB703-BH703)/BH703</f>
        <v>0</v>
      </c>
      <c r="BP703">
        <f>BA703/(BC703+BA703/BH703)</f>
        <v>0</v>
      </c>
      <c r="BQ703" t="s">
        <v>439</v>
      </c>
      <c r="BR703">
        <v>0</v>
      </c>
      <c r="BS703">
        <f>IF(BR703&lt;&gt;0, BR703, BP703)</f>
        <v>0</v>
      </c>
      <c r="BT703">
        <f>1-BS703/BH703</f>
        <v>0</v>
      </c>
      <c r="BU703">
        <f>(BH703-BG703)/(BH703-BS703)</f>
        <v>0</v>
      </c>
      <c r="BV703">
        <f>(BB703-BH703)/(BB703-BS703)</f>
        <v>0</v>
      </c>
      <c r="BW703">
        <f>(BH703-BG703)/(BH703-BA703)</f>
        <v>0</v>
      </c>
      <c r="BX703">
        <f>(BB703-BH703)/(BB703-BA703)</f>
        <v>0</v>
      </c>
      <c r="BY703">
        <f>(BU703*BS703/BG703)</f>
        <v>0</v>
      </c>
      <c r="BZ703">
        <f>(1-BY703)</f>
        <v>0</v>
      </c>
      <c r="DI703">
        <f>$B$11*EH703+$C$11*EI703+$F$11*ET703*(1-EW703)</f>
        <v>0</v>
      </c>
      <c r="DJ703">
        <f>DI703*DK703</f>
        <v>0</v>
      </c>
      <c r="DK703">
        <f>($B$11*$D$9+$C$11*$D$9+$F$11*((FG703+EY703)/MAX(FG703+EY703+FH703, 0.1)*$I$9+FH703/MAX(FG703+EY703+FH703, 0.1)*$J$9))/($B$11+$C$11+$F$11)</f>
        <v>0</v>
      </c>
      <c r="DL703">
        <f>($B$11*$K$9+$C$11*$K$9+$F$11*((FG703+EY703)/MAX(FG703+EY703+FH703, 0.1)*$P$9+FH703/MAX(FG703+EY703+FH703, 0.1)*$Q$9))/($B$11+$C$11+$F$11)</f>
        <v>0</v>
      </c>
      <c r="DM703">
        <v>3.7</v>
      </c>
      <c r="DN703">
        <v>0.5</v>
      </c>
      <c r="DO703" t="s">
        <v>440</v>
      </c>
      <c r="DP703">
        <v>2</v>
      </c>
      <c r="DQ703" t="b">
        <v>1</v>
      </c>
      <c r="DR703">
        <v>1758493996.814285</v>
      </c>
      <c r="DS703">
        <v>249.3624285714286</v>
      </c>
      <c r="DT703">
        <v>233.90075</v>
      </c>
      <c r="DU703">
        <v>25.75655714285714</v>
      </c>
      <c r="DV703">
        <v>21.42241785714286</v>
      </c>
      <c r="DW703">
        <v>248.3306071428572</v>
      </c>
      <c r="DX703">
        <v>25.54153928571429</v>
      </c>
      <c r="DY703">
        <v>500.00375</v>
      </c>
      <c r="DZ703">
        <v>89.98614642857144</v>
      </c>
      <c r="EA703">
        <v>0.05528183214285715</v>
      </c>
      <c r="EB703">
        <v>31.47339642857142</v>
      </c>
      <c r="EC703">
        <v>30.69832142857143</v>
      </c>
      <c r="ED703">
        <v>999.9000000000002</v>
      </c>
      <c r="EE703">
        <v>0</v>
      </c>
      <c r="EF703">
        <v>0</v>
      </c>
      <c r="EG703">
        <v>9999.190714285714</v>
      </c>
      <c r="EH703">
        <v>0</v>
      </c>
      <c r="EI703">
        <v>9.527179999999998</v>
      </c>
      <c r="EJ703">
        <v>15.46175</v>
      </c>
      <c r="EK703">
        <v>255.9548928571429</v>
      </c>
      <c r="EL703">
        <v>239.0209642857143</v>
      </c>
      <c r="EM703">
        <v>4.334135</v>
      </c>
      <c r="EN703">
        <v>233.90075</v>
      </c>
      <c r="EO703">
        <v>21.42241785714286</v>
      </c>
      <c r="EP703">
        <v>2.317733214285714</v>
      </c>
      <c r="EQ703">
        <v>1.927721071428571</v>
      </c>
      <c r="ER703">
        <v>19.80018571428571</v>
      </c>
      <c r="ES703">
        <v>16.86283214285714</v>
      </c>
      <c r="ET703">
        <v>2000</v>
      </c>
      <c r="EU703">
        <v>0.9799949642857145</v>
      </c>
      <c r="EV703">
        <v>0.02000473571428572</v>
      </c>
      <c r="EW703">
        <v>0</v>
      </c>
      <c r="EX703">
        <v>605.9862857142858</v>
      </c>
      <c r="EY703">
        <v>5.00097</v>
      </c>
      <c r="EZ703">
        <v>12141.65</v>
      </c>
      <c r="FA703">
        <v>16707.56428571428</v>
      </c>
      <c r="FB703">
        <v>41.93699999999999</v>
      </c>
      <c r="FC703">
        <v>42.25</v>
      </c>
      <c r="FD703">
        <v>41.84575</v>
      </c>
      <c r="FE703">
        <v>41.86375</v>
      </c>
      <c r="FF703">
        <v>42.50664285714286</v>
      </c>
      <c r="FG703">
        <v>1955.09</v>
      </c>
      <c r="FH703">
        <v>39.91</v>
      </c>
      <c r="FI703">
        <v>0</v>
      </c>
      <c r="FJ703">
        <v>1758494005.4</v>
      </c>
      <c r="FK703">
        <v>0</v>
      </c>
      <c r="FL703">
        <v>606.0256153846154</v>
      </c>
      <c r="FM703">
        <v>5.28307692737452</v>
      </c>
      <c r="FN703">
        <v>84.74188033182745</v>
      </c>
      <c r="FO703">
        <v>12142.52692307692</v>
      </c>
      <c r="FP703">
        <v>15</v>
      </c>
      <c r="FQ703">
        <v>0</v>
      </c>
      <c r="FR703" t="s">
        <v>441</v>
      </c>
      <c r="FS703">
        <v>1747247426.5</v>
      </c>
      <c r="FT703">
        <v>1747247420.5</v>
      </c>
      <c r="FU703">
        <v>0</v>
      </c>
      <c r="FV703">
        <v>1.027</v>
      </c>
      <c r="FW703">
        <v>0.031</v>
      </c>
      <c r="FX703">
        <v>0.02</v>
      </c>
      <c r="FY703">
        <v>0.05</v>
      </c>
      <c r="FZ703">
        <v>420</v>
      </c>
      <c r="GA703">
        <v>16</v>
      </c>
      <c r="GB703">
        <v>0.01</v>
      </c>
      <c r="GC703">
        <v>0.1</v>
      </c>
      <c r="GD703">
        <v>14.993415</v>
      </c>
      <c r="GE703">
        <v>8.196558348968072</v>
      </c>
      <c r="GF703">
        <v>0.7891383790407104</v>
      </c>
      <c r="GG703">
        <v>0</v>
      </c>
      <c r="GH703">
        <v>605.6895</v>
      </c>
      <c r="GI703">
        <v>4.399801375386978</v>
      </c>
      <c r="GJ703">
        <v>0.4893295683591941</v>
      </c>
      <c r="GK703">
        <v>-1</v>
      </c>
      <c r="GL703">
        <v>4.3369305</v>
      </c>
      <c r="GM703">
        <v>-0.03928727954973008</v>
      </c>
      <c r="GN703">
        <v>0.00418874321843671</v>
      </c>
      <c r="GO703">
        <v>1</v>
      </c>
      <c r="GP703">
        <v>1</v>
      </c>
      <c r="GQ703">
        <v>2</v>
      </c>
      <c r="GR703" t="s">
        <v>442</v>
      </c>
      <c r="GS703">
        <v>3.13586</v>
      </c>
      <c r="GT703">
        <v>2.71541</v>
      </c>
      <c r="GU703">
        <v>0.0556841</v>
      </c>
      <c r="GV703">
        <v>0.0517937</v>
      </c>
      <c r="GW703">
        <v>0.110721</v>
      </c>
      <c r="GX703">
        <v>0.09633700000000001</v>
      </c>
      <c r="GY703">
        <v>29986.1</v>
      </c>
      <c r="GZ703">
        <v>30157.5</v>
      </c>
      <c r="HA703">
        <v>29524.1</v>
      </c>
      <c r="HB703">
        <v>29395.3</v>
      </c>
      <c r="HC703">
        <v>34690.3</v>
      </c>
      <c r="HD703">
        <v>35190.3</v>
      </c>
      <c r="HE703">
        <v>41550.3</v>
      </c>
      <c r="HF703">
        <v>41769.1</v>
      </c>
      <c r="HG703">
        <v>1.9167</v>
      </c>
      <c r="HH703">
        <v>1.85508</v>
      </c>
      <c r="HI703">
        <v>0.053145</v>
      </c>
      <c r="HJ703">
        <v>0</v>
      </c>
      <c r="HK703">
        <v>29.8433</v>
      </c>
      <c r="HL703">
        <v>999.9</v>
      </c>
      <c r="HM703">
        <v>52.1</v>
      </c>
      <c r="HN703">
        <v>31.6</v>
      </c>
      <c r="HO703">
        <v>27.0279</v>
      </c>
      <c r="HP703">
        <v>61.992</v>
      </c>
      <c r="HQ703">
        <v>27.9768</v>
      </c>
      <c r="HR703">
        <v>1</v>
      </c>
      <c r="HS703">
        <v>0.148384</v>
      </c>
      <c r="HT703">
        <v>-0.79079</v>
      </c>
      <c r="HU703">
        <v>20.3361</v>
      </c>
      <c r="HV703">
        <v>5.21744</v>
      </c>
      <c r="HW703">
        <v>12.0108</v>
      </c>
      <c r="HX703">
        <v>4.9888</v>
      </c>
      <c r="HY703">
        <v>3.28772</v>
      </c>
      <c r="HZ703">
        <v>9999</v>
      </c>
      <c r="IA703">
        <v>9999</v>
      </c>
      <c r="IB703">
        <v>9999</v>
      </c>
      <c r="IC703">
        <v>999.9</v>
      </c>
      <c r="ID703">
        <v>1.86763</v>
      </c>
      <c r="IE703">
        <v>1.86676</v>
      </c>
      <c r="IF703">
        <v>1.86604</v>
      </c>
      <c r="IG703">
        <v>1.866</v>
      </c>
      <c r="IH703">
        <v>1.86786</v>
      </c>
      <c r="II703">
        <v>1.87029</v>
      </c>
      <c r="IJ703">
        <v>1.86893</v>
      </c>
      <c r="IK703">
        <v>1.87042</v>
      </c>
      <c r="IL703">
        <v>0</v>
      </c>
      <c r="IM703">
        <v>0</v>
      </c>
      <c r="IN703">
        <v>0</v>
      </c>
      <c r="IO703">
        <v>0</v>
      </c>
      <c r="IP703" t="s">
        <v>443</v>
      </c>
      <c r="IQ703" t="s">
        <v>444</v>
      </c>
      <c r="IR703" t="s">
        <v>445</v>
      </c>
      <c r="IS703" t="s">
        <v>445</v>
      </c>
      <c r="IT703" t="s">
        <v>445</v>
      </c>
      <c r="IU703" t="s">
        <v>445</v>
      </c>
      <c r="IV703">
        <v>0</v>
      </c>
      <c r="IW703">
        <v>100</v>
      </c>
      <c r="IX703">
        <v>100</v>
      </c>
      <c r="IY703">
        <v>1</v>
      </c>
      <c r="IZ703">
        <v>0.215</v>
      </c>
      <c r="JA703">
        <v>0.6902030508192664</v>
      </c>
      <c r="JB703">
        <v>0.001474763808417899</v>
      </c>
      <c r="JC703">
        <v>-3.85604142745729E-07</v>
      </c>
      <c r="JD703">
        <v>-4.042155114862324E-11</v>
      </c>
      <c r="JE703">
        <v>-0.0599630414126953</v>
      </c>
      <c r="JF703">
        <v>-0.0008759303265835833</v>
      </c>
      <c r="JG703">
        <v>0.0007542316531097033</v>
      </c>
      <c r="JH703">
        <v>-1.168394518909615E-05</v>
      </c>
      <c r="JI703">
        <v>4</v>
      </c>
      <c r="JJ703">
        <v>2283</v>
      </c>
      <c r="JK703">
        <v>1</v>
      </c>
      <c r="JL703">
        <v>28</v>
      </c>
      <c r="JM703">
        <v>187443</v>
      </c>
      <c r="JN703">
        <v>187443.1</v>
      </c>
      <c r="JO703">
        <v>0.570068</v>
      </c>
      <c r="JP703">
        <v>2.31201</v>
      </c>
      <c r="JQ703">
        <v>1.39648</v>
      </c>
      <c r="JR703">
        <v>2.35352</v>
      </c>
      <c r="JS703">
        <v>1.49536</v>
      </c>
      <c r="JT703">
        <v>2.60742</v>
      </c>
      <c r="JU703">
        <v>37.027</v>
      </c>
      <c r="JV703">
        <v>24.0612</v>
      </c>
      <c r="JW703">
        <v>18</v>
      </c>
      <c r="JX703">
        <v>491.714</v>
      </c>
      <c r="JY703">
        <v>442.688</v>
      </c>
      <c r="JZ703">
        <v>30.2362</v>
      </c>
      <c r="KA703">
        <v>29.5394</v>
      </c>
      <c r="KB703">
        <v>30.0001</v>
      </c>
      <c r="KC703">
        <v>29.3472</v>
      </c>
      <c r="KD703">
        <v>29.2719</v>
      </c>
      <c r="KE703">
        <v>11.3369</v>
      </c>
      <c r="KF703">
        <v>26.5339</v>
      </c>
      <c r="KG703">
        <v>67.2895</v>
      </c>
      <c r="KH703">
        <v>30.232</v>
      </c>
      <c r="KI703">
        <v>185.954</v>
      </c>
      <c r="KJ703">
        <v>21.4596</v>
      </c>
      <c r="KK703">
        <v>100.911</v>
      </c>
      <c r="KL703">
        <v>100.434</v>
      </c>
    </row>
    <row r="704" spans="1:298">
      <c r="A704">
        <v>688</v>
      </c>
      <c r="B704">
        <v>1758494009.6</v>
      </c>
      <c r="C704">
        <v>25134.09999990463</v>
      </c>
      <c r="D704" t="s">
        <v>1826</v>
      </c>
      <c r="E704" t="s">
        <v>1827</v>
      </c>
      <c r="F704">
        <v>5</v>
      </c>
      <c r="G704" t="s">
        <v>1797</v>
      </c>
      <c r="H704" t="s">
        <v>437</v>
      </c>
      <c r="I704" t="s">
        <v>438</v>
      </c>
      <c r="J704">
        <v>1758494002.1</v>
      </c>
      <c r="K704">
        <f>(L704)/1000</f>
        <v>0</v>
      </c>
      <c r="L704">
        <f>IF(DQ704, AO704, AI704)</f>
        <v>0</v>
      </c>
      <c r="M704">
        <f>IF(DQ704, AJ704, AH704)</f>
        <v>0</v>
      </c>
      <c r="N704">
        <f>DS704 - IF(AV704&gt;1, M704*DM704*100.0/(AX704), 0)</f>
        <v>0</v>
      </c>
      <c r="O704">
        <f>((U704-K704/2)*N704-M704)/(U704+K704/2)</f>
        <v>0</v>
      </c>
      <c r="P704">
        <f>O704*(DZ704+EA704)/1000.0</f>
        <v>0</v>
      </c>
      <c r="Q704">
        <f>(DS704 - IF(AV704&gt;1, M704*DM704*100.0/(AX704), 0))*(DZ704+EA704)/1000.0</f>
        <v>0</v>
      </c>
      <c r="R704">
        <f>2.0/((1/T704-1/S704)+SIGN(T704)*SQRT((1/T704-1/S704)*(1/T704-1/S704) + 4*DN704/((DN704+1)*(DN704+1))*(2*1/T704*1/S704-1/S704*1/S704)))</f>
        <v>0</v>
      </c>
      <c r="S704">
        <f>IF(LEFT(DO704,1)&lt;&gt;"0",IF(LEFT(DO704,1)="1",3.0,DP704),$D$5+$E$5*(EG704*DZ704/($K$5*1000))+$F$5*(EG704*DZ704/($K$5*1000))*MAX(MIN(DM704,$J$5),$I$5)*MAX(MIN(DM704,$J$5),$I$5)+$G$5*MAX(MIN(DM704,$J$5),$I$5)*(EG704*DZ704/($K$5*1000))+$H$5*(EG704*DZ704/($K$5*1000))*(EG704*DZ704/($K$5*1000)))</f>
        <v>0</v>
      </c>
      <c r="T704">
        <f>K704*(1000-(1000*0.61365*exp(17.502*X704/(240.97+X704))/(DZ704+EA704)+DU704)/2)/(1000*0.61365*exp(17.502*X704/(240.97+X704))/(DZ704+EA704)-DU704)</f>
        <v>0</v>
      </c>
      <c r="U704">
        <f>1/((DN704+1)/(R704/1.6)+1/(S704/1.37)) + DN704/((DN704+1)/(R704/1.6) + DN704/(S704/1.37))</f>
        <v>0</v>
      </c>
      <c r="V704">
        <f>(DI704*DL704)</f>
        <v>0</v>
      </c>
      <c r="W704">
        <f>(EB704+(V704+2*0.95*5.67E-8*(((EB704+$B$7)+273)^4-(EB704+273)^4)-44100*K704)/(1.84*29.3*S704+8*0.95*5.67E-8*(EB704+273)^3))</f>
        <v>0</v>
      </c>
      <c r="X704">
        <f>($C$7*EC704+$D$7*ED704+$E$7*W704)</f>
        <v>0</v>
      </c>
      <c r="Y704">
        <f>0.61365*exp(17.502*X704/(240.97+X704))</f>
        <v>0</v>
      </c>
      <c r="Z704">
        <f>(AA704/AB704*100)</f>
        <v>0</v>
      </c>
      <c r="AA704">
        <f>DU704*(DZ704+EA704)/1000</f>
        <v>0</v>
      </c>
      <c r="AB704">
        <f>0.61365*exp(17.502*EB704/(240.97+EB704))</f>
        <v>0</v>
      </c>
      <c r="AC704">
        <f>(Y704-DU704*(DZ704+EA704)/1000)</f>
        <v>0</v>
      </c>
      <c r="AD704">
        <f>(-K704*44100)</f>
        <v>0</v>
      </c>
      <c r="AE704">
        <f>2*29.3*S704*0.92*(EB704-X704)</f>
        <v>0</v>
      </c>
      <c r="AF704">
        <f>2*0.95*5.67E-8*(((EB704+$B$7)+273)^4-(X704+273)^4)</f>
        <v>0</v>
      </c>
      <c r="AG704">
        <f>V704+AF704+AD704+AE704</f>
        <v>0</v>
      </c>
      <c r="AH704">
        <f>DY704*AV704*(DT704-DS704*(1000-AV704*DV704)/(1000-AV704*DU704))/(100*DM704)</f>
        <v>0</v>
      </c>
      <c r="AI704">
        <f>1000*DY704*AV704*(DU704-DV704)/(100*DM704*(1000-AV704*DU704))</f>
        <v>0</v>
      </c>
      <c r="AJ704">
        <f>(AK704 - AL704 - DZ704*1E3/(8.314*(EB704+273.15)) * AN704/DY704 * AM704) * DY704/(100*DM704) * (1000 - DV704)/1000</f>
        <v>0</v>
      </c>
      <c r="AK704">
        <v>205.9324239813756</v>
      </c>
      <c r="AL704">
        <v>215.6238181818182</v>
      </c>
      <c r="AM704">
        <v>-3.278371807195826</v>
      </c>
      <c r="AN704">
        <v>65.24556726256783</v>
      </c>
      <c r="AO704">
        <f>(AQ704 - AP704 + DZ704*1E3/(8.314*(EB704+273.15)) * AS704/DY704 * AR704) * DY704/(100*DM704) * 1000/(1000 - AQ704)</f>
        <v>0</v>
      </c>
      <c r="AP704">
        <v>21.42442325720622</v>
      </c>
      <c r="AQ704">
        <v>25.75433454545454</v>
      </c>
      <c r="AR704">
        <v>8.774007858102503E-06</v>
      </c>
      <c r="AS704">
        <v>111.0014619962675</v>
      </c>
      <c r="AT704">
        <v>0</v>
      </c>
      <c r="AU704">
        <v>0</v>
      </c>
      <c r="AV704">
        <f>IF(AT704*$H$13&gt;=AX704,1.0,(AX704/(AX704-AT704*$H$13)))</f>
        <v>0</v>
      </c>
      <c r="AW704">
        <f>(AV704-1)*100</f>
        <v>0</v>
      </c>
      <c r="AX704">
        <f>MAX(0,($B$13+$C$13*EG704)/(1+$D$13*EG704)*DZ704/(EB704+273)*$E$13)</f>
        <v>0</v>
      </c>
      <c r="AY704" t="s">
        <v>439</v>
      </c>
      <c r="AZ704" t="s">
        <v>439</v>
      </c>
      <c r="BA704">
        <v>0</v>
      </c>
      <c r="BB704">
        <v>0</v>
      </c>
      <c r="BC704">
        <f>1-BA704/BB704</f>
        <v>0</v>
      </c>
      <c r="BD704">
        <v>0</v>
      </c>
      <c r="BE704" t="s">
        <v>439</v>
      </c>
      <c r="BF704" t="s">
        <v>439</v>
      </c>
      <c r="BG704">
        <v>0</v>
      </c>
      <c r="BH704">
        <v>0</v>
      </c>
      <c r="BI704">
        <f>1-BG704/BH704</f>
        <v>0</v>
      </c>
      <c r="BJ704">
        <v>0.5</v>
      </c>
      <c r="BK704">
        <f>DJ704</f>
        <v>0</v>
      </c>
      <c r="BL704">
        <f>M704</f>
        <v>0</v>
      </c>
      <c r="BM704">
        <f>BI704*BJ704*BK704</f>
        <v>0</v>
      </c>
      <c r="BN704">
        <f>(BL704-BD704)/BK704</f>
        <v>0</v>
      </c>
      <c r="BO704">
        <f>(BB704-BH704)/BH704</f>
        <v>0</v>
      </c>
      <c r="BP704">
        <f>BA704/(BC704+BA704/BH704)</f>
        <v>0</v>
      </c>
      <c r="BQ704" t="s">
        <v>439</v>
      </c>
      <c r="BR704">
        <v>0</v>
      </c>
      <c r="BS704">
        <f>IF(BR704&lt;&gt;0, BR704, BP704)</f>
        <v>0</v>
      </c>
      <c r="BT704">
        <f>1-BS704/BH704</f>
        <v>0</v>
      </c>
      <c r="BU704">
        <f>(BH704-BG704)/(BH704-BS704)</f>
        <v>0</v>
      </c>
      <c r="BV704">
        <f>(BB704-BH704)/(BB704-BS704)</f>
        <v>0</v>
      </c>
      <c r="BW704">
        <f>(BH704-BG704)/(BH704-BA704)</f>
        <v>0</v>
      </c>
      <c r="BX704">
        <f>(BB704-BH704)/(BB704-BA704)</f>
        <v>0</v>
      </c>
      <c r="BY704">
        <f>(BU704*BS704/BG704)</f>
        <v>0</v>
      </c>
      <c r="BZ704">
        <f>(1-BY704)</f>
        <v>0</v>
      </c>
      <c r="DI704">
        <f>$B$11*EH704+$C$11*EI704+$F$11*ET704*(1-EW704)</f>
        <v>0</v>
      </c>
      <c r="DJ704">
        <f>DI704*DK704</f>
        <v>0</v>
      </c>
      <c r="DK704">
        <f>($B$11*$D$9+$C$11*$D$9+$F$11*((FG704+EY704)/MAX(FG704+EY704+FH704, 0.1)*$I$9+FH704/MAX(FG704+EY704+FH704, 0.1)*$J$9))/($B$11+$C$11+$F$11)</f>
        <v>0</v>
      </c>
      <c r="DL704">
        <f>($B$11*$K$9+$C$11*$K$9+$F$11*((FG704+EY704)/MAX(FG704+EY704+FH704, 0.1)*$P$9+FH704/MAX(FG704+EY704+FH704, 0.1)*$Q$9))/($B$11+$C$11+$F$11)</f>
        <v>0</v>
      </c>
      <c r="DM704">
        <v>3.7</v>
      </c>
      <c r="DN704">
        <v>0.5</v>
      </c>
      <c r="DO704" t="s">
        <v>440</v>
      </c>
      <c r="DP704">
        <v>2</v>
      </c>
      <c r="DQ704" t="b">
        <v>1</v>
      </c>
      <c r="DR704">
        <v>1758494002.1</v>
      </c>
      <c r="DS704">
        <v>232.466037037037</v>
      </c>
      <c r="DT704">
        <v>216.3601851851852</v>
      </c>
      <c r="DU704">
        <v>25.75528148148149</v>
      </c>
      <c r="DV704">
        <v>21.42376296296297</v>
      </c>
      <c r="DW704">
        <v>231.4557407407407</v>
      </c>
      <c r="DX704">
        <v>25.54028518518519</v>
      </c>
      <c r="DY704">
        <v>499.9919629629629</v>
      </c>
      <c r="DZ704">
        <v>89.98617407407409</v>
      </c>
      <c r="EA704">
        <v>0.05519535925925927</v>
      </c>
      <c r="EB704">
        <v>31.47517037037037</v>
      </c>
      <c r="EC704">
        <v>30.70078888888889</v>
      </c>
      <c r="ED704">
        <v>999.9000000000001</v>
      </c>
      <c r="EE704">
        <v>0</v>
      </c>
      <c r="EF704">
        <v>0</v>
      </c>
      <c r="EG704">
        <v>9996.705925925926</v>
      </c>
      <c r="EH704">
        <v>0</v>
      </c>
      <c r="EI704">
        <v>9.527179999999998</v>
      </c>
      <c r="EJ704">
        <v>16.10587037037037</v>
      </c>
      <c r="EK704">
        <v>238.6114814814815</v>
      </c>
      <c r="EL704">
        <v>221.0967407407408</v>
      </c>
      <c r="EM704">
        <v>4.331517407407407</v>
      </c>
      <c r="EN704">
        <v>216.3601851851852</v>
      </c>
      <c r="EO704">
        <v>21.42376296296297</v>
      </c>
      <c r="EP704">
        <v>2.31761962962963</v>
      </c>
      <c r="EQ704">
        <v>1.927844074074074</v>
      </c>
      <c r="ER704">
        <v>19.79939259259259</v>
      </c>
      <c r="ES704">
        <v>16.86382962962963</v>
      </c>
      <c r="ET704">
        <v>1999.961851851853</v>
      </c>
      <c r="EU704">
        <v>0.9799945555555558</v>
      </c>
      <c r="EV704">
        <v>0.02000514444444445</v>
      </c>
      <c r="EW704">
        <v>0</v>
      </c>
      <c r="EX704">
        <v>606.4967777777778</v>
      </c>
      <c r="EY704">
        <v>5.00097</v>
      </c>
      <c r="EZ704">
        <v>12149.77777777778</v>
      </c>
      <c r="FA704">
        <v>16707.24074074074</v>
      </c>
      <c r="FB704">
        <v>41.93699999999999</v>
      </c>
      <c r="FC704">
        <v>42.25</v>
      </c>
      <c r="FD704">
        <v>41.83299999999999</v>
      </c>
      <c r="FE704">
        <v>41.854</v>
      </c>
      <c r="FF704">
        <v>42.5</v>
      </c>
      <c r="FG704">
        <v>1955.051851851852</v>
      </c>
      <c r="FH704">
        <v>39.91</v>
      </c>
      <c r="FI704">
        <v>0</v>
      </c>
      <c r="FJ704">
        <v>1758494010.2</v>
      </c>
      <c r="FK704">
        <v>0</v>
      </c>
      <c r="FL704">
        <v>606.4930384615384</v>
      </c>
      <c r="FM704">
        <v>6.767350435296764</v>
      </c>
      <c r="FN704">
        <v>103.996581248019</v>
      </c>
      <c r="FO704">
        <v>12150.13461538462</v>
      </c>
      <c r="FP704">
        <v>15</v>
      </c>
      <c r="FQ704">
        <v>0</v>
      </c>
      <c r="FR704" t="s">
        <v>441</v>
      </c>
      <c r="FS704">
        <v>1747247426.5</v>
      </c>
      <c r="FT704">
        <v>1747247420.5</v>
      </c>
      <c r="FU704">
        <v>0</v>
      </c>
      <c r="FV704">
        <v>1.027</v>
      </c>
      <c r="FW704">
        <v>0.031</v>
      </c>
      <c r="FX704">
        <v>0.02</v>
      </c>
      <c r="FY704">
        <v>0.05</v>
      </c>
      <c r="FZ704">
        <v>420</v>
      </c>
      <c r="GA704">
        <v>16</v>
      </c>
      <c r="GB704">
        <v>0.01</v>
      </c>
      <c r="GC704">
        <v>0.1</v>
      </c>
      <c r="GD704">
        <v>15.66465121951219</v>
      </c>
      <c r="GE704">
        <v>7.456285714285709</v>
      </c>
      <c r="GF704">
        <v>0.7371684101598069</v>
      </c>
      <c r="GG704">
        <v>0</v>
      </c>
      <c r="GH704">
        <v>606.1897058823531</v>
      </c>
      <c r="GI704">
        <v>5.494087093662654</v>
      </c>
      <c r="GJ704">
        <v>0.5907189303478243</v>
      </c>
      <c r="GK704">
        <v>-1</v>
      </c>
      <c r="GL704">
        <v>4.333059268292683</v>
      </c>
      <c r="GM704">
        <v>-0.03085756097561462</v>
      </c>
      <c r="GN704">
        <v>0.003368028583277601</v>
      </c>
      <c r="GO704">
        <v>1</v>
      </c>
      <c r="GP704">
        <v>1</v>
      </c>
      <c r="GQ704">
        <v>2</v>
      </c>
      <c r="GR704" t="s">
        <v>442</v>
      </c>
      <c r="GS704">
        <v>3.13577</v>
      </c>
      <c r="GT704">
        <v>2.71556</v>
      </c>
      <c r="GU704">
        <v>0.0521606</v>
      </c>
      <c r="GV704">
        <v>0.0480939</v>
      </c>
      <c r="GW704">
        <v>0.110721</v>
      </c>
      <c r="GX704">
        <v>0.0963344</v>
      </c>
      <c r="GY704">
        <v>30098.4</v>
      </c>
      <c r="GZ704">
        <v>30275.6</v>
      </c>
      <c r="HA704">
        <v>29524.5</v>
      </c>
      <c r="HB704">
        <v>29395.7</v>
      </c>
      <c r="HC704">
        <v>34690.5</v>
      </c>
      <c r="HD704">
        <v>35190.7</v>
      </c>
      <c r="HE704">
        <v>41550.6</v>
      </c>
      <c r="HF704">
        <v>41769.6</v>
      </c>
      <c r="HG704">
        <v>1.91672</v>
      </c>
      <c r="HH704">
        <v>1.85465</v>
      </c>
      <c r="HI704">
        <v>0.0527874</v>
      </c>
      <c r="HJ704">
        <v>0</v>
      </c>
      <c r="HK704">
        <v>29.8408</v>
      </c>
      <c r="HL704">
        <v>999.9</v>
      </c>
      <c r="HM704">
        <v>52.1</v>
      </c>
      <c r="HN704">
        <v>31.6</v>
      </c>
      <c r="HO704">
        <v>27.0276</v>
      </c>
      <c r="HP704">
        <v>62.182</v>
      </c>
      <c r="HQ704">
        <v>27.9567</v>
      </c>
      <c r="HR704">
        <v>1</v>
      </c>
      <c r="HS704">
        <v>0.148331</v>
      </c>
      <c r="HT704">
        <v>-0.778151</v>
      </c>
      <c r="HU704">
        <v>20.3363</v>
      </c>
      <c r="HV704">
        <v>5.21759</v>
      </c>
      <c r="HW704">
        <v>12.0129</v>
      </c>
      <c r="HX704">
        <v>4.98895</v>
      </c>
      <c r="HY704">
        <v>3.28763</v>
      </c>
      <c r="HZ704">
        <v>9999</v>
      </c>
      <c r="IA704">
        <v>9999</v>
      </c>
      <c r="IB704">
        <v>9999</v>
      </c>
      <c r="IC704">
        <v>999.9</v>
      </c>
      <c r="ID704">
        <v>1.86764</v>
      </c>
      <c r="IE704">
        <v>1.86676</v>
      </c>
      <c r="IF704">
        <v>1.86602</v>
      </c>
      <c r="IG704">
        <v>1.866</v>
      </c>
      <c r="IH704">
        <v>1.86785</v>
      </c>
      <c r="II704">
        <v>1.87027</v>
      </c>
      <c r="IJ704">
        <v>1.86894</v>
      </c>
      <c r="IK704">
        <v>1.87041</v>
      </c>
      <c r="IL704">
        <v>0</v>
      </c>
      <c r="IM704">
        <v>0</v>
      </c>
      <c r="IN704">
        <v>0</v>
      </c>
      <c r="IO704">
        <v>0</v>
      </c>
      <c r="IP704" t="s">
        <v>443</v>
      </c>
      <c r="IQ704" t="s">
        <v>444</v>
      </c>
      <c r="IR704" t="s">
        <v>445</v>
      </c>
      <c r="IS704" t="s">
        <v>445</v>
      </c>
      <c r="IT704" t="s">
        <v>445</v>
      </c>
      <c r="IU704" t="s">
        <v>445</v>
      </c>
      <c r="IV704">
        <v>0</v>
      </c>
      <c r="IW704">
        <v>100</v>
      </c>
      <c r="IX704">
        <v>100</v>
      </c>
      <c r="IY704">
        <v>0.979</v>
      </c>
      <c r="IZ704">
        <v>0.2149</v>
      </c>
      <c r="JA704">
        <v>0.6902030508192664</v>
      </c>
      <c r="JB704">
        <v>0.001474763808417899</v>
      </c>
      <c r="JC704">
        <v>-3.85604142745729E-07</v>
      </c>
      <c r="JD704">
        <v>-4.042155114862324E-11</v>
      </c>
      <c r="JE704">
        <v>-0.0599630414126953</v>
      </c>
      <c r="JF704">
        <v>-0.0008759303265835833</v>
      </c>
      <c r="JG704">
        <v>0.0007542316531097033</v>
      </c>
      <c r="JH704">
        <v>-1.168394518909615E-05</v>
      </c>
      <c r="JI704">
        <v>4</v>
      </c>
      <c r="JJ704">
        <v>2283</v>
      </c>
      <c r="JK704">
        <v>1</v>
      </c>
      <c r="JL704">
        <v>28</v>
      </c>
      <c r="JM704">
        <v>187443.1</v>
      </c>
      <c r="JN704">
        <v>187443.2</v>
      </c>
      <c r="JO704">
        <v>0.534668</v>
      </c>
      <c r="JP704">
        <v>2.30225</v>
      </c>
      <c r="JQ704">
        <v>1.39648</v>
      </c>
      <c r="JR704">
        <v>2.35474</v>
      </c>
      <c r="JS704">
        <v>1.49536</v>
      </c>
      <c r="JT704">
        <v>2.70996</v>
      </c>
      <c r="JU704">
        <v>37.027</v>
      </c>
      <c r="JV704">
        <v>24.0787</v>
      </c>
      <c r="JW704">
        <v>18</v>
      </c>
      <c r="JX704">
        <v>491.729</v>
      </c>
      <c r="JY704">
        <v>442.426</v>
      </c>
      <c r="JZ704">
        <v>30.232</v>
      </c>
      <c r="KA704">
        <v>29.5368</v>
      </c>
      <c r="KB704">
        <v>30</v>
      </c>
      <c r="KC704">
        <v>29.3472</v>
      </c>
      <c r="KD704">
        <v>29.2719</v>
      </c>
      <c r="KE704">
        <v>10.578</v>
      </c>
      <c r="KF704">
        <v>26.5339</v>
      </c>
      <c r="KG704">
        <v>67.2895</v>
      </c>
      <c r="KH704">
        <v>30.2276</v>
      </c>
      <c r="KI704">
        <v>165.915</v>
      </c>
      <c r="KJ704">
        <v>21.4598</v>
      </c>
      <c r="KK704">
        <v>100.912</v>
      </c>
      <c r="KL704">
        <v>100.435</v>
      </c>
    </row>
    <row r="705" spans="1:298">
      <c r="A705">
        <v>689</v>
      </c>
      <c r="B705">
        <v>1758494014.6</v>
      </c>
      <c r="C705">
        <v>25139.09999990463</v>
      </c>
      <c r="D705" t="s">
        <v>1828</v>
      </c>
      <c r="E705" t="s">
        <v>1829</v>
      </c>
      <c r="F705">
        <v>5</v>
      </c>
      <c r="G705" t="s">
        <v>1797</v>
      </c>
      <c r="H705" t="s">
        <v>437</v>
      </c>
      <c r="I705" t="s">
        <v>438</v>
      </c>
      <c r="J705">
        <v>1758494006.814285</v>
      </c>
      <c r="K705">
        <f>(L705)/1000</f>
        <v>0</v>
      </c>
      <c r="L705">
        <f>IF(DQ705, AO705, AI705)</f>
        <v>0</v>
      </c>
      <c r="M705">
        <f>IF(DQ705, AJ705, AH705)</f>
        <v>0</v>
      </c>
      <c r="N705">
        <f>DS705 - IF(AV705&gt;1, M705*DM705*100.0/(AX705), 0)</f>
        <v>0</v>
      </c>
      <c r="O705">
        <f>((U705-K705/2)*N705-M705)/(U705+K705/2)</f>
        <v>0</v>
      </c>
      <c r="P705">
        <f>O705*(DZ705+EA705)/1000.0</f>
        <v>0</v>
      </c>
      <c r="Q705">
        <f>(DS705 - IF(AV705&gt;1, M705*DM705*100.0/(AX705), 0))*(DZ705+EA705)/1000.0</f>
        <v>0</v>
      </c>
      <c r="R705">
        <f>2.0/((1/T705-1/S705)+SIGN(T705)*SQRT((1/T705-1/S705)*(1/T705-1/S705) + 4*DN705/((DN705+1)*(DN705+1))*(2*1/T705*1/S705-1/S705*1/S705)))</f>
        <v>0</v>
      </c>
      <c r="S705">
        <f>IF(LEFT(DO705,1)&lt;&gt;"0",IF(LEFT(DO705,1)="1",3.0,DP705),$D$5+$E$5*(EG705*DZ705/($K$5*1000))+$F$5*(EG705*DZ705/($K$5*1000))*MAX(MIN(DM705,$J$5),$I$5)*MAX(MIN(DM705,$J$5),$I$5)+$G$5*MAX(MIN(DM705,$J$5),$I$5)*(EG705*DZ705/($K$5*1000))+$H$5*(EG705*DZ705/($K$5*1000))*(EG705*DZ705/($K$5*1000)))</f>
        <v>0</v>
      </c>
      <c r="T705">
        <f>K705*(1000-(1000*0.61365*exp(17.502*X705/(240.97+X705))/(DZ705+EA705)+DU705)/2)/(1000*0.61365*exp(17.502*X705/(240.97+X705))/(DZ705+EA705)-DU705)</f>
        <v>0</v>
      </c>
      <c r="U705">
        <f>1/((DN705+1)/(R705/1.6)+1/(S705/1.37)) + DN705/((DN705+1)/(R705/1.6) + DN705/(S705/1.37))</f>
        <v>0</v>
      </c>
      <c r="V705">
        <f>(DI705*DL705)</f>
        <v>0</v>
      </c>
      <c r="W705">
        <f>(EB705+(V705+2*0.95*5.67E-8*(((EB705+$B$7)+273)^4-(EB705+273)^4)-44100*K705)/(1.84*29.3*S705+8*0.95*5.67E-8*(EB705+273)^3))</f>
        <v>0</v>
      </c>
      <c r="X705">
        <f>($C$7*EC705+$D$7*ED705+$E$7*W705)</f>
        <v>0</v>
      </c>
      <c r="Y705">
        <f>0.61365*exp(17.502*X705/(240.97+X705))</f>
        <v>0</v>
      </c>
      <c r="Z705">
        <f>(AA705/AB705*100)</f>
        <v>0</v>
      </c>
      <c r="AA705">
        <f>DU705*(DZ705+EA705)/1000</f>
        <v>0</v>
      </c>
      <c r="AB705">
        <f>0.61365*exp(17.502*EB705/(240.97+EB705))</f>
        <v>0</v>
      </c>
      <c r="AC705">
        <f>(Y705-DU705*(DZ705+EA705)/1000)</f>
        <v>0</v>
      </c>
      <c r="AD705">
        <f>(-K705*44100)</f>
        <v>0</v>
      </c>
      <c r="AE705">
        <f>2*29.3*S705*0.92*(EB705-X705)</f>
        <v>0</v>
      </c>
      <c r="AF705">
        <f>2*0.95*5.67E-8*(((EB705+$B$7)+273)^4-(X705+273)^4)</f>
        <v>0</v>
      </c>
      <c r="AG705">
        <f>V705+AF705+AD705+AE705</f>
        <v>0</v>
      </c>
      <c r="AH705">
        <f>DY705*AV705*(DT705-DS705*(1000-AV705*DV705)/(1000-AV705*DU705))/(100*DM705)</f>
        <v>0</v>
      </c>
      <c r="AI705">
        <f>1000*DY705*AV705*(DU705-DV705)/(100*DM705*(1000-AV705*DU705))</f>
        <v>0</v>
      </c>
      <c r="AJ705">
        <f>(AK705 - AL705 - DZ705*1E3/(8.314*(EB705+273.15)) * AN705/DY705 * AM705) * DY705/(100*DM705) * (1000 - DV705)/1000</f>
        <v>0</v>
      </c>
      <c r="AK705">
        <v>188.9838758979892</v>
      </c>
      <c r="AL705">
        <v>199.203103030303</v>
      </c>
      <c r="AM705">
        <v>-3.286890838743208</v>
      </c>
      <c r="AN705">
        <v>65.24556726256783</v>
      </c>
      <c r="AO705">
        <f>(AQ705 - AP705 + DZ705*1E3/(8.314*(EB705+273.15)) * AS705/DY705 * AR705) * DY705/(100*DM705) * 1000/(1000 - AQ705)</f>
        <v>0</v>
      </c>
      <c r="AP705">
        <v>21.42579405850159</v>
      </c>
      <c r="AQ705">
        <v>25.75246363636363</v>
      </c>
      <c r="AR705">
        <v>-1.215745864331503E-05</v>
      </c>
      <c r="AS705">
        <v>111.0014619962675</v>
      </c>
      <c r="AT705">
        <v>0</v>
      </c>
      <c r="AU705">
        <v>0</v>
      </c>
      <c r="AV705">
        <f>IF(AT705*$H$13&gt;=AX705,1.0,(AX705/(AX705-AT705*$H$13)))</f>
        <v>0</v>
      </c>
      <c r="AW705">
        <f>(AV705-1)*100</f>
        <v>0</v>
      </c>
      <c r="AX705">
        <f>MAX(0,($B$13+$C$13*EG705)/(1+$D$13*EG705)*DZ705/(EB705+273)*$E$13)</f>
        <v>0</v>
      </c>
      <c r="AY705" t="s">
        <v>439</v>
      </c>
      <c r="AZ705" t="s">
        <v>439</v>
      </c>
      <c r="BA705">
        <v>0</v>
      </c>
      <c r="BB705">
        <v>0</v>
      </c>
      <c r="BC705">
        <f>1-BA705/BB705</f>
        <v>0</v>
      </c>
      <c r="BD705">
        <v>0</v>
      </c>
      <c r="BE705" t="s">
        <v>439</v>
      </c>
      <c r="BF705" t="s">
        <v>439</v>
      </c>
      <c r="BG705">
        <v>0</v>
      </c>
      <c r="BH705">
        <v>0</v>
      </c>
      <c r="BI705">
        <f>1-BG705/BH705</f>
        <v>0</v>
      </c>
      <c r="BJ705">
        <v>0.5</v>
      </c>
      <c r="BK705">
        <f>DJ705</f>
        <v>0</v>
      </c>
      <c r="BL705">
        <f>M705</f>
        <v>0</v>
      </c>
      <c r="BM705">
        <f>BI705*BJ705*BK705</f>
        <v>0</v>
      </c>
      <c r="BN705">
        <f>(BL705-BD705)/BK705</f>
        <v>0</v>
      </c>
      <c r="BO705">
        <f>(BB705-BH705)/BH705</f>
        <v>0</v>
      </c>
      <c r="BP705">
        <f>BA705/(BC705+BA705/BH705)</f>
        <v>0</v>
      </c>
      <c r="BQ705" t="s">
        <v>439</v>
      </c>
      <c r="BR705">
        <v>0</v>
      </c>
      <c r="BS705">
        <f>IF(BR705&lt;&gt;0, BR705, BP705)</f>
        <v>0</v>
      </c>
      <c r="BT705">
        <f>1-BS705/BH705</f>
        <v>0</v>
      </c>
      <c r="BU705">
        <f>(BH705-BG705)/(BH705-BS705)</f>
        <v>0</v>
      </c>
      <c r="BV705">
        <f>(BB705-BH705)/(BB705-BS705)</f>
        <v>0</v>
      </c>
      <c r="BW705">
        <f>(BH705-BG705)/(BH705-BA705)</f>
        <v>0</v>
      </c>
      <c r="BX705">
        <f>(BB705-BH705)/(BB705-BA705)</f>
        <v>0</v>
      </c>
      <c r="BY705">
        <f>(BU705*BS705/BG705)</f>
        <v>0</v>
      </c>
      <c r="BZ705">
        <f>(1-BY705)</f>
        <v>0</v>
      </c>
      <c r="DI705">
        <f>$B$11*EH705+$C$11*EI705+$F$11*ET705*(1-EW705)</f>
        <v>0</v>
      </c>
      <c r="DJ705">
        <f>DI705*DK705</f>
        <v>0</v>
      </c>
      <c r="DK705">
        <f>($B$11*$D$9+$C$11*$D$9+$F$11*((FG705+EY705)/MAX(FG705+EY705+FH705, 0.1)*$I$9+FH705/MAX(FG705+EY705+FH705, 0.1)*$J$9))/($B$11+$C$11+$F$11)</f>
        <v>0</v>
      </c>
      <c r="DL705">
        <f>($B$11*$K$9+$C$11*$K$9+$F$11*((FG705+EY705)/MAX(FG705+EY705+FH705, 0.1)*$P$9+FH705/MAX(FG705+EY705+FH705, 0.1)*$Q$9))/($B$11+$C$11+$F$11)</f>
        <v>0</v>
      </c>
      <c r="DM705">
        <v>3.7</v>
      </c>
      <c r="DN705">
        <v>0.5</v>
      </c>
      <c r="DO705" t="s">
        <v>440</v>
      </c>
      <c r="DP705">
        <v>2</v>
      </c>
      <c r="DQ705" t="b">
        <v>1</v>
      </c>
      <c r="DR705">
        <v>1758494006.814285</v>
      </c>
      <c r="DS705">
        <v>217.3863214285714</v>
      </c>
      <c r="DT705">
        <v>200.7196428571429</v>
      </c>
      <c r="DU705">
        <v>25.75466785714286</v>
      </c>
      <c r="DV705">
        <v>21.42495714285714</v>
      </c>
      <c r="DW705">
        <v>216.3955</v>
      </c>
      <c r="DX705">
        <v>25.53969285714286</v>
      </c>
      <c r="DY705">
        <v>499.9979285714285</v>
      </c>
      <c r="DZ705">
        <v>89.98636785714284</v>
      </c>
      <c r="EA705">
        <v>0.05525441785714286</v>
      </c>
      <c r="EB705">
        <v>31.47482857142857</v>
      </c>
      <c r="EC705">
        <v>30.7</v>
      </c>
      <c r="ED705">
        <v>999.9000000000002</v>
      </c>
      <c r="EE705">
        <v>0</v>
      </c>
      <c r="EF705">
        <v>0</v>
      </c>
      <c r="EG705">
        <v>9997.030714285715</v>
      </c>
      <c r="EH705">
        <v>0</v>
      </c>
      <c r="EI705">
        <v>9.527179999999998</v>
      </c>
      <c r="EJ705">
        <v>16.66667857142857</v>
      </c>
      <c r="EK705">
        <v>223.1330714285714</v>
      </c>
      <c r="EL705">
        <v>205.1141785714285</v>
      </c>
      <c r="EM705">
        <v>4.329707142857144</v>
      </c>
      <c r="EN705">
        <v>200.7196428571429</v>
      </c>
      <c r="EO705">
        <v>21.42495714285714</v>
      </c>
      <c r="EP705">
        <v>2.317569285714285</v>
      </c>
      <c r="EQ705">
        <v>1.927955357142857</v>
      </c>
      <c r="ER705">
        <v>19.79903928571429</v>
      </c>
      <c r="ES705">
        <v>16.86473928571429</v>
      </c>
      <c r="ET705">
        <v>1999.952857142857</v>
      </c>
      <c r="EU705">
        <v>0.9799944285714288</v>
      </c>
      <c r="EV705">
        <v>0.02000526785714286</v>
      </c>
      <c r="EW705">
        <v>0</v>
      </c>
      <c r="EX705">
        <v>606.9806785714285</v>
      </c>
      <c r="EY705">
        <v>5.00097</v>
      </c>
      <c r="EZ705">
        <v>12158.90714285714</v>
      </c>
      <c r="FA705">
        <v>16707.16428571429</v>
      </c>
      <c r="FB705">
        <v>41.93699999999999</v>
      </c>
      <c r="FC705">
        <v>42.25</v>
      </c>
      <c r="FD705">
        <v>41.82324999999999</v>
      </c>
      <c r="FE705">
        <v>41.84349999999999</v>
      </c>
      <c r="FF705">
        <v>42.5</v>
      </c>
      <c r="FG705">
        <v>1955.042857142857</v>
      </c>
      <c r="FH705">
        <v>39.91</v>
      </c>
      <c r="FI705">
        <v>0</v>
      </c>
      <c r="FJ705">
        <v>1758494015</v>
      </c>
      <c r="FK705">
        <v>0</v>
      </c>
      <c r="FL705">
        <v>607.0103461538462</v>
      </c>
      <c r="FM705">
        <v>6.83011965974373</v>
      </c>
      <c r="FN705">
        <v>125.6991451250334</v>
      </c>
      <c r="FO705">
        <v>12159.27307692308</v>
      </c>
      <c r="FP705">
        <v>15</v>
      </c>
      <c r="FQ705">
        <v>0</v>
      </c>
      <c r="FR705" t="s">
        <v>441</v>
      </c>
      <c r="FS705">
        <v>1747247426.5</v>
      </c>
      <c r="FT705">
        <v>1747247420.5</v>
      </c>
      <c r="FU705">
        <v>0</v>
      </c>
      <c r="FV705">
        <v>1.027</v>
      </c>
      <c r="FW705">
        <v>0.031</v>
      </c>
      <c r="FX705">
        <v>0.02</v>
      </c>
      <c r="FY705">
        <v>0.05</v>
      </c>
      <c r="FZ705">
        <v>420</v>
      </c>
      <c r="GA705">
        <v>16</v>
      </c>
      <c r="GB705">
        <v>0.01</v>
      </c>
      <c r="GC705">
        <v>0.1</v>
      </c>
      <c r="GD705">
        <v>16.36592</v>
      </c>
      <c r="GE705">
        <v>7.030899061913656</v>
      </c>
      <c r="GF705">
        <v>0.6781358116926136</v>
      </c>
      <c r="GG705">
        <v>0</v>
      </c>
      <c r="GH705">
        <v>606.677088235294</v>
      </c>
      <c r="GI705">
        <v>6.632375854816686</v>
      </c>
      <c r="GJ705">
        <v>0.6784693138687898</v>
      </c>
      <c r="GK705">
        <v>-1</v>
      </c>
      <c r="GL705">
        <v>4.33082675</v>
      </c>
      <c r="GM705">
        <v>-0.02608896810507599</v>
      </c>
      <c r="GN705">
        <v>0.00297968655020961</v>
      </c>
      <c r="GO705">
        <v>1</v>
      </c>
      <c r="GP705">
        <v>1</v>
      </c>
      <c r="GQ705">
        <v>2</v>
      </c>
      <c r="GR705" t="s">
        <v>442</v>
      </c>
      <c r="GS705">
        <v>3.13588</v>
      </c>
      <c r="GT705">
        <v>2.71586</v>
      </c>
      <c r="GU705">
        <v>0.0485568</v>
      </c>
      <c r="GV705">
        <v>0.0443051</v>
      </c>
      <c r="GW705">
        <v>0.110716</v>
      </c>
      <c r="GX705">
        <v>0.0963386</v>
      </c>
      <c r="GY705">
        <v>30212.8</v>
      </c>
      <c r="GZ705">
        <v>30395.8</v>
      </c>
      <c r="HA705">
        <v>29524.5</v>
      </c>
      <c r="HB705">
        <v>29395.4</v>
      </c>
      <c r="HC705">
        <v>34690.7</v>
      </c>
      <c r="HD705">
        <v>35190</v>
      </c>
      <c r="HE705">
        <v>41550.7</v>
      </c>
      <c r="HF705">
        <v>41769</v>
      </c>
      <c r="HG705">
        <v>1.9169</v>
      </c>
      <c r="HH705">
        <v>1.8545</v>
      </c>
      <c r="HI705">
        <v>0.0523366</v>
      </c>
      <c r="HJ705">
        <v>0</v>
      </c>
      <c r="HK705">
        <v>29.8407</v>
      </c>
      <c r="HL705">
        <v>999.9</v>
      </c>
      <c r="HM705">
        <v>52</v>
      </c>
      <c r="HN705">
        <v>31.6</v>
      </c>
      <c r="HO705">
        <v>26.9742</v>
      </c>
      <c r="HP705">
        <v>61.922</v>
      </c>
      <c r="HQ705">
        <v>27.9367</v>
      </c>
      <c r="HR705">
        <v>1</v>
      </c>
      <c r="HS705">
        <v>0.148308</v>
      </c>
      <c r="HT705">
        <v>-0.793252</v>
      </c>
      <c r="HU705">
        <v>20.3362</v>
      </c>
      <c r="HV705">
        <v>5.21654</v>
      </c>
      <c r="HW705">
        <v>12.0117</v>
      </c>
      <c r="HX705">
        <v>4.9886</v>
      </c>
      <c r="HY705">
        <v>3.28755</v>
      </c>
      <c r="HZ705">
        <v>9999</v>
      </c>
      <c r="IA705">
        <v>9999</v>
      </c>
      <c r="IB705">
        <v>9999</v>
      </c>
      <c r="IC705">
        <v>999.9</v>
      </c>
      <c r="ID705">
        <v>1.86762</v>
      </c>
      <c r="IE705">
        <v>1.86676</v>
      </c>
      <c r="IF705">
        <v>1.86603</v>
      </c>
      <c r="IG705">
        <v>1.866</v>
      </c>
      <c r="IH705">
        <v>1.86784</v>
      </c>
      <c r="II705">
        <v>1.87028</v>
      </c>
      <c r="IJ705">
        <v>1.86891</v>
      </c>
      <c r="IK705">
        <v>1.87042</v>
      </c>
      <c r="IL705">
        <v>0</v>
      </c>
      <c r="IM705">
        <v>0</v>
      </c>
      <c r="IN705">
        <v>0</v>
      </c>
      <c r="IO705">
        <v>0</v>
      </c>
      <c r="IP705" t="s">
        <v>443</v>
      </c>
      <c r="IQ705" t="s">
        <v>444</v>
      </c>
      <c r="IR705" t="s">
        <v>445</v>
      </c>
      <c r="IS705" t="s">
        <v>445</v>
      </c>
      <c r="IT705" t="s">
        <v>445</v>
      </c>
      <c r="IU705" t="s">
        <v>445</v>
      </c>
      <c r="IV705">
        <v>0</v>
      </c>
      <c r="IW705">
        <v>100</v>
      </c>
      <c r="IX705">
        <v>100</v>
      </c>
      <c r="IY705">
        <v>0.958</v>
      </c>
      <c r="IZ705">
        <v>0.215</v>
      </c>
      <c r="JA705">
        <v>0.6902030508192664</v>
      </c>
      <c r="JB705">
        <v>0.001474763808417899</v>
      </c>
      <c r="JC705">
        <v>-3.85604142745729E-07</v>
      </c>
      <c r="JD705">
        <v>-4.042155114862324E-11</v>
      </c>
      <c r="JE705">
        <v>-0.0599630414126953</v>
      </c>
      <c r="JF705">
        <v>-0.0008759303265835833</v>
      </c>
      <c r="JG705">
        <v>0.0007542316531097033</v>
      </c>
      <c r="JH705">
        <v>-1.168394518909615E-05</v>
      </c>
      <c r="JI705">
        <v>4</v>
      </c>
      <c r="JJ705">
        <v>2283</v>
      </c>
      <c r="JK705">
        <v>1</v>
      </c>
      <c r="JL705">
        <v>28</v>
      </c>
      <c r="JM705">
        <v>187443.1</v>
      </c>
      <c r="JN705">
        <v>187443.2</v>
      </c>
      <c r="JO705">
        <v>0.495605</v>
      </c>
      <c r="JP705">
        <v>2.30469</v>
      </c>
      <c r="JQ705">
        <v>1.39648</v>
      </c>
      <c r="JR705">
        <v>2.35474</v>
      </c>
      <c r="JS705">
        <v>1.49536</v>
      </c>
      <c r="JT705">
        <v>2.70874</v>
      </c>
      <c r="JU705">
        <v>37.027</v>
      </c>
      <c r="JV705">
        <v>24.0787</v>
      </c>
      <c r="JW705">
        <v>18</v>
      </c>
      <c r="JX705">
        <v>491.84</v>
      </c>
      <c r="JY705">
        <v>442.329</v>
      </c>
      <c r="JZ705">
        <v>30.2277</v>
      </c>
      <c r="KA705">
        <v>29.5368</v>
      </c>
      <c r="KB705">
        <v>30</v>
      </c>
      <c r="KC705">
        <v>29.3472</v>
      </c>
      <c r="KD705">
        <v>29.2714</v>
      </c>
      <c r="KE705">
        <v>9.87201</v>
      </c>
      <c r="KF705">
        <v>26.5339</v>
      </c>
      <c r="KG705">
        <v>67.2895</v>
      </c>
      <c r="KH705">
        <v>30.2306</v>
      </c>
      <c r="KI705">
        <v>152.558</v>
      </c>
      <c r="KJ705">
        <v>21.4601</v>
      </c>
      <c r="KK705">
        <v>100.912</v>
      </c>
      <c r="KL705">
        <v>100.434</v>
      </c>
    </row>
    <row r="706" spans="1:298">
      <c r="A706">
        <v>690</v>
      </c>
      <c r="B706">
        <v>1758494019.6</v>
      </c>
      <c r="C706">
        <v>25144.09999990463</v>
      </c>
      <c r="D706" t="s">
        <v>1830</v>
      </c>
      <c r="E706" t="s">
        <v>1831</v>
      </c>
      <c r="F706">
        <v>5</v>
      </c>
      <c r="G706" t="s">
        <v>1797</v>
      </c>
      <c r="H706" t="s">
        <v>437</v>
      </c>
      <c r="I706" t="s">
        <v>438</v>
      </c>
      <c r="J706">
        <v>1758494012.1</v>
      </c>
      <c r="K706">
        <f>(L706)/1000</f>
        <v>0</v>
      </c>
      <c r="L706">
        <f>IF(DQ706, AO706, AI706)</f>
        <v>0</v>
      </c>
      <c r="M706">
        <f>IF(DQ706, AJ706, AH706)</f>
        <v>0</v>
      </c>
      <c r="N706">
        <f>DS706 - IF(AV706&gt;1, M706*DM706*100.0/(AX706), 0)</f>
        <v>0</v>
      </c>
      <c r="O706">
        <f>((U706-K706/2)*N706-M706)/(U706+K706/2)</f>
        <v>0</v>
      </c>
      <c r="P706">
        <f>O706*(DZ706+EA706)/1000.0</f>
        <v>0</v>
      </c>
      <c r="Q706">
        <f>(DS706 - IF(AV706&gt;1, M706*DM706*100.0/(AX706), 0))*(DZ706+EA706)/1000.0</f>
        <v>0</v>
      </c>
      <c r="R706">
        <f>2.0/((1/T706-1/S706)+SIGN(T706)*SQRT((1/T706-1/S706)*(1/T706-1/S706) + 4*DN706/((DN706+1)*(DN706+1))*(2*1/T706*1/S706-1/S706*1/S706)))</f>
        <v>0</v>
      </c>
      <c r="S706">
        <f>IF(LEFT(DO706,1)&lt;&gt;"0",IF(LEFT(DO706,1)="1",3.0,DP706),$D$5+$E$5*(EG706*DZ706/($K$5*1000))+$F$5*(EG706*DZ706/($K$5*1000))*MAX(MIN(DM706,$J$5),$I$5)*MAX(MIN(DM706,$J$5),$I$5)+$G$5*MAX(MIN(DM706,$J$5),$I$5)*(EG706*DZ706/($K$5*1000))+$H$5*(EG706*DZ706/($K$5*1000))*(EG706*DZ706/($K$5*1000)))</f>
        <v>0</v>
      </c>
      <c r="T706">
        <f>K706*(1000-(1000*0.61365*exp(17.502*X706/(240.97+X706))/(DZ706+EA706)+DU706)/2)/(1000*0.61365*exp(17.502*X706/(240.97+X706))/(DZ706+EA706)-DU706)</f>
        <v>0</v>
      </c>
      <c r="U706">
        <f>1/((DN706+1)/(R706/1.6)+1/(S706/1.37)) + DN706/((DN706+1)/(R706/1.6) + DN706/(S706/1.37))</f>
        <v>0</v>
      </c>
      <c r="V706">
        <f>(DI706*DL706)</f>
        <v>0</v>
      </c>
      <c r="W706">
        <f>(EB706+(V706+2*0.95*5.67E-8*(((EB706+$B$7)+273)^4-(EB706+273)^4)-44100*K706)/(1.84*29.3*S706+8*0.95*5.67E-8*(EB706+273)^3))</f>
        <v>0</v>
      </c>
      <c r="X706">
        <f>($C$7*EC706+$D$7*ED706+$E$7*W706)</f>
        <v>0</v>
      </c>
      <c r="Y706">
        <f>0.61365*exp(17.502*X706/(240.97+X706))</f>
        <v>0</v>
      </c>
      <c r="Z706">
        <f>(AA706/AB706*100)</f>
        <v>0</v>
      </c>
      <c r="AA706">
        <f>DU706*(DZ706+EA706)/1000</f>
        <v>0</v>
      </c>
      <c r="AB706">
        <f>0.61365*exp(17.502*EB706/(240.97+EB706))</f>
        <v>0</v>
      </c>
      <c r="AC706">
        <f>(Y706-DU706*(DZ706+EA706)/1000)</f>
        <v>0</v>
      </c>
      <c r="AD706">
        <f>(-K706*44100)</f>
        <v>0</v>
      </c>
      <c r="AE706">
        <f>2*29.3*S706*0.92*(EB706-X706)</f>
        <v>0</v>
      </c>
      <c r="AF706">
        <f>2*0.95*5.67E-8*(((EB706+$B$7)+273)^4-(X706+273)^4)</f>
        <v>0</v>
      </c>
      <c r="AG706">
        <f>V706+AF706+AD706+AE706</f>
        <v>0</v>
      </c>
      <c r="AH706">
        <f>DY706*AV706*(DT706-DS706*(1000-AV706*DV706)/(1000-AV706*DU706))/(100*DM706)</f>
        <v>0</v>
      </c>
      <c r="AI706">
        <f>1000*DY706*AV706*(DU706-DV706)/(100*DM706*(1000-AV706*DU706))</f>
        <v>0</v>
      </c>
      <c r="AJ706">
        <f>(AK706 - AL706 - DZ706*1E3/(8.314*(EB706+273.15)) * AN706/DY706 * AM706) * DY706/(100*DM706) * (1000 - DV706)/1000</f>
        <v>0</v>
      </c>
      <c r="AK706">
        <v>172.0616900135473</v>
      </c>
      <c r="AL706">
        <v>182.7975212121212</v>
      </c>
      <c r="AM706">
        <v>-3.280208106952225</v>
      </c>
      <c r="AN706">
        <v>65.24556726256783</v>
      </c>
      <c r="AO706">
        <f>(AQ706 - AP706 + DZ706*1E3/(8.314*(EB706+273.15)) * AS706/DY706 * AR706) * DY706/(100*DM706) * 1000/(1000 - AQ706)</f>
        <v>0</v>
      </c>
      <c r="AP706">
        <v>21.42819350141286</v>
      </c>
      <c r="AQ706">
        <v>25.75451272727273</v>
      </c>
      <c r="AR706">
        <v>9.554207160807147E-06</v>
      </c>
      <c r="AS706">
        <v>111.0014619962675</v>
      </c>
      <c r="AT706">
        <v>0</v>
      </c>
      <c r="AU706">
        <v>0</v>
      </c>
      <c r="AV706">
        <f>IF(AT706*$H$13&gt;=AX706,1.0,(AX706/(AX706-AT706*$H$13)))</f>
        <v>0</v>
      </c>
      <c r="AW706">
        <f>(AV706-1)*100</f>
        <v>0</v>
      </c>
      <c r="AX706">
        <f>MAX(0,($B$13+$C$13*EG706)/(1+$D$13*EG706)*DZ706/(EB706+273)*$E$13)</f>
        <v>0</v>
      </c>
      <c r="AY706" t="s">
        <v>439</v>
      </c>
      <c r="AZ706" t="s">
        <v>439</v>
      </c>
      <c r="BA706">
        <v>0</v>
      </c>
      <c r="BB706">
        <v>0</v>
      </c>
      <c r="BC706">
        <f>1-BA706/BB706</f>
        <v>0</v>
      </c>
      <c r="BD706">
        <v>0</v>
      </c>
      <c r="BE706" t="s">
        <v>439</v>
      </c>
      <c r="BF706" t="s">
        <v>439</v>
      </c>
      <c r="BG706">
        <v>0</v>
      </c>
      <c r="BH706">
        <v>0</v>
      </c>
      <c r="BI706">
        <f>1-BG706/BH706</f>
        <v>0</v>
      </c>
      <c r="BJ706">
        <v>0.5</v>
      </c>
      <c r="BK706">
        <f>DJ706</f>
        <v>0</v>
      </c>
      <c r="BL706">
        <f>M706</f>
        <v>0</v>
      </c>
      <c r="BM706">
        <f>BI706*BJ706*BK706</f>
        <v>0</v>
      </c>
      <c r="BN706">
        <f>(BL706-BD706)/BK706</f>
        <v>0</v>
      </c>
      <c r="BO706">
        <f>(BB706-BH706)/BH706</f>
        <v>0</v>
      </c>
      <c r="BP706">
        <f>BA706/(BC706+BA706/BH706)</f>
        <v>0</v>
      </c>
      <c r="BQ706" t="s">
        <v>439</v>
      </c>
      <c r="BR706">
        <v>0</v>
      </c>
      <c r="BS706">
        <f>IF(BR706&lt;&gt;0, BR706, BP706)</f>
        <v>0</v>
      </c>
      <c r="BT706">
        <f>1-BS706/BH706</f>
        <v>0</v>
      </c>
      <c r="BU706">
        <f>(BH706-BG706)/(BH706-BS706)</f>
        <v>0</v>
      </c>
      <c r="BV706">
        <f>(BB706-BH706)/(BB706-BS706)</f>
        <v>0</v>
      </c>
      <c r="BW706">
        <f>(BH706-BG706)/(BH706-BA706)</f>
        <v>0</v>
      </c>
      <c r="BX706">
        <f>(BB706-BH706)/(BB706-BA706)</f>
        <v>0</v>
      </c>
      <c r="BY706">
        <f>(BU706*BS706/BG706)</f>
        <v>0</v>
      </c>
      <c r="BZ706">
        <f>(1-BY706)</f>
        <v>0</v>
      </c>
      <c r="DI706">
        <f>$B$11*EH706+$C$11*EI706+$F$11*ET706*(1-EW706)</f>
        <v>0</v>
      </c>
      <c r="DJ706">
        <f>DI706*DK706</f>
        <v>0</v>
      </c>
      <c r="DK706">
        <f>($B$11*$D$9+$C$11*$D$9+$F$11*((FG706+EY706)/MAX(FG706+EY706+FH706, 0.1)*$I$9+FH706/MAX(FG706+EY706+FH706, 0.1)*$J$9))/($B$11+$C$11+$F$11)</f>
        <v>0</v>
      </c>
      <c r="DL706">
        <f>($B$11*$K$9+$C$11*$K$9+$F$11*((FG706+EY706)/MAX(FG706+EY706+FH706, 0.1)*$P$9+FH706/MAX(FG706+EY706+FH706, 0.1)*$Q$9))/($B$11+$C$11+$F$11)</f>
        <v>0</v>
      </c>
      <c r="DM706">
        <v>3.7</v>
      </c>
      <c r="DN706">
        <v>0.5</v>
      </c>
      <c r="DO706" t="s">
        <v>440</v>
      </c>
      <c r="DP706">
        <v>2</v>
      </c>
      <c r="DQ706" t="b">
        <v>1</v>
      </c>
      <c r="DR706">
        <v>1758494012.1</v>
      </c>
      <c r="DS706">
        <v>200.4715185185185</v>
      </c>
      <c r="DT706">
        <v>183.2172222222222</v>
      </c>
      <c r="DU706">
        <v>25.7535</v>
      </c>
      <c r="DV706">
        <v>21.42598148148148</v>
      </c>
      <c r="DW706">
        <v>199.5027407407408</v>
      </c>
      <c r="DX706">
        <v>25.53853333333334</v>
      </c>
      <c r="DY706">
        <v>499.9802222222222</v>
      </c>
      <c r="DZ706">
        <v>89.98648148148148</v>
      </c>
      <c r="EA706">
        <v>0.05533722962962962</v>
      </c>
      <c r="EB706">
        <v>31.47178148148148</v>
      </c>
      <c r="EC706">
        <v>30.69772962962963</v>
      </c>
      <c r="ED706">
        <v>999.9000000000001</v>
      </c>
      <c r="EE706">
        <v>0</v>
      </c>
      <c r="EF706">
        <v>0</v>
      </c>
      <c r="EG706">
        <v>9998.037407407408</v>
      </c>
      <c r="EH706">
        <v>0</v>
      </c>
      <c r="EI706">
        <v>9.527179999999998</v>
      </c>
      <c r="EJ706">
        <v>17.25425925925926</v>
      </c>
      <c r="EK706">
        <v>205.7708518518519</v>
      </c>
      <c r="EL706">
        <v>187.2287777777777</v>
      </c>
      <c r="EM706">
        <v>4.327514814814815</v>
      </c>
      <c r="EN706">
        <v>183.2172222222222</v>
      </c>
      <c r="EO706">
        <v>21.42598148148148</v>
      </c>
      <c r="EP706">
        <v>2.317466666666666</v>
      </c>
      <c r="EQ706">
        <v>1.928049629629629</v>
      </c>
      <c r="ER706">
        <v>19.79832592592593</v>
      </c>
      <c r="ES706">
        <v>16.86551111111111</v>
      </c>
      <c r="ET706">
        <v>1999.980740740741</v>
      </c>
      <c r="EU706">
        <v>0.9799946666666669</v>
      </c>
      <c r="EV706">
        <v>0.02000502962962963</v>
      </c>
      <c r="EW706">
        <v>0</v>
      </c>
      <c r="EX706">
        <v>607.6689629629628</v>
      </c>
      <c r="EY706">
        <v>5.00097</v>
      </c>
      <c r="EZ706">
        <v>12171.28518518518</v>
      </c>
      <c r="FA706">
        <v>16707.40370370371</v>
      </c>
      <c r="FB706">
        <v>41.92781481481481</v>
      </c>
      <c r="FC706">
        <v>42.24533333333333</v>
      </c>
      <c r="FD706">
        <v>41.82133333333332</v>
      </c>
      <c r="FE706">
        <v>41.82833333333333</v>
      </c>
      <c r="FF706">
        <v>42.5</v>
      </c>
      <c r="FG706">
        <v>1955.070740740741</v>
      </c>
      <c r="FH706">
        <v>39.91</v>
      </c>
      <c r="FI706">
        <v>0</v>
      </c>
      <c r="FJ706">
        <v>1758494020.4</v>
      </c>
      <c r="FK706">
        <v>0</v>
      </c>
      <c r="FL706">
        <v>607.7509999999999</v>
      </c>
      <c r="FM706">
        <v>8.382461539408766</v>
      </c>
      <c r="FN706">
        <v>156.6461535910983</v>
      </c>
      <c r="FO706">
        <v>12172.676</v>
      </c>
      <c r="FP706">
        <v>15</v>
      </c>
      <c r="FQ706">
        <v>0</v>
      </c>
      <c r="FR706" t="s">
        <v>441</v>
      </c>
      <c r="FS706">
        <v>1747247426.5</v>
      </c>
      <c r="FT706">
        <v>1747247420.5</v>
      </c>
      <c r="FU706">
        <v>0</v>
      </c>
      <c r="FV706">
        <v>1.027</v>
      </c>
      <c r="FW706">
        <v>0.031</v>
      </c>
      <c r="FX706">
        <v>0.02</v>
      </c>
      <c r="FY706">
        <v>0.05</v>
      </c>
      <c r="FZ706">
        <v>420</v>
      </c>
      <c r="GA706">
        <v>16</v>
      </c>
      <c r="GB706">
        <v>0.01</v>
      </c>
      <c r="GC706">
        <v>0.1</v>
      </c>
      <c r="GD706">
        <v>16.95545</v>
      </c>
      <c r="GE706">
        <v>6.732997373358314</v>
      </c>
      <c r="GF706">
        <v>0.6483790750787689</v>
      </c>
      <c r="GG706">
        <v>0</v>
      </c>
      <c r="GH706">
        <v>607.3209117647059</v>
      </c>
      <c r="GI706">
        <v>7.398854093350734</v>
      </c>
      <c r="GJ706">
        <v>0.7620920265429983</v>
      </c>
      <c r="GK706">
        <v>-1</v>
      </c>
      <c r="GL706">
        <v>4.328640249999999</v>
      </c>
      <c r="GM706">
        <v>-0.02339290806755634</v>
      </c>
      <c r="GN706">
        <v>0.002718420945604222</v>
      </c>
      <c r="GO706">
        <v>1</v>
      </c>
      <c r="GP706">
        <v>1</v>
      </c>
      <c r="GQ706">
        <v>2</v>
      </c>
      <c r="GR706" t="s">
        <v>442</v>
      </c>
      <c r="GS706">
        <v>3.13587</v>
      </c>
      <c r="GT706">
        <v>2.71569</v>
      </c>
      <c r="GU706">
        <v>0.0448667</v>
      </c>
      <c r="GV706">
        <v>0.0404302</v>
      </c>
      <c r="GW706">
        <v>0.110719</v>
      </c>
      <c r="GX706">
        <v>0.0963469</v>
      </c>
      <c r="GY706">
        <v>30330.1</v>
      </c>
      <c r="GZ706">
        <v>30519.5</v>
      </c>
      <c r="HA706">
        <v>29524.6</v>
      </c>
      <c r="HB706">
        <v>29395.9</v>
      </c>
      <c r="HC706">
        <v>34690.6</v>
      </c>
      <c r="HD706">
        <v>35190.2</v>
      </c>
      <c r="HE706">
        <v>41550.8</v>
      </c>
      <c r="HF706">
        <v>41769.7</v>
      </c>
      <c r="HG706">
        <v>1.91693</v>
      </c>
      <c r="HH706">
        <v>1.8547</v>
      </c>
      <c r="HI706">
        <v>0.0523068</v>
      </c>
      <c r="HJ706">
        <v>0</v>
      </c>
      <c r="HK706">
        <v>29.8407</v>
      </c>
      <c r="HL706">
        <v>999.9</v>
      </c>
      <c r="HM706">
        <v>52</v>
      </c>
      <c r="HN706">
        <v>31.6</v>
      </c>
      <c r="HO706">
        <v>26.9742</v>
      </c>
      <c r="HP706">
        <v>61.842</v>
      </c>
      <c r="HQ706">
        <v>27.9207</v>
      </c>
      <c r="HR706">
        <v>1</v>
      </c>
      <c r="HS706">
        <v>0.148285</v>
      </c>
      <c r="HT706">
        <v>-0.81058</v>
      </c>
      <c r="HU706">
        <v>20.3362</v>
      </c>
      <c r="HV706">
        <v>5.21729</v>
      </c>
      <c r="HW706">
        <v>12.011</v>
      </c>
      <c r="HX706">
        <v>4.9888</v>
      </c>
      <c r="HY706">
        <v>3.2876</v>
      </c>
      <c r="HZ706">
        <v>9999</v>
      </c>
      <c r="IA706">
        <v>9999</v>
      </c>
      <c r="IB706">
        <v>9999</v>
      </c>
      <c r="IC706">
        <v>999.9</v>
      </c>
      <c r="ID706">
        <v>1.86762</v>
      </c>
      <c r="IE706">
        <v>1.86673</v>
      </c>
      <c r="IF706">
        <v>1.86601</v>
      </c>
      <c r="IG706">
        <v>1.86601</v>
      </c>
      <c r="IH706">
        <v>1.86783</v>
      </c>
      <c r="II706">
        <v>1.87027</v>
      </c>
      <c r="IJ706">
        <v>1.86891</v>
      </c>
      <c r="IK706">
        <v>1.87042</v>
      </c>
      <c r="IL706">
        <v>0</v>
      </c>
      <c r="IM706">
        <v>0</v>
      </c>
      <c r="IN706">
        <v>0</v>
      </c>
      <c r="IO706">
        <v>0</v>
      </c>
      <c r="IP706" t="s">
        <v>443</v>
      </c>
      <c r="IQ706" t="s">
        <v>444</v>
      </c>
      <c r="IR706" t="s">
        <v>445</v>
      </c>
      <c r="IS706" t="s">
        <v>445</v>
      </c>
      <c r="IT706" t="s">
        <v>445</v>
      </c>
      <c r="IU706" t="s">
        <v>445</v>
      </c>
      <c r="IV706">
        <v>0</v>
      </c>
      <c r="IW706">
        <v>100</v>
      </c>
      <c r="IX706">
        <v>100</v>
      </c>
      <c r="IY706">
        <v>0.9370000000000001</v>
      </c>
      <c r="IZ706">
        <v>0.2149</v>
      </c>
      <c r="JA706">
        <v>0.6902030508192664</v>
      </c>
      <c r="JB706">
        <v>0.001474763808417899</v>
      </c>
      <c r="JC706">
        <v>-3.85604142745729E-07</v>
      </c>
      <c r="JD706">
        <v>-4.042155114862324E-11</v>
      </c>
      <c r="JE706">
        <v>-0.0599630414126953</v>
      </c>
      <c r="JF706">
        <v>-0.0008759303265835833</v>
      </c>
      <c r="JG706">
        <v>0.0007542316531097033</v>
      </c>
      <c r="JH706">
        <v>-1.168394518909615E-05</v>
      </c>
      <c r="JI706">
        <v>4</v>
      </c>
      <c r="JJ706">
        <v>2283</v>
      </c>
      <c r="JK706">
        <v>1</v>
      </c>
      <c r="JL706">
        <v>28</v>
      </c>
      <c r="JM706">
        <v>187443.2</v>
      </c>
      <c r="JN706">
        <v>187443.3</v>
      </c>
      <c r="JO706">
        <v>0.461426</v>
      </c>
      <c r="JP706">
        <v>2.32666</v>
      </c>
      <c r="JQ706">
        <v>1.39648</v>
      </c>
      <c r="JR706">
        <v>2.35474</v>
      </c>
      <c r="JS706">
        <v>1.49536</v>
      </c>
      <c r="JT706">
        <v>2.52808</v>
      </c>
      <c r="JU706">
        <v>37.027</v>
      </c>
      <c r="JV706">
        <v>24.07</v>
      </c>
      <c r="JW706">
        <v>18</v>
      </c>
      <c r="JX706">
        <v>491.857</v>
      </c>
      <c r="JY706">
        <v>442.448</v>
      </c>
      <c r="JZ706">
        <v>30.2298</v>
      </c>
      <c r="KA706">
        <v>29.5368</v>
      </c>
      <c r="KB706">
        <v>30</v>
      </c>
      <c r="KC706">
        <v>29.3472</v>
      </c>
      <c r="KD706">
        <v>29.2708</v>
      </c>
      <c r="KE706">
        <v>9.10289</v>
      </c>
      <c r="KF706">
        <v>26.5339</v>
      </c>
      <c r="KG706">
        <v>67.2895</v>
      </c>
      <c r="KH706">
        <v>30.2346</v>
      </c>
      <c r="KI706">
        <v>132.521</v>
      </c>
      <c r="KJ706">
        <v>21.4603</v>
      </c>
      <c r="KK706">
        <v>100.912</v>
      </c>
      <c r="KL706">
        <v>100.435</v>
      </c>
    </row>
    <row r="707" spans="1:298">
      <c r="A707">
        <v>691</v>
      </c>
      <c r="B707">
        <v>1758494024.6</v>
      </c>
      <c r="C707">
        <v>25149.09999990463</v>
      </c>
      <c r="D707" t="s">
        <v>1832</v>
      </c>
      <c r="E707" t="s">
        <v>1833</v>
      </c>
      <c r="F707">
        <v>5</v>
      </c>
      <c r="G707" t="s">
        <v>1797</v>
      </c>
      <c r="H707" t="s">
        <v>437</v>
      </c>
      <c r="I707" t="s">
        <v>438</v>
      </c>
      <c r="J707">
        <v>1758494016.814285</v>
      </c>
      <c r="K707">
        <f>(L707)/1000</f>
        <v>0</v>
      </c>
      <c r="L707">
        <f>IF(DQ707, AO707, AI707)</f>
        <v>0</v>
      </c>
      <c r="M707">
        <f>IF(DQ707, AJ707, AH707)</f>
        <v>0</v>
      </c>
      <c r="N707">
        <f>DS707 - IF(AV707&gt;1, M707*DM707*100.0/(AX707), 0)</f>
        <v>0</v>
      </c>
      <c r="O707">
        <f>((U707-K707/2)*N707-M707)/(U707+K707/2)</f>
        <v>0</v>
      </c>
      <c r="P707">
        <f>O707*(DZ707+EA707)/1000.0</f>
        <v>0</v>
      </c>
      <c r="Q707">
        <f>(DS707 - IF(AV707&gt;1, M707*DM707*100.0/(AX707), 0))*(DZ707+EA707)/1000.0</f>
        <v>0</v>
      </c>
      <c r="R707">
        <f>2.0/((1/T707-1/S707)+SIGN(T707)*SQRT((1/T707-1/S707)*(1/T707-1/S707) + 4*DN707/((DN707+1)*(DN707+1))*(2*1/T707*1/S707-1/S707*1/S707)))</f>
        <v>0</v>
      </c>
      <c r="S707">
        <f>IF(LEFT(DO707,1)&lt;&gt;"0",IF(LEFT(DO707,1)="1",3.0,DP707),$D$5+$E$5*(EG707*DZ707/($K$5*1000))+$F$5*(EG707*DZ707/($K$5*1000))*MAX(MIN(DM707,$J$5),$I$5)*MAX(MIN(DM707,$J$5),$I$5)+$G$5*MAX(MIN(DM707,$J$5),$I$5)*(EG707*DZ707/($K$5*1000))+$H$5*(EG707*DZ707/($K$5*1000))*(EG707*DZ707/($K$5*1000)))</f>
        <v>0</v>
      </c>
      <c r="T707">
        <f>K707*(1000-(1000*0.61365*exp(17.502*X707/(240.97+X707))/(DZ707+EA707)+DU707)/2)/(1000*0.61365*exp(17.502*X707/(240.97+X707))/(DZ707+EA707)-DU707)</f>
        <v>0</v>
      </c>
      <c r="U707">
        <f>1/((DN707+1)/(R707/1.6)+1/(S707/1.37)) + DN707/((DN707+1)/(R707/1.6) + DN707/(S707/1.37))</f>
        <v>0</v>
      </c>
      <c r="V707">
        <f>(DI707*DL707)</f>
        <v>0</v>
      </c>
      <c r="W707">
        <f>(EB707+(V707+2*0.95*5.67E-8*(((EB707+$B$7)+273)^4-(EB707+273)^4)-44100*K707)/(1.84*29.3*S707+8*0.95*5.67E-8*(EB707+273)^3))</f>
        <v>0</v>
      </c>
      <c r="X707">
        <f>($C$7*EC707+$D$7*ED707+$E$7*W707)</f>
        <v>0</v>
      </c>
      <c r="Y707">
        <f>0.61365*exp(17.502*X707/(240.97+X707))</f>
        <v>0</v>
      </c>
      <c r="Z707">
        <f>(AA707/AB707*100)</f>
        <v>0</v>
      </c>
      <c r="AA707">
        <f>DU707*(DZ707+EA707)/1000</f>
        <v>0</v>
      </c>
      <c r="AB707">
        <f>0.61365*exp(17.502*EB707/(240.97+EB707))</f>
        <v>0</v>
      </c>
      <c r="AC707">
        <f>(Y707-DU707*(DZ707+EA707)/1000)</f>
        <v>0</v>
      </c>
      <c r="AD707">
        <f>(-K707*44100)</f>
        <v>0</v>
      </c>
      <c r="AE707">
        <f>2*29.3*S707*0.92*(EB707-X707)</f>
        <v>0</v>
      </c>
      <c r="AF707">
        <f>2*0.95*5.67E-8*(((EB707+$B$7)+273)^4-(X707+273)^4)</f>
        <v>0</v>
      </c>
      <c r="AG707">
        <f>V707+AF707+AD707+AE707</f>
        <v>0</v>
      </c>
      <c r="AH707">
        <f>DY707*AV707*(DT707-DS707*(1000-AV707*DV707)/(1000-AV707*DU707))/(100*DM707)</f>
        <v>0</v>
      </c>
      <c r="AI707">
        <f>1000*DY707*AV707*(DU707-DV707)/(100*DM707*(1000-AV707*DU707))</f>
        <v>0</v>
      </c>
      <c r="AJ707">
        <f>(AK707 - AL707 - DZ707*1E3/(8.314*(EB707+273.15)) * AN707/DY707 * AM707) * DY707/(100*DM707) * (1000 - DV707)/1000</f>
        <v>0</v>
      </c>
      <c r="AK707">
        <v>155.1257423249826</v>
      </c>
      <c r="AL707">
        <v>166.3476787878787</v>
      </c>
      <c r="AM707">
        <v>-3.288308222277809</v>
      </c>
      <c r="AN707">
        <v>65.24556726256783</v>
      </c>
      <c r="AO707">
        <f>(AQ707 - AP707 + DZ707*1E3/(8.314*(EB707+273.15)) * AS707/DY707 * AR707) * DY707/(100*DM707) * 1000/(1000 - AQ707)</f>
        <v>0</v>
      </c>
      <c r="AP707">
        <v>21.42828667499709</v>
      </c>
      <c r="AQ707">
        <v>25.75905999999999</v>
      </c>
      <c r="AR707">
        <v>2.257841754549289E-05</v>
      </c>
      <c r="AS707">
        <v>111.0014619962675</v>
      </c>
      <c r="AT707">
        <v>0</v>
      </c>
      <c r="AU707">
        <v>0</v>
      </c>
      <c r="AV707">
        <f>IF(AT707*$H$13&gt;=AX707,1.0,(AX707/(AX707-AT707*$H$13)))</f>
        <v>0</v>
      </c>
      <c r="AW707">
        <f>(AV707-1)*100</f>
        <v>0</v>
      </c>
      <c r="AX707">
        <f>MAX(0,($B$13+$C$13*EG707)/(1+$D$13*EG707)*DZ707/(EB707+273)*$E$13)</f>
        <v>0</v>
      </c>
      <c r="AY707" t="s">
        <v>439</v>
      </c>
      <c r="AZ707" t="s">
        <v>439</v>
      </c>
      <c r="BA707">
        <v>0</v>
      </c>
      <c r="BB707">
        <v>0</v>
      </c>
      <c r="BC707">
        <f>1-BA707/BB707</f>
        <v>0</v>
      </c>
      <c r="BD707">
        <v>0</v>
      </c>
      <c r="BE707" t="s">
        <v>439</v>
      </c>
      <c r="BF707" t="s">
        <v>439</v>
      </c>
      <c r="BG707">
        <v>0</v>
      </c>
      <c r="BH707">
        <v>0</v>
      </c>
      <c r="BI707">
        <f>1-BG707/BH707</f>
        <v>0</v>
      </c>
      <c r="BJ707">
        <v>0.5</v>
      </c>
      <c r="BK707">
        <f>DJ707</f>
        <v>0</v>
      </c>
      <c r="BL707">
        <f>M707</f>
        <v>0</v>
      </c>
      <c r="BM707">
        <f>BI707*BJ707*BK707</f>
        <v>0</v>
      </c>
      <c r="BN707">
        <f>(BL707-BD707)/BK707</f>
        <v>0</v>
      </c>
      <c r="BO707">
        <f>(BB707-BH707)/BH707</f>
        <v>0</v>
      </c>
      <c r="BP707">
        <f>BA707/(BC707+BA707/BH707)</f>
        <v>0</v>
      </c>
      <c r="BQ707" t="s">
        <v>439</v>
      </c>
      <c r="BR707">
        <v>0</v>
      </c>
      <c r="BS707">
        <f>IF(BR707&lt;&gt;0, BR707, BP707)</f>
        <v>0</v>
      </c>
      <c r="BT707">
        <f>1-BS707/BH707</f>
        <v>0</v>
      </c>
      <c r="BU707">
        <f>(BH707-BG707)/(BH707-BS707)</f>
        <v>0</v>
      </c>
      <c r="BV707">
        <f>(BB707-BH707)/(BB707-BS707)</f>
        <v>0</v>
      </c>
      <c r="BW707">
        <f>(BH707-BG707)/(BH707-BA707)</f>
        <v>0</v>
      </c>
      <c r="BX707">
        <f>(BB707-BH707)/(BB707-BA707)</f>
        <v>0</v>
      </c>
      <c r="BY707">
        <f>(BU707*BS707/BG707)</f>
        <v>0</v>
      </c>
      <c r="BZ707">
        <f>(1-BY707)</f>
        <v>0</v>
      </c>
      <c r="DI707">
        <f>$B$11*EH707+$C$11*EI707+$F$11*ET707*(1-EW707)</f>
        <v>0</v>
      </c>
      <c r="DJ707">
        <f>DI707*DK707</f>
        <v>0</v>
      </c>
      <c r="DK707">
        <f>($B$11*$D$9+$C$11*$D$9+$F$11*((FG707+EY707)/MAX(FG707+EY707+FH707, 0.1)*$I$9+FH707/MAX(FG707+EY707+FH707, 0.1)*$J$9))/($B$11+$C$11+$F$11)</f>
        <v>0</v>
      </c>
      <c r="DL707">
        <f>($B$11*$K$9+$C$11*$K$9+$F$11*((FG707+EY707)/MAX(FG707+EY707+FH707, 0.1)*$P$9+FH707/MAX(FG707+EY707+FH707, 0.1)*$Q$9))/($B$11+$C$11+$F$11)</f>
        <v>0</v>
      </c>
      <c r="DM707">
        <v>3.7</v>
      </c>
      <c r="DN707">
        <v>0.5</v>
      </c>
      <c r="DO707" t="s">
        <v>440</v>
      </c>
      <c r="DP707">
        <v>2</v>
      </c>
      <c r="DQ707" t="b">
        <v>1</v>
      </c>
      <c r="DR707">
        <v>1758494016.814285</v>
      </c>
      <c r="DS707">
        <v>185.3934642857143</v>
      </c>
      <c r="DT707">
        <v>167.58775</v>
      </c>
      <c r="DU707">
        <v>25.75440357142857</v>
      </c>
      <c r="DV707">
        <v>21.42699285714286</v>
      </c>
      <c r="DW707">
        <v>184.4446428571429</v>
      </c>
      <c r="DX707">
        <v>25.53942142857142</v>
      </c>
      <c r="DY707">
        <v>499.9970357142856</v>
      </c>
      <c r="DZ707">
        <v>89.98613571428572</v>
      </c>
      <c r="EA707">
        <v>0.05541574285714286</v>
      </c>
      <c r="EB707">
        <v>31.46825357142857</v>
      </c>
      <c r="EC707">
        <v>30.69533214285714</v>
      </c>
      <c r="ED707">
        <v>999.9000000000002</v>
      </c>
      <c r="EE707">
        <v>0</v>
      </c>
      <c r="EF707">
        <v>0</v>
      </c>
      <c r="EG707">
        <v>9998.976071428569</v>
      </c>
      <c r="EH707">
        <v>0</v>
      </c>
      <c r="EI707">
        <v>9.527179999999998</v>
      </c>
      <c r="EJ707">
        <v>17.8057</v>
      </c>
      <c r="EK707">
        <v>190.2944642857143</v>
      </c>
      <c r="EL707">
        <v>171.2573214285714</v>
      </c>
      <c r="EM707">
        <v>4.327403214285715</v>
      </c>
      <c r="EN707">
        <v>167.58775</v>
      </c>
      <c r="EO707">
        <v>21.42699285714286</v>
      </c>
      <c r="EP707">
        <v>2.317538928571428</v>
      </c>
      <c r="EQ707">
        <v>1.928131785714286</v>
      </c>
      <c r="ER707">
        <v>19.79882142857143</v>
      </c>
      <c r="ES707">
        <v>16.8662</v>
      </c>
      <c r="ET707">
        <v>1999.991785714286</v>
      </c>
      <c r="EU707">
        <v>0.9799947500000002</v>
      </c>
      <c r="EV707">
        <v>0.02000494642857143</v>
      </c>
      <c r="EW707">
        <v>0</v>
      </c>
      <c r="EX707">
        <v>608.3175000000001</v>
      </c>
      <c r="EY707">
        <v>5.00097</v>
      </c>
      <c r="EZ707">
        <v>12184.30714285714</v>
      </c>
      <c r="FA707">
        <v>16707.49285714286</v>
      </c>
      <c r="FB707">
        <v>41.92371428571428</v>
      </c>
      <c r="FC707">
        <v>42.24325</v>
      </c>
      <c r="FD707">
        <v>41.81874999999999</v>
      </c>
      <c r="FE707">
        <v>41.81874999999998</v>
      </c>
      <c r="FF707">
        <v>42.5</v>
      </c>
      <c r="FG707">
        <v>1955.081785714286</v>
      </c>
      <c r="FH707">
        <v>39.91</v>
      </c>
      <c r="FI707">
        <v>0</v>
      </c>
      <c r="FJ707">
        <v>1758494025.2</v>
      </c>
      <c r="FK707">
        <v>0</v>
      </c>
      <c r="FL707">
        <v>608.39156</v>
      </c>
      <c r="FM707">
        <v>9.335461555047651</v>
      </c>
      <c r="FN707">
        <v>180.2153845964505</v>
      </c>
      <c r="FO707">
        <v>12186.036</v>
      </c>
      <c r="FP707">
        <v>15</v>
      </c>
      <c r="FQ707">
        <v>0</v>
      </c>
      <c r="FR707" t="s">
        <v>441</v>
      </c>
      <c r="FS707">
        <v>1747247426.5</v>
      </c>
      <c r="FT707">
        <v>1747247420.5</v>
      </c>
      <c r="FU707">
        <v>0</v>
      </c>
      <c r="FV707">
        <v>1.027</v>
      </c>
      <c r="FW707">
        <v>0.031</v>
      </c>
      <c r="FX707">
        <v>0.02</v>
      </c>
      <c r="FY707">
        <v>0.05</v>
      </c>
      <c r="FZ707">
        <v>420</v>
      </c>
      <c r="GA707">
        <v>16</v>
      </c>
      <c r="GB707">
        <v>0.01</v>
      </c>
      <c r="GC707">
        <v>0.1</v>
      </c>
      <c r="GD707">
        <v>17.4006975</v>
      </c>
      <c r="GE707">
        <v>6.936993996247572</v>
      </c>
      <c r="GF707">
        <v>0.6675552211193839</v>
      </c>
      <c r="GG707">
        <v>0</v>
      </c>
      <c r="GH707">
        <v>607.8965294117647</v>
      </c>
      <c r="GI707">
        <v>8.092895350575464</v>
      </c>
      <c r="GJ707">
        <v>0.8435588558320091</v>
      </c>
      <c r="GK707">
        <v>-1</v>
      </c>
      <c r="GL707">
        <v>4.327197249999999</v>
      </c>
      <c r="GM707">
        <v>-0.01161759849905404</v>
      </c>
      <c r="GN707">
        <v>0.001664863338986083</v>
      </c>
      <c r="GO707">
        <v>1</v>
      </c>
      <c r="GP707">
        <v>1</v>
      </c>
      <c r="GQ707">
        <v>2</v>
      </c>
      <c r="GR707" t="s">
        <v>442</v>
      </c>
      <c r="GS707">
        <v>3.1358</v>
      </c>
      <c r="GT707">
        <v>2.71575</v>
      </c>
      <c r="GU707">
        <v>0.0410876</v>
      </c>
      <c r="GV707">
        <v>0.0364478</v>
      </c>
      <c r="GW707">
        <v>0.110737</v>
      </c>
      <c r="GX707">
        <v>0.09631000000000001</v>
      </c>
      <c r="GY707">
        <v>30450.4</v>
      </c>
      <c r="GZ707">
        <v>30646</v>
      </c>
      <c r="HA707">
        <v>29524.9</v>
      </c>
      <c r="HB707">
        <v>29395.8</v>
      </c>
      <c r="HC707">
        <v>34690.4</v>
      </c>
      <c r="HD707">
        <v>35191.3</v>
      </c>
      <c r="HE707">
        <v>41551.4</v>
      </c>
      <c r="HF707">
        <v>41769.4</v>
      </c>
      <c r="HG707">
        <v>1.91685</v>
      </c>
      <c r="HH707">
        <v>1.85455</v>
      </c>
      <c r="HI707">
        <v>0.0525787</v>
      </c>
      <c r="HJ707">
        <v>0</v>
      </c>
      <c r="HK707">
        <v>29.8407</v>
      </c>
      <c r="HL707">
        <v>999.9</v>
      </c>
      <c r="HM707">
        <v>52</v>
      </c>
      <c r="HN707">
        <v>31.6</v>
      </c>
      <c r="HO707">
        <v>26.9753</v>
      </c>
      <c r="HP707">
        <v>61.942</v>
      </c>
      <c r="HQ707">
        <v>27.7925</v>
      </c>
      <c r="HR707">
        <v>1</v>
      </c>
      <c r="HS707">
        <v>0.148196</v>
      </c>
      <c r="HT707">
        <v>-0.821062</v>
      </c>
      <c r="HU707">
        <v>20.3361</v>
      </c>
      <c r="HV707">
        <v>5.21744</v>
      </c>
      <c r="HW707">
        <v>12.0117</v>
      </c>
      <c r="HX707">
        <v>4.98865</v>
      </c>
      <c r="HY707">
        <v>3.28763</v>
      </c>
      <c r="HZ707">
        <v>9999</v>
      </c>
      <c r="IA707">
        <v>9999</v>
      </c>
      <c r="IB707">
        <v>9999</v>
      </c>
      <c r="IC707">
        <v>999.9</v>
      </c>
      <c r="ID707">
        <v>1.86765</v>
      </c>
      <c r="IE707">
        <v>1.86676</v>
      </c>
      <c r="IF707">
        <v>1.86603</v>
      </c>
      <c r="IG707">
        <v>1.866</v>
      </c>
      <c r="IH707">
        <v>1.86785</v>
      </c>
      <c r="II707">
        <v>1.87028</v>
      </c>
      <c r="IJ707">
        <v>1.86892</v>
      </c>
      <c r="IK707">
        <v>1.87041</v>
      </c>
      <c r="IL707">
        <v>0</v>
      </c>
      <c r="IM707">
        <v>0</v>
      </c>
      <c r="IN707">
        <v>0</v>
      </c>
      <c r="IO707">
        <v>0</v>
      </c>
      <c r="IP707" t="s">
        <v>443</v>
      </c>
      <c r="IQ707" t="s">
        <v>444</v>
      </c>
      <c r="IR707" t="s">
        <v>445</v>
      </c>
      <c r="IS707" t="s">
        <v>445</v>
      </c>
      <c r="IT707" t="s">
        <v>445</v>
      </c>
      <c r="IU707" t="s">
        <v>445</v>
      </c>
      <c r="IV707">
        <v>0</v>
      </c>
      <c r="IW707">
        <v>100</v>
      </c>
      <c r="IX707">
        <v>100</v>
      </c>
      <c r="IY707">
        <v>0.915</v>
      </c>
      <c r="IZ707">
        <v>0.2151</v>
      </c>
      <c r="JA707">
        <v>0.6902030508192664</v>
      </c>
      <c r="JB707">
        <v>0.001474763808417899</v>
      </c>
      <c r="JC707">
        <v>-3.85604142745729E-07</v>
      </c>
      <c r="JD707">
        <v>-4.042155114862324E-11</v>
      </c>
      <c r="JE707">
        <v>-0.0599630414126953</v>
      </c>
      <c r="JF707">
        <v>-0.0008759303265835833</v>
      </c>
      <c r="JG707">
        <v>0.0007542316531097033</v>
      </c>
      <c r="JH707">
        <v>-1.168394518909615E-05</v>
      </c>
      <c r="JI707">
        <v>4</v>
      </c>
      <c r="JJ707">
        <v>2283</v>
      </c>
      <c r="JK707">
        <v>1</v>
      </c>
      <c r="JL707">
        <v>28</v>
      </c>
      <c r="JM707">
        <v>187443.3</v>
      </c>
      <c r="JN707">
        <v>187443.4</v>
      </c>
      <c r="JO707">
        <v>0.422363</v>
      </c>
      <c r="JP707">
        <v>2.31689</v>
      </c>
      <c r="JQ707">
        <v>1.39648</v>
      </c>
      <c r="JR707">
        <v>2.35352</v>
      </c>
      <c r="JS707">
        <v>1.49536</v>
      </c>
      <c r="JT707">
        <v>2.71362</v>
      </c>
      <c r="JU707">
        <v>37.027</v>
      </c>
      <c r="JV707">
        <v>24.07</v>
      </c>
      <c r="JW707">
        <v>18</v>
      </c>
      <c r="JX707">
        <v>491.804</v>
      </c>
      <c r="JY707">
        <v>442.347</v>
      </c>
      <c r="JZ707">
        <v>30.2343</v>
      </c>
      <c r="KA707">
        <v>29.5368</v>
      </c>
      <c r="KB707">
        <v>29.9999</v>
      </c>
      <c r="KC707">
        <v>29.3465</v>
      </c>
      <c r="KD707">
        <v>29.2695</v>
      </c>
      <c r="KE707">
        <v>8.388960000000001</v>
      </c>
      <c r="KF707">
        <v>26.5339</v>
      </c>
      <c r="KG707">
        <v>66.9153</v>
      </c>
      <c r="KH707">
        <v>30.2385</v>
      </c>
      <c r="KI707">
        <v>119.164</v>
      </c>
      <c r="KJ707">
        <v>21.4604</v>
      </c>
      <c r="KK707">
        <v>100.913</v>
      </c>
      <c r="KL707">
        <v>100.435</v>
      </c>
    </row>
    <row r="708" spans="1:298">
      <c r="A708">
        <v>692</v>
      </c>
      <c r="B708">
        <v>1758494029.6</v>
      </c>
      <c r="C708">
        <v>25154.09999990463</v>
      </c>
      <c r="D708" t="s">
        <v>1834</v>
      </c>
      <c r="E708" t="s">
        <v>1835</v>
      </c>
      <c r="F708">
        <v>5</v>
      </c>
      <c r="G708" t="s">
        <v>1797</v>
      </c>
      <c r="H708" t="s">
        <v>437</v>
      </c>
      <c r="I708" t="s">
        <v>438</v>
      </c>
      <c r="J708">
        <v>1758494022.1</v>
      </c>
      <c r="K708">
        <f>(L708)/1000</f>
        <v>0</v>
      </c>
      <c r="L708">
        <f>IF(DQ708, AO708, AI708)</f>
        <v>0</v>
      </c>
      <c r="M708">
        <f>IF(DQ708, AJ708, AH708)</f>
        <v>0</v>
      </c>
      <c r="N708">
        <f>DS708 - IF(AV708&gt;1, M708*DM708*100.0/(AX708), 0)</f>
        <v>0</v>
      </c>
      <c r="O708">
        <f>((U708-K708/2)*N708-M708)/(U708+K708/2)</f>
        <v>0</v>
      </c>
      <c r="P708">
        <f>O708*(DZ708+EA708)/1000.0</f>
        <v>0</v>
      </c>
      <c r="Q708">
        <f>(DS708 - IF(AV708&gt;1, M708*DM708*100.0/(AX708), 0))*(DZ708+EA708)/1000.0</f>
        <v>0</v>
      </c>
      <c r="R708">
        <f>2.0/((1/T708-1/S708)+SIGN(T708)*SQRT((1/T708-1/S708)*(1/T708-1/S708) + 4*DN708/((DN708+1)*(DN708+1))*(2*1/T708*1/S708-1/S708*1/S708)))</f>
        <v>0</v>
      </c>
      <c r="S708">
        <f>IF(LEFT(DO708,1)&lt;&gt;"0",IF(LEFT(DO708,1)="1",3.0,DP708),$D$5+$E$5*(EG708*DZ708/($K$5*1000))+$F$5*(EG708*DZ708/($K$5*1000))*MAX(MIN(DM708,$J$5),$I$5)*MAX(MIN(DM708,$J$5),$I$5)+$G$5*MAX(MIN(DM708,$J$5),$I$5)*(EG708*DZ708/($K$5*1000))+$H$5*(EG708*DZ708/($K$5*1000))*(EG708*DZ708/($K$5*1000)))</f>
        <v>0</v>
      </c>
      <c r="T708">
        <f>K708*(1000-(1000*0.61365*exp(17.502*X708/(240.97+X708))/(DZ708+EA708)+DU708)/2)/(1000*0.61365*exp(17.502*X708/(240.97+X708))/(DZ708+EA708)-DU708)</f>
        <v>0</v>
      </c>
      <c r="U708">
        <f>1/((DN708+1)/(R708/1.6)+1/(S708/1.37)) + DN708/((DN708+1)/(R708/1.6) + DN708/(S708/1.37))</f>
        <v>0</v>
      </c>
      <c r="V708">
        <f>(DI708*DL708)</f>
        <v>0</v>
      </c>
      <c r="W708">
        <f>(EB708+(V708+2*0.95*5.67E-8*(((EB708+$B$7)+273)^4-(EB708+273)^4)-44100*K708)/(1.84*29.3*S708+8*0.95*5.67E-8*(EB708+273)^3))</f>
        <v>0</v>
      </c>
      <c r="X708">
        <f>($C$7*EC708+$D$7*ED708+$E$7*W708)</f>
        <v>0</v>
      </c>
      <c r="Y708">
        <f>0.61365*exp(17.502*X708/(240.97+X708))</f>
        <v>0</v>
      </c>
      <c r="Z708">
        <f>(AA708/AB708*100)</f>
        <v>0</v>
      </c>
      <c r="AA708">
        <f>DU708*(DZ708+EA708)/1000</f>
        <v>0</v>
      </c>
      <c r="AB708">
        <f>0.61365*exp(17.502*EB708/(240.97+EB708))</f>
        <v>0</v>
      </c>
      <c r="AC708">
        <f>(Y708-DU708*(DZ708+EA708)/1000)</f>
        <v>0</v>
      </c>
      <c r="AD708">
        <f>(-K708*44100)</f>
        <v>0</v>
      </c>
      <c r="AE708">
        <f>2*29.3*S708*0.92*(EB708-X708)</f>
        <v>0</v>
      </c>
      <c r="AF708">
        <f>2*0.95*5.67E-8*(((EB708+$B$7)+273)^4-(X708+273)^4)</f>
        <v>0</v>
      </c>
      <c r="AG708">
        <f>V708+AF708+AD708+AE708</f>
        <v>0</v>
      </c>
      <c r="AH708">
        <f>DY708*AV708*(DT708-DS708*(1000-AV708*DV708)/(1000-AV708*DU708))/(100*DM708)</f>
        <v>0</v>
      </c>
      <c r="AI708">
        <f>1000*DY708*AV708*(DU708-DV708)/(100*DM708*(1000-AV708*DU708))</f>
        <v>0</v>
      </c>
      <c r="AJ708">
        <f>(AK708 - AL708 - DZ708*1E3/(8.314*(EB708+273.15)) * AN708/DY708 * AM708) * DY708/(100*DM708) * (1000 - DV708)/1000</f>
        <v>0</v>
      </c>
      <c r="AK708">
        <v>138.1136069612627</v>
      </c>
      <c r="AL708">
        <v>149.9018060606061</v>
      </c>
      <c r="AM708">
        <v>-3.286617646934221</v>
      </c>
      <c r="AN708">
        <v>65.24556726256783</v>
      </c>
      <c r="AO708">
        <f>(AQ708 - AP708 + DZ708*1E3/(8.314*(EB708+273.15)) * AS708/DY708 * AR708) * DY708/(100*DM708) * 1000/(1000 - AQ708)</f>
        <v>0</v>
      </c>
      <c r="AP708">
        <v>21.39081023350498</v>
      </c>
      <c r="AQ708">
        <v>25.74844606060606</v>
      </c>
      <c r="AR708">
        <v>-4.928315127424319E-05</v>
      </c>
      <c r="AS708">
        <v>111.0014619962675</v>
      </c>
      <c r="AT708">
        <v>0</v>
      </c>
      <c r="AU708">
        <v>0</v>
      </c>
      <c r="AV708">
        <f>IF(AT708*$H$13&gt;=AX708,1.0,(AX708/(AX708-AT708*$H$13)))</f>
        <v>0</v>
      </c>
      <c r="AW708">
        <f>(AV708-1)*100</f>
        <v>0</v>
      </c>
      <c r="AX708">
        <f>MAX(0,($B$13+$C$13*EG708)/(1+$D$13*EG708)*DZ708/(EB708+273)*$E$13)</f>
        <v>0</v>
      </c>
      <c r="AY708" t="s">
        <v>439</v>
      </c>
      <c r="AZ708" t="s">
        <v>439</v>
      </c>
      <c r="BA708">
        <v>0</v>
      </c>
      <c r="BB708">
        <v>0</v>
      </c>
      <c r="BC708">
        <f>1-BA708/BB708</f>
        <v>0</v>
      </c>
      <c r="BD708">
        <v>0</v>
      </c>
      <c r="BE708" t="s">
        <v>439</v>
      </c>
      <c r="BF708" t="s">
        <v>439</v>
      </c>
      <c r="BG708">
        <v>0</v>
      </c>
      <c r="BH708">
        <v>0</v>
      </c>
      <c r="BI708">
        <f>1-BG708/BH708</f>
        <v>0</v>
      </c>
      <c r="BJ708">
        <v>0.5</v>
      </c>
      <c r="BK708">
        <f>DJ708</f>
        <v>0</v>
      </c>
      <c r="BL708">
        <f>M708</f>
        <v>0</v>
      </c>
      <c r="BM708">
        <f>BI708*BJ708*BK708</f>
        <v>0</v>
      </c>
      <c r="BN708">
        <f>(BL708-BD708)/BK708</f>
        <v>0</v>
      </c>
      <c r="BO708">
        <f>(BB708-BH708)/BH708</f>
        <v>0</v>
      </c>
      <c r="BP708">
        <f>BA708/(BC708+BA708/BH708)</f>
        <v>0</v>
      </c>
      <c r="BQ708" t="s">
        <v>439</v>
      </c>
      <c r="BR708">
        <v>0</v>
      </c>
      <c r="BS708">
        <f>IF(BR708&lt;&gt;0, BR708, BP708)</f>
        <v>0</v>
      </c>
      <c r="BT708">
        <f>1-BS708/BH708</f>
        <v>0</v>
      </c>
      <c r="BU708">
        <f>(BH708-BG708)/(BH708-BS708)</f>
        <v>0</v>
      </c>
      <c r="BV708">
        <f>(BB708-BH708)/(BB708-BS708)</f>
        <v>0</v>
      </c>
      <c r="BW708">
        <f>(BH708-BG708)/(BH708-BA708)</f>
        <v>0</v>
      </c>
      <c r="BX708">
        <f>(BB708-BH708)/(BB708-BA708)</f>
        <v>0</v>
      </c>
      <c r="BY708">
        <f>(BU708*BS708/BG708)</f>
        <v>0</v>
      </c>
      <c r="BZ708">
        <f>(1-BY708)</f>
        <v>0</v>
      </c>
      <c r="DI708">
        <f>$B$11*EH708+$C$11*EI708+$F$11*ET708*(1-EW708)</f>
        <v>0</v>
      </c>
      <c r="DJ708">
        <f>DI708*DK708</f>
        <v>0</v>
      </c>
      <c r="DK708">
        <f>($B$11*$D$9+$C$11*$D$9+$F$11*((FG708+EY708)/MAX(FG708+EY708+FH708, 0.1)*$I$9+FH708/MAX(FG708+EY708+FH708, 0.1)*$J$9))/($B$11+$C$11+$F$11)</f>
        <v>0</v>
      </c>
      <c r="DL708">
        <f>($B$11*$K$9+$C$11*$K$9+$F$11*((FG708+EY708)/MAX(FG708+EY708+FH708, 0.1)*$P$9+FH708/MAX(FG708+EY708+FH708, 0.1)*$Q$9))/($B$11+$C$11+$F$11)</f>
        <v>0</v>
      </c>
      <c r="DM708">
        <v>3.7</v>
      </c>
      <c r="DN708">
        <v>0.5</v>
      </c>
      <c r="DO708" t="s">
        <v>440</v>
      </c>
      <c r="DP708">
        <v>2</v>
      </c>
      <c r="DQ708" t="b">
        <v>1</v>
      </c>
      <c r="DR708">
        <v>1758494022.1</v>
      </c>
      <c r="DS708">
        <v>168.4672592592592</v>
      </c>
      <c r="DT708">
        <v>150.0437037037037</v>
      </c>
      <c r="DU708">
        <v>25.75495185185186</v>
      </c>
      <c r="DV708">
        <v>21.41748518518519</v>
      </c>
      <c r="DW708">
        <v>167.540962962963</v>
      </c>
      <c r="DX708">
        <v>25.53995555555555</v>
      </c>
      <c r="DY708">
        <v>500.0045555555556</v>
      </c>
      <c r="DZ708">
        <v>89.98574444444445</v>
      </c>
      <c r="EA708">
        <v>0.05543026666666667</v>
      </c>
      <c r="EB708">
        <v>31.46604814814815</v>
      </c>
      <c r="EC708">
        <v>30.69602962962963</v>
      </c>
      <c r="ED708">
        <v>999.9000000000001</v>
      </c>
      <c r="EE708">
        <v>0</v>
      </c>
      <c r="EF708">
        <v>0</v>
      </c>
      <c r="EG708">
        <v>9998.632962962964</v>
      </c>
      <c r="EH708">
        <v>0</v>
      </c>
      <c r="EI708">
        <v>9.527179999999998</v>
      </c>
      <c r="EJ708">
        <v>18.42341481481481</v>
      </c>
      <c r="EK708">
        <v>172.9208888888889</v>
      </c>
      <c r="EL708">
        <v>153.3278888888889</v>
      </c>
      <c r="EM708">
        <v>4.337465555555556</v>
      </c>
      <c r="EN708">
        <v>150.0437037037037</v>
      </c>
      <c r="EO708">
        <v>21.41748518518519</v>
      </c>
      <c r="EP708">
        <v>2.317578888888889</v>
      </c>
      <c r="EQ708">
        <v>1.927267777777778</v>
      </c>
      <c r="ER708">
        <v>19.79910370370371</v>
      </c>
      <c r="ES708">
        <v>16.85912222222222</v>
      </c>
      <c r="ET708">
        <v>1999.998148148148</v>
      </c>
      <c r="EU708">
        <v>0.979994777777778</v>
      </c>
      <c r="EV708">
        <v>0.02000491851851852</v>
      </c>
      <c r="EW708">
        <v>0</v>
      </c>
      <c r="EX708">
        <v>609.1314074074073</v>
      </c>
      <c r="EY708">
        <v>5.00097</v>
      </c>
      <c r="EZ708">
        <v>12201</v>
      </c>
      <c r="FA708">
        <v>16707.54444444444</v>
      </c>
      <c r="FB708">
        <v>41.91862962962963</v>
      </c>
      <c r="FC708">
        <v>42.243</v>
      </c>
      <c r="FD708">
        <v>41.81899999999999</v>
      </c>
      <c r="FE708">
        <v>41.81199999999999</v>
      </c>
      <c r="FF708">
        <v>42.5</v>
      </c>
      <c r="FG708">
        <v>1955.088148148148</v>
      </c>
      <c r="FH708">
        <v>39.91</v>
      </c>
      <c r="FI708">
        <v>0</v>
      </c>
      <c r="FJ708">
        <v>1758494030</v>
      </c>
      <c r="FK708">
        <v>0</v>
      </c>
      <c r="FL708">
        <v>609.1335200000001</v>
      </c>
      <c r="FM708">
        <v>9.075769230456139</v>
      </c>
      <c r="FN708">
        <v>200.546153494119</v>
      </c>
      <c r="FO708">
        <v>12201.364</v>
      </c>
      <c r="FP708">
        <v>15</v>
      </c>
      <c r="FQ708">
        <v>0</v>
      </c>
      <c r="FR708" t="s">
        <v>441</v>
      </c>
      <c r="FS708">
        <v>1747247426.5</v>
      </c>
      <c r="FT708">
        <v>1747247420.5</v>
      </c>
      <c r="FU708">
        <v>0</v>
      </c>
      <c r="FV708">
        <v>1.027</v>
      </c>
      <c r="FW708">
        <v>0.031</v>
      </c>
      <c r="FX708">
        <v>0.02</v>
      </c>
      <c r="FY708">
        <v>0.05</v>
      </c>
      <c r="FZ708">
        <v>420</v>
      </c>
      <c r="GA708">
        <v>16</v>
      </c>
      <c r="GB708">
        <v>0.01</v>
      </c>
      <c r="GC708">
        <v>0.1</v>
      </c>
      <c r="GD708">
        <v>18.01701707317073</v>
      </c>
      <c r="GE708">
        <v>7.002476655052285</v>
      </c>
      <c r="GF708">
        <v>0.6906494066306281</v>
      </c>
      <c r="GG708">
        <v>0</v>
      </c>
      <c r="GH708">
        <v>608.6265294117647</v>
      </c>
      <c r="GI708">
        <v>9.164125282625509</v>
      </c>
      <c r="GJ708">
        <v>0.940366706797198</v>
      </c>
      <c r="GK708">
        <v>-1</v>
      </c>
      <c r="GL708">
        <v>4.333816341463415</v>
      </c>
      <c r="GM708">
        <v>0.09011811846690997</v>
      </c>
      <c r="GN708">
        <v>0.01289767889046127</v>
      </c>
      <c r="GO708">
        <v>1</v>
      </c>
      <c r="GP708">
        <v>1</v>
      </c>
      <c r="GQ708">
        <v>2</v>
      </c>
      <c r="GR708" t="s">
        <v>442</v>
      </c>
      <c r="GS708">
        <v>3.1358</v>
      </c>
      <c r="GT708">
        <v>2.71574</v>
      </c>
      <c r="GU708">
        <v>0.0372322</v>
      </c>
      <c r="GV708">
        <v>0.0323829</v>
      </c>
      <c r="GW708">
        <v>0.110701</v>
      </c>
      <c r="GX708">
        <v>0.0962177</v>
      </c>
      <c r="GY708">
        <v>30572.4</v>
      </c>
      <c r="GZ708">
        <v>30775.1</v>
      </c>
      <c r="HA708">
        <v>29524.5</v>
      </c>
      <c r="HB708">
        <v>29395.5</v>
      </c>
      <c r="HC708">
        <v>34691.1</v>
      </c>
      <c r="HD708">
        <v>35194.7</v>
      </c>
      <c r="HE708">
        <v>41550.6</v>
      </c>
      <c r="HF708">
        <v>41769.1</v>
      </c>
      <c r="HG708">
        <v>1.91663</v>
      </c>
      <c r="HH708">
        <v>1.85473</v>
      </c>
      <c r="HI708">
        <v>0.0526756</v>
      </c>
      <c r="HJ708">
        <v>0</v>
      </c>
      <c r="HK708">
        <v>29.8407</v>
      </c>
      <c r="HL708">
        <v>999.9</v>
      </c>
      <c r="HM708">
        <v>52</v>
      </c>
      <c r="HN708">
        <v>31.6</v>
      </c>
      <c r="HO708">
        <v>26.9745</v>
      </c>
      <c r="HP708">
        <v>62.102</v>
      </c>
      <c r="HQ708">
        <v>27.9006</v>
      </c>
      <c r="HR708">
        <v>1</v>
      </c>
      <c r="HS708">
        <v>0.148181</v>
      </c>
      <c r="HT708">
        <v>-0.823815</v>
      </c>
      <c r="HU708">
        <v>20.3361</v>
      </c>
      <c r="HV708">
        <v>5.21684</v>
      </c>
      <c r="HW708">
        <v>12.0116</v>
      </c>
      <c r="HX708">
        <v>4.98855</v>
      </c>
      <c r="HY708">
        <v>3.28755</v>
      </c>
      <c r="HZ708">
        <v>9999</v>
      </c>
      <c r="IA708">
        <v>9999</v>
      </c>
      <c r="IB708">
        <v>9999</v>
      </c>
      <c r="IC708">
        <v>999.9</v>
      </c>
      <c r="ID708">
        <v>1.86764</v>
      </c>
      <c r="IE708">
        <v>1.86675</v>
      </c>
      <c r="IF708">
        <v>1.86602</v>
      </c>
      <c r="IG708">
        <v>1.866</v>
      </c>
      <c r="IH708">
        <v>1.86786</v>
      </c>
      <c r="II708">
        <v>1.87029</v>
      </c>
      <c r="IJ708">
        <v>1.86893</v>
      </c>
      <c r="IK708">
        <v>1.87042</v>
      </c>
      <c r="IL708">
        <v>0</v>
      </c>
      <c r="IM708">
        <v>0</v>
      </c>
      <c r="IN708">
        <v>0</v>
      </c>
      <c r="IO708">
        <v>0</v>
      </c>
      <c r="IP708" t="s">
        <v>443</v>
      </c>
      <c r="IQ708" t="s">
        <v>444</v>
      </c>
      <c r="IR708" t="s">
        <v>445</v>
      </c>
      <c r="IS708" t="s">
        <v>445</v>
      </c>
      <c r="IT708" t="s">
        <v>445</v>
      </c>
      <c r="IU708" t="s">
        <v>445</v>
      </c>
      <c r="IV708">
        <v>0</v>
      </c>
      <c r="IW708">
        <v>100</v>
      </c>
      <c r="IX708">
        <v>100</v>
      </c>
      <c r="IY708">
        <v>0.894</v>
      </c>
      <c r="IZ708">
        <v>0.2149</v>
      </c>
      <c r="JA708">
        <v>0.6902030508192664</v>
      </c>
      <c r="JB708">
        <v>0.001474763808417899</v>
      </c>
      <c r="JC708">
        <v>-3.85604142745729E-07</v>
      </c>
      <c r="JD708">
        <v>-4.042155114862324E-11</v>
      </c>
      <c r="JE708">
        <v>-0.0599630414126953</v>
      </c>
      <c r="JF708">
        <v>-0.0008759303265835833</v>
      </c>
      <c r="JG708">
        <v>0.0007542316531097033</v>
      </c>
      <c r="JH708">
        <v>-1.168394518909615E-05</v>
      </c>
      <c r="JI708">
        <v>4</v>
      </c>
      <c r="JJ708">
        <v>2283</v>
      </c>
      <c r="JK708">
        <v>1</v>
      </c>
      <c r="JL708">
        <v>28</v>
      </c>
      <c r="JM708">
        <v>187443.4</v>
      </c>
      <c r="JN708">
        <v>187443.5</v>
      </c>
      <c r="JO708">
        <v>0.386963</v>
      </c>
      <c r="JP708">
        <v>2.31812</v>
      </c>
      <c r="JQ708">
        <v>1.39771</v>
      </c>
      <c r="JR708">
        <v>2.34985</v>
      </c>
      <c r="JS708">
        <v>1.49536</v>
      </c>
      <c r="JT708">
        <v>2.69287</v>
      </c>
      <c r="JU708">
        <v>37.027</v>
      </c>
      <c r="JV708">
        <v>24.0787</v>
      </c>
      <c r="JW708">
        <v>18</v>
      </c>
      <c r="JX708">
        <v>491.646</v>
      </c>
      <c r="JY708">
        <v>442.453</v>
      </c>
      <c r="JZ708">
        <v>30.2388</v>
      </c>
      <c r="KA708">
        <v>29.5361</v>
      </c>
      <c r="KB708">
        <v>29.9999</v>
      </c>
      <c r="KC708">
        <v>29.3447</v>
      </c>
      <c r="KD708">
        <v>29.2694</v>
      </c>
      <c r="KE708">
        <v>7.61558</v>
      </c>
      <c r="KF708">
        <v>26.5339</v>
      </c>
      <c r="KG708">
        <v>66.9153</v>
      </c>
      <c r="KH708">
        <v>30.2414</v>
      </c>
      <c r="KI708">
        <v>99.1168</v>
      </c>
      <c r="KJ708">
        <v>21.4697</v>
      </c>
      <c r="KK708">
        <v>100.912</v>
      </c>
      <c r="KL708">
        <v>100.434</v>
      </c>
    </row>
    <row r="709" spans="1:298">
      <c r="A709">
        <v>693</v>
      </c>
      <c r="B709">
        <v>1758494034.6</v>
      </c>
      <c r="C709">
        <v>25159.09999990463</v>
      </c>
      <c r="D709" t="s">
        <v>1836</v>
      </c>
      <c r="E709" t="s">
        <v>1837</v>
      </c>
      <c r="F709">
        <v>5</v>
      </c>
      <c r="G709" t="s">
        <v>1797</v>
      </c>
      <c r="H709" t="s">
        <v>437</v>
      </c>
      <c r="I709" t="s">
        <v>438</v>
      </c>
      <c r="J709">
        <v>1758494026.814285</v>
      </c>
      <c r="K709">
        <f>(L709)/1000</f>
        <v>0</v>
      </c>
      <c r="L709">
        <f>IF(DQ709, AO709, AI709)</f>
        <v>0</v>
      </c>
      <c r="M709">
        <f>IF(DQ709, AJ709, AH709)</f>
        <v>0</v>
      </c>
      <c r="N709">
        <f>DS709 - IF(AV709&gt;1, M709*DM709*100.0/(AX709), 0)</f>
        <v>0</v>
      </c>
      <c r="O709">
        <f>((U709-K709/2)*N709-M709)/(U709+K709/2)</f>
        <v>0</v>
      </c>
      <c r="P709">
        <f>O709*(DZ709+EA709)/1000.0</f>
        <v>0</v>
      </c>
      <c r="Q709">
        <f>(DS709 - IF(AV709&gt;1, M709*DM709*100.0/(AX709), 0))*(DZ709+EA709)/1000.0</f>
        <v>0</v>
      </c>
      <c r="R709">
        <f>2.0/((1/T709-1/S709)+SIGN(T709)*SQRT((1/T709-1/S709)*(1/T709-1/S709) + 4*DN709/((DN709+1)*(DN709+1))*(2*1/T709*1/S709-1/S709*1/S709)))</f>
        <v>0</v>
      </c>
      <c r="S709">
        <f>IF(LEFT(DO709,1)&lt;&gt;"0",IF(LEFT(DO709,1)="1",3.0,DP709),$D$5+$E$5*(EG709*DZ709/($K$5*1000))+$F$5*(EG709*DZ709/($K$5*1000))*MAX(MIN(DM709,$J$5),$I$5)*MAX(MIN(DM709,$J$5),$I$5)+$G$5*MAX(MIN(DM709,$J$5),$I$5)*(EG709*DZ709/($K$5*1000))+$H$5*(EG709*DZ709/($K$5*1000))*(EG709*DZ709/($K$5*1000)))</f>
        <v>0</v>
      </c>
      <c r="T709">
        <f>K709*(1000-(1000*0.61365*exp(17.502*X709/(240.97+X709))/(DZ709+EA709)+DU709)/2)/(1000*0.61365*exp(17.502*X709/(240.97+X709))/(DZ709+EA709)-DU709)</f>
        <v>0</v>
      </c>
      <c r="U709">
        <f>1/((DN709+1)/(R709/1.6)+1/(S709/1.37)) + DN709/((DN709+1)/(R709/1.6) + DN709/(S709/1.37))</f>
        <v>0</v>
      </c>
      <c r="V709">
        <f>(DI709*DL709)</f>
        <v>0</v>
      </c>
      <c r="W709">
        <f>(EB709+(V709+2*0.95*5.67E-8*(((EB709+$B$7)+273)^4-(EB709+273)^4)-44100*K709)/(1.84*29.3*S709+8*0.95*5.67E-8*(EB709+273)^3))</f>
        <v>0</v>
      </c>
      <c r="X709">
        <f>($C$7*EC709+$D$7*ED709+$E$7*W709)</f>
        <v>0</v>
      </c>
      <c r="Y709">
        <f>0.61365*exp(17.502*X709/(240.97+X709))</f>
        <v>0</v>
      </c>
      <c r="Z709">
        <f>(AA709/AB709*100)</f>
        <v>0</v>
      </c>
      <c r="AA709">
        <f>DU709*(DZ709+EA709)/1000</f>
        <v>0</v>
      </c>
      <c r="AB709">
        <f>0.61365*exp(17.502*EB709/(240.97+EB709))</f>
        <v>0</v>
      </c>
      <c r="AC709">
        <f>(Y709-DU709*(DZ709+EA709)/1000)</f>
        <v>0</v>
      </c>
      <c r="AD709">
        <f>(-K709*44100)</f>
        <v>0</v>
      </c>
      <c r="AE709">
        <f>2*29.3*S709*0.92*(EB709-X709)</f>
        <v>0</v>
      </c>
      <c r="AF709">
        <f>2*0.95*5.67E-8*(((EB709+$B$7)+273)^4-(X709+273)^4)</f>
        <v>0</v>
      </c>
      <c r="AG709">
        <f>V709+AF709+AD709+AE709</f>
        <v>0</v>
      </c>
      <c r="AH709">
        <f>DY709*AV709*(DT709-DS709*(1000-AV709*DV709)/(1000-AV709*DU709))/(100*DM709)</f>
        <v>0</v>
      </c>
      <c r="AI709">
        <f>1000*DY709*AV709*(DU709-DV709)/(100*DM709*(1000-AV709*DU709))</f>
        <v>0</v>
      </c>
      <c r="AJ709">
        <f>(AK709 - AL709 - DZ709*1E3/(8.314*(EB709+273.15)) * AN709/DY709 * AM709) * DY709/(100*DM709) * (1000 - DV709)/1000</f>
        <v>0</v>
      </c>
      <c r="AK709">
        <v>121.0650930610377</v>
      </c>
      <c r="AL709">
        <v>133.4864121212121</v>
      </c>
      <c r="AM709">
        <v>-3.285305091406463</v>
      </c>
      <c r="AN709">
        <v>65.24556726256783</v>
      </c>
      <c r="AO709">
        <f>(AQ709 - AP709 + DZ709*1E3/(8.314*(EB709+273.15)) * AS709/DY709 * AR709) * DY709/(100*DM709) * 1000/(1000 - AQ709)</f>
        <v>0</v>
      </c>
      <c r="AP709">
        <v>21.38639728416927</v>
      </c>
      <c r="AQ709">
        <v>25.74064545454545</v>
      </c>
      <c r="AR709">
        <v>-1.797903740304617E-05</v>
      </c>
      <c r="AS709">
        <v>111.0014619962675</v>
      </c>
      <c r="AT709">
        <v>0</v>
      </c>
      <c r="AU709">
        <v>0</v>
      </c>
      <c r="AV709">
        <f>IF(AT709*$H$13&gt;=AX709,1.0,(AX709/(AX709-AT709*$H$13)))</f>
        <v>0</v>
      </c>
      <c r="AW709">
        <f>(AV709-1)*100</f>
        <v>0</v>
      </c>
      <c r="AX709">
        <f>MAX(0,($B$13+$C$13*EG709)/(1+$D$13*EG709)*DZ709/(EB709+273)*$E$13)</f>
        <v>0</v>
      </c>
      <c r="AY709" t="s">
        <v>439</v>
      </c>
      <c r="AZ709" t="s">
        <v>439</v>
      </c>
      <c r="BA709">
        <v>0</v>
      </c>
      <c r="BB709">
        <v>0</v>
      </c>
      <c r="BC709">
        <f>1-BA709/BB709</f>
        <v>0</v>
      </c>
      <c r="BD709">
        <v>0</v>
      </c>
      <c r="BE709" t="s">
        <v>439</v>
      </c>
      <c r="BF709" t="s">
        <v>439</v>
      </c>
      <c r="BG709">
        <v>0</v>
      </c>
      <c r="BH709">
        <v>0</v>
      </c>
      <c r="BI709">
        <f>1-BG709/BH709</f>
        <v>0</v>
      </c>
      <c r="BJ709">
        <v>0.5</v>
      </c>
      <c r="BK709">
        <f>DJ709</f>
        <v>0</v>
      </c>
      <c r="BL709">
        <f>M709</f>
        <v>0</v>
      </c>
      <c r="BM709">
        <f>BI709*BJ709*BK709</f>
        <v>0</v>
      </c>
      <c r="BN709">
        <f>(BL709-BD709)/BK709</f>
        <v>0</v>
      </c>
      <c r="BO709">
        <f>(BB709-BH709)/BH709</f>
        <v>0</v>
      </c>
      <c r="BP709">
        <f>BA709/(BC709+BA709/BH709)</f>
        <v>0</v>
      </c>
      <c r="BQ709" t="s">
        <v>439</v>
      </c>
      <c r="BR709">
        <v>0</v>
      </c>
      <c r="BS709">
        <f>IF(BR709&lt;&gt;0, BR709, BP709)</f>
        <v>0</v>
      </c>
      <c r="BT709">
        <f>1-BS709/BH709</f>
        <v>0</v>
      </c>
      <c r="BU709">
        <f>(BH709-BG709)/(BH709-BS709)</f>
        <v>0</v>
      </c>
      <c r="BV709">
        <f>(BB709-BH709)/(BB709-BS709)</f>
        <v>0</v>
      </c>
      <c r="BW709">
        <f>(BH709-BG709)/(BH709-BA709)</f>
        <v>0</v>
      </c>
      <c r="BX709">
        <f>(BB709-BH709)/(BB709-BA709)</f>
        <v>0</v>
      </c>
      <c r="BY709">
        <f>(BU709*BS709/BG709)</f>
        <v>0</v>
      </c>
      <c r="BZ709">
        <f>(1-BY709)</f>
        <v>0</v>
      </c>
      <c r="DI709">
        <f>$B$11*EH709+$C$11*EI709+$F$11*ET709*(1-EW709)</f>
        <v>0</v>
      </c>
      <c r="DJ709">
        <f>DI709*DK709</f>
        <v>0</v>
      </c>
      <c r="DK709">
        <f>($B$11*$D$9+$C$11*$D$9+$F$11*((FG709+EY709)/MAX(FG709+EY709+FH709, 0.1)*$I$9+FH709/MAX(FG709+EY709+FH709, 0.1)*$J$9))/($B$11+$C$11+$F$11)</f>
        <v>0</v>
      </c>
      <c r="DL709">
        <f>($B$11*$K$9+$C$11*$K$9+$F$11*((FG709+EY709)/MAX(FG709+EY709+FH709, 0.1)*$P$9+FH709/MAX(FG709+EY709+FH709, 0.1)*$Q$9))/($B$11+$C$11+$F$11)</f>
        <v>0</v>
      </c>
      <c r="DM709">
        <v>3.7</v>
      </c>
      <c r="DN709">
        <v>0.5</v>
      </c>
      <c r="DO709" t="s">
        <v>440</v>
      </c>
      <c r="DP709">
        <v>2</v>
      </c>
      <c r="DQ709" t="b">
        <v>1</v>
      </c>
      <c r="DR709">
        <v>1758494026.814285</v>
      </c>
      <c r="DS709">
        <v>153.3712857142857</v>
      </c>
      <c r="DT709">
        <v>134.35875</v>
      </c>
      <c r="DU709">
        <v>25.75171428571429</v>
      </c>
      <c r="DV709">
        <v>21.40476785714285</v>
      </c>
      <c r="DW709">
        <v>152.4653928571429</v>
      </c>
      <c r="DX709">
        <v>25.53677142857143</v>
      </c>
      <c r="DY709">
        <v>499.9958928571428</v>
      </c>
      <c r="DZ709">
        <v>89.9859</v>
      </c>
      <c r="EA709">
        <v>0.05550533571428571</v>
      </c>
      <c r="EB709">
        <v>31.46585357142857</v>
      </c>
      <c r="EC709">
        <v>30.69226071428571</v>
      </c>
      <c r="ED709">
        <v>999.9000000000002</v>
      </c>
      <c r="EE709">
        <v>0</v>
      </c>
      <c r="EF709">
        <v>0</v>
      </c>
      <c r="EG709">
        <v>9996.046428571428</v>
      </c>
      <c r="EH709">
        <v>0</v>
      </c>
      <c r="EI709">
        <v>9.523215714285714</v>
      </c>
      <c r="EJ709">
        <v>19.01245714285714</v>
      </c>
      <c r="EK709">
        <v>157.4253571428571</v>
      </c>
      <c r="EL709">
        <v>137.2978571428572</v>
      </c>
      <c r="EM709">
        <v>4.346945357142856</v>
      </c>
      <c r="EN709">
        <v>134.35875</v>
      </c>
      <c r="EO709">
        <v>21.40476785714285</v>
      </c>
      <c r="EP709">
        <v>2.317291785714286</v>
      </c>
      <c r="EQ709">
        <v>1.926126785714285</v>
      </c>
      <c r="ER709">
        <v>19.79710357142857</v>
      </c>
      <c r="ES709">
        <v>16.84978571428572</v>
      </c>
      <c r="ET709">
        <v>1999.98</v>
      </c>
      <c r="EU709">
        <v>0.979994535714286</v>
      </c>
      <c r="EV709">
        <v>0.02000516071428571</v>
      </c>
      <c r="EW709">
        <v>0</v>
      </c>
      <c r="EX709">
        <v>609.9956428571429</v>
      </c>
      <c r="EY709">
        <v>5.00097</v>
      </c>
      <c r="EZ709">
        <v>12217.63214285714</v>
      </c>
      <c r="FA709">
        <v>16707.39285714286</v>
      </c>
      <c r="FB709">
        <v>41.9192857142857</v>
      </c>
      <c r="FC709">
        <v>42.2365</v>
      </c>
      <c r="FD709">
        <v>41.81424999999998</v>
      </c>
      <c r="FE709">
        <v>41.81199999999999</v>
      </c>
      <c r="FF709">
        <v>42.5</v>
      </c>
      <c r="FG709">
        <v>1955.07</v>
      </c>
      <c r="FH709">
        <v>39.91</v>
      </c>
      <c r="FI709">
        <v>0</v>
      </c>
      <c r="FJ709">
        <v>1758494035.4</v>
      </c>
      <c r="FK709">
        <v>0</v>
      </c>
      <c r="FL709">
        <v>610.0746923076923</v>
      </c>
      <c r="FM709">
        <v>11.22058120053661</v>
      </c>
      <c r="FN709">
        <v>227.511111075952</v>
      </c>
      <c r="FO709">
        <v>12219.53461538461</v>
      </c>
      <c r="FP709">
        <v>15</v>
      </c>
      <c r="FQ709">
        <v>0</v>
      </c>
      <c r="FR709" t="s">
        <v>441</v>
      </c>
      <c r="FS709">
        <v>1747247426.5</v>
      </c>
      <c r="FT709">
        <v>1747247420.5</v>
      </c>
      <c r="FU709">
        <v>0</v>
      </c>
      <c r="FV709">
        <v>1.027</v>
      </c>
      <c r="FW709">
        <v>0.031</v>
      </c>
      <c r="FX709">
        <v>0.02</v>
      </c>
      <c r="FY709">
        <v>0.05</v>
      </c>
      <c r="FZ709">
        <v>420</v>
      </c>
      <c r="GA709">
        <v>16</v>
      </c>
      <c r="GB709">
        <v>0.01</v>
      </c>
      <c r="GC709">
        <v>0.1</v>
      </c>
      <c r="GD709">
        <v>18.714105</v>
      </c>
      <c r="GE709">
        <v>7.441537711069345</v>
      </c>
      <c r="GF709">
        <v>0.7165082131245952</v>
      </c>
      <c r="GG709">
        <v>0</v>
      </c>
      <c r="GH709">
        <v>609.5641176470589</v>
      </c>
      <c r="GI709">
        <v>10.69060351791651</v>
      </c>
      <c r="GJ709">
        <v>1.096829032865027</v>
      </c>
      <c r="GK709">
        <v>-1</v>
      </c>
      <c r="GL709">
        <v>4.341811</v>
      </c>
      <c r="GM709">
        <v>0.1435846153846073</v>
      </c>
      <c r="GN709">
        <v>0.01578145649171829</v>
      </c>
      <c r="GO709">
        <v>0</v>
      </c>
      <c r="GP709">
        <v>0</v>
      </c>
      <c r="GQ709">
        <v>2</v>
      </c>
      <c r="GR709" t="s">
        <v>452</v>
      </c>
      <c r="GS709">
        <v>3.13582</v>
      </c>
      <c r="GT709">
        <v>2.7158</v>
      </c>
      <c r="GU709">
        <v>0.0332994</v>
      </c>
      <c r="GV709">
        <v>0.0282233</v>
      </c>
      <c r="GW709">
        <v>0.110675</v>
      </c>
      <c r="GX709">
        <v>0.0962153</v>
      </c>
      <c r="GY709">
        <v>30697.2</v>
      </c>
      <c r="GZ709">
        <v>30907.6</v>
      </c>
      <c r="HA709">
        <v>29524.4</v>
      </c>
      <c r="HB709">
        <v>29395.8</v>
      </c>
      <c r="HC709">
        <v>34691.6</v>
      </c>
      <c r="HD709">
        <v>35194.9</v>
      </c>
      <c r="HE709">
        <v>41550.2</v>
      </c>
      <c r="HF709">
        <v>41769.4</v>
      </c>
      <c r="HG709">
        <v>1.91698</v>
      </c>
      <c r="HH709">
        <v>1.85422</v>
      </c>
      <c r="HI709">
        <v>0.0521205</v>
      </c>
      <c r="HJ709">
        <v>0</v>
      </c>
      <c r="HK709">
        <v>29.8381</v>
      </c>
      <c r="HL709">
        <v>999.9</v>
      </c>
      <c r="HM709">
        <v>52</v>
      </c>
      <c r="HN709">
        <v>31.6</v>
      </c>
      <c r="HO709">
        <v>26.9778</v>
      </c>
      <c r="HP709">
        <v>62.082</v>
      </c>
      <c r="HQ709">
        <v>28.0128</v>
      </c>
      <c r="HR709">
        <v>1</v>
      </c>
      <c r="HS709">
        <v>0.147777</v>
      </c>
      <c r="HT709">
        <v>-0.832892</v>
      </c>
      <c r="HU709">
        <v>20.3359</v>
      </c>
      <c r="HV709">
        <v>5.21639</v>
      </c>
      <c r="HW709">
        <v>12.0107</v>
      </c>
      <c r="HX709">
        <v>4.9888</v>
      </c>
      <c r="HY709">
        <v>3.28748</v>
      </c>
      <c r="HZ709">
        <v>9999</v>
      </c>
      <c r="IA709">
        <v>9999</v>
      </c>
      <c r="IB709">
        <v>9999</v>
      </c>
      <c r="IC709">
        <v>999.9</v>
      </c>
      <c r="ID709">
        <v>1.86763</v>
      </c>
      <c r="IE709">
        <v>1.86676</v>
      </c>
      <c r="IF709">
        <v>1.86603</v>
      </c>
      <c r="IG709">
        <v>1.86601</v>
      </c>
      <c r="IH709">
        <v>1.86786</v>
      </c>
      <c r="II709">
        <v>1.8703</v>
      </c>
      <c r="IJ709">
        <v>1.86895</v>
      </c>
      <c r="IK709">
        <v>1.87042</v>
      </c>
      <c r="IL709">
        <v>0</v>
      </c>
      <c r="IM709">
        <v>0</v>
      </c>
      <c r="IN709">
        <v>0</v>
      </c>
      <c r="IO709">
        <v>0</v>
      </c>
      <c r="IP709" t="s">
        <v>443</v>
      </c>
      <c r="IQ709" t="s">
        <v>444</v>
      </c>
      <c r="IR709" t="s">
        <v>445</v>
      </c>
      <c r="IS709" t="s">
        <v>445</v>
      </c>
      <c r="IT709" t="s">
        <v>445</v>
      </c>
      <c r="IU709" t="s">
        <v>445</v>
      </c>
      <c r="IV709">
        <v>0</v>
      </c>
      <c r="IW709">
        <v>100</v>
      </c>
      <c r="IX709">
        <v>100</v>
      </c>
      <c r="IY709">
        <v>0.872</v>
      </c>
      <c r="IZ709">
        <v>0.2148</v>
      </c>
      <c r="JA709">
        <v>0.6902030508192664</v>
      </c>
      <c r="JB709">
        <v>0.001474763808417899</v>
      </c>
      <c r="JC709">
        <v>-3.85604142745729E-07</v>
      </c>
      <c r="JD709">
        <v>-4.042155114862324E-11</v>
      </c>
      <c r="JE709">
        <v>-0.0599630414126953</v>
      </c>
      <c r="JF709">
        <v>-0.0008759303265835833</v>
      </c>
      <c r="JG709">
        <v>0.0007542316531097033</v>
      </c>
      <c r="JH709">
        <v>-1.168394518909615E-05</v>
      </c>
      <c r="JI709">
        <v>4</v>
      </c>
      <c r="JJ709">
        <v>2283</v>
      </c>
      <c r="JK709">
        <v>1</v>
      </c>
      <c r="JL709">
        <v>28</v>
      </c>
      <c r="JM709">
        <v>187443.5</v>
      </c>
      <c r="JN709">
        <v>187443.6</v>
      </c>
      <c r="JO709">
        <v>0.3479</v>
      </c>
      <c r="JP709">
        <v>2.34863</v>
      </c>
      <c r="JQ709">
        <v>1.39771</v>
      </c>
      <c r="JR709">
        <v>2.35474</v>
      </c>
      <c r="JS709">
        <v>1.49536</v>
      </c>
      <c r="JT709">
        <v>2.58789</v>
      </c>
      <c r="JU709">
        <v>37.027</v>
      </c>
      <c r="JV709">
        <v>24.0612</v>
      </c>
      <c r="JW709">
        <v>18</v>
      </c>
      <c r="JX709">
        <v>491.868</v>
      </c>
      <c r="JY709">
        <v>442.145</v>
      </c>
      <c r="JZ709">
        <v>30.2424</v>
      </c>
      <c r="KA709">
        <v>29.5343</v>
      </c>
      <c r="KB709">
        <v>30.0001</v>
      </c>
      <c r="KC709">
        <v>29.3447</v>
      </c>
      <c r="KD709">
        <v>29.2694</v>
      </c>
      <c r="KE709">
        <v>6.89975</v>
      </c>
      <c r="KF709">
        <v>26.2515</v>
      </c>
      <c r="KG709">
        <v>66.9153</v>
      </c>
      <c r="KH709">
        <v>30.2465</v>
      </c>
      <c r="KI709">
        <v>85.76090000000001</v>
      </c>
      <c r="KJ709">
        <v>21.478</v>
      </c>
      <c r="KK709">
        <v>100.911</v>
      </c>
      <c r="KL709">
        <v>100.435</v>
      </c>
    </row>
    <row r="710" spans="1:298">
      <c r="A710">
        <v>694</v>
      </c>
      <c r="B710">
        <v>1758494039.6</v>
      </c>
      <c r="C710">
        <v>25164.09999990463</v>
      </c>
      <c r="D710" t="s">
        <v>1838</v>
      </c>
      <c r="E710" t="s">
        <v>1839</v>
      </c>
      <c r="F710">
        <v>5</v>
      </c>
      <c r="G710" t="s">
        <v>1797</v>
      </c>
      <c r="H710" t="s">
        <v>437</v>
      </c>
      <c r="I710" t="s">
        <v>438</v>
      </c>
      <c r="J710">
        <v>1758494032.1</v>
      </c>
      <c r="K710">
        <f>(L710)/1000</f>
        <v>0</v>
      </c>
      <c r="L710">
        <f>IF(DQ710, AO710, AI710)</f>
        <v>0</v>
      </c>
      <c r="M710">
        <f>IF(DQ710, AJ710, AH710)</f>
        <v>0</v>
      </c>
      <c r="N710">
        <f>DS710 - IF(AV710&gt;1, M710*DM710*100.0/(AX710), 0)</f>
        <v>0</v>
      </c>
      <c r="O710">
        <f>((U710-K710/2)*N710-M710)/(U710+K710/2)</f>
        <v>0</v>
      </c>
      <c r="P710">
        <f>O710*(DZ710+EA710)/1000.0</f>
        <v>0</v>
      </c>
      <c r="Q710">
        <f>(DS710 - IF(AV710&gt;1, M710*DM710*100.0/(AX710), 0))*(DZ710+EA710)/1000.0</f>
        <v>0</v>
      </c>
      <c r="R710">
        <f>2.0/((1/T710-1/S710)+SIGN(T710)*SQRT((1/T710-1/S710)*(1/T710-1/S710) + 4*DN710/((DN710+1)*(DN710+1))*(2*1/T710*1/S710-1/S710*1/S710)))</f>
        <v>0</v>
      </c>
      <c r="S710">
        <f>IF(LEFT(DO710,1)&lt;&gt;"0",IF(LEFT(DO710,1)="1",3.0,DP710),$D$5+$E$5*(EG710*DZ710/($K$5*1000))+$F$5*(EG710*DZ710/($K$5*1000))*MAX(MIN(DM710,$J$5),$I$5)*MAX(MIN(DM710,$J$5),$I$5)+$G$5*MAX(MIN(DM710,$J$5),$I$5)*(EG710*DZ710/($K$5*1000))+$H$5*(EG710*DZ710/($K$5*1000))*(EG710*DZ710/($K$5*1000)))</f>
        <v>0</v>
      </c>
      <c r="T710">
        <f>K710*(1000-(1000*0.61365*exp(17.502*X710/(240.97+X710))/(DZ710+EA710)+DU710)/2)/(1000*0.61365*exp(17.502*X710/(240.97+X710))/(DZ710+EA710)-DU710)</f>
        <v>0</v>
      </c>
      <c r="U710">
        <f>1/((DN710+1)/(R710/1.6)+1/(S710/1.37)) + DN710/((DN710+1)/(R710/1.6) + DN710/(S710/1.37))</f>
        <v>0</v>
      </c>
      <c r="V710">
        <f>(DI710*DL710)</f>
        <v>0</v>
      </c>
      <c r="W710">
        <f>(EB710+(V710+2*0.95*5.67E-8*(((EB710+$B$7)+273)^4-(EB710+273)^4)-44100*K710)/(1.84*29.3*S710+8*0.95*5.67E-8*(EB710+273)^3))</f>
        <v>0</v>
      </c>
      <c r="X710">
        <f>($C$7*EC710+$D$7*ED710+$E$7*W710)</f>
        <v>0</v>
      </c>
      <c r="Y710">
        <f>0.61365*exp(17.502*X710/(240.97+X710))</f>
        <v>0</v>
      </c>
      <c r="Z710">
        <f>(AA710/AB710*100)</f>
        <v>0</v>
      </c>
      <c r="AA710">
        <f>DU710*(DZ710+EA710)/1000</f>
        <v>0</v>
      </c>
      <c r="AB710">
        <f>0.61365*exp(17.502*EB710/(240.97+EB710))</f>
        <v>0</v>
      </c>
      <c r="AC710">
        <f>(Y710-DU710*(DZ710+EA710)/1000)</f>
        <v>0</v>
      </c>
      <c r="AD710">
        <f>(-K710*44100)</f>
        <v>0</v>
      </c>
      <c r="AE710">
        <f>2*29.3*S710*0.92*(EB710-X710)</f>
        <v>0</v>
      </c>
      <c r="AF710">
        <f>2*0.95*5.67E-8*(((EB710+$B$7)+273)^4-(X710+273)^4)</f>
        <v>0</v>
      </c>
      <c r="AG710">
        <f>V710+AF710+AD710+AE710</f>
        <v>0</v>
      </c>
      <c r="AH710">
        <f>DY710*AV710*(DT710-DS710*(1000-AV710*DV710)/(1000-AV710*DU710))/(100*DM710)</f>
        <v>0</v>
      </c>
      <c r="AI710">
        <f>1000*DY710*AV710*(DU710-DV710)/(100*DM710*(1000-AV710*DU710))</f>
        <v>0</v>
      </c>
      <c r="AJ710">
        <f>(AK710 - AL710 - DZ710*1E3/(8.314*(EB710+273.15)) * AN710/DY710 * AM710) * DY710/(100*DM710) * (1000 - DV710)/1000</f>
        <v>0</v>
      </c>
      <c r="AK710">
        <v>103.9188168285669</v>
      </c>
      <c r="AL710">
        <v>116.9306181818181</v>
      </c>
      <c r="AM710">
        <v>-3.313290097666971</v>
      </c>
      <c r="AN710">
        <v>65.24556726256783</v>
      </c>
      <c r="AO710">
        <f>(AQ710 - AP710 + DZ710*1E3/(8.314*(EB710+273.15)) * AS710/DY710 * AR710) * DY710/(100*DM710) * 1000/(1000 - AQ710)</f>
        <v>0</v>
      </c>
      <c r="AP710">
        <v>21.39443742112537</v>
      </c>
      <c r="AQ710">
        <v>25.73877818181818</v>
      </c>
      <c r="AR710">
        <v>3.808137713425544E-06</v>
      </c>
      <c r="AS710">
        <v>111.0014619962675</v>
      </c>
      <c r="AT710">
        <v>0</v>
      </c>
      <c r="AU710">
        <v>0</v>
      </c>
      <c r="AV710">
        <f>IF(AT710*$H$13&gt;=AX710,1.0,(AX710/(AX710-AT710*$H$13)))</f>
        <v>0</v>
      </c>
      <c r="AW710">
        <f>(AV710-1)*100</f>
        <v>0</v>
      </c>
      <c r="AX710">
        <f>MAX(0,($B$13+$C$13*EG710)/(1+$D$13*EG710)*DZ710/(EB710+273)*$E$13)</f>
        <v>0</v>
      </c>
      <c r="AY710" t="s">
        <v>439</v>
      </c>
      <c r="AZ710" t="s">
        <v>439</v>
      </c>
      <c r="BA710">
        <v>0</v>
      </c>
      <c r="BB710">
        <v>0</v>
      </c>
      <c r="BC710">
        <f>1-BA710/BB710</f>
        <v>0</v>
      </c>
      <c r="BD710">
        <v>0</v>
      </c>
      <c r="BE710" t="s">
        <v>439</v>
      </c>
      <c r="BF710" t="s">
        <v>439</v>
      </c>
      <c r="BG710">
        <v>0</v>
      </c>
      <c r="BH710">
        <v>0</v>
      </c>
      <c r="BI710">
        <f>1-BG710/BH710</f>
        <v>0</v>
      </c>
      <c r="BJ710">
        <v>0.5</v>
      </c>
      <c r="BK710">
        <f>DJ710</f>
        <v>0</v>
      </c>
      <c r="BL710">
        <f>M710</f>
        <v>0</v>
      </c>
      <c r="BM710">
        <f>BI710*BJ710*BK710</f>
        <v>0</v>
      </c>
      <c r="BN710">
        <f>(BL710-BD710)/BK710</f>
        <v>0</v>
      </c>
      <c r="BO710">
        <f>(BB710-BH710)/BH710</f>
        <v>0</v>
      </c>
      <c r="BP710">
        <f>BA710/(BC710+BA710/BH710)</f>
        <v>0</v>
      </c>
      <c r="BQ710" t="s">
        <v>439</v>
      </c>
      <c r="BR710">
        <v>0</v>
      </c>
      <c r="BS710">
        <f>IF(BR710&lt;&gt;0, BR710, BP710)</f>
        <v>0</v>
      </c>
      <c r="BT710">
        <f>1-BS710/BH710</f>
        <v>0</v>
      </c>
      <c r="BU710">
        <f>(BH710-BG710)/(BH710-BS710)</f>
        <v>0</v>
      </c>
      <c r="BV710">
        <f>(BB710-BH710)/(BB710-BS710)</f>
        <v>0</v>
      </c>
      <c r="BW710">
        <f>(BH710-BG710)/(BH710-BA710)</f>
        <v>0</v>
      </c>
      <c r="BX710">
        <f>(BB710-BH710)/(BB710-BA710)</f>
        <v>0</v>
      </c>
      <c r="BY710">
        <f>(BU710*BS710/BG710)</f>
        <v>0</v>
      </c>
      <c r="BZ710">
        <f>(1-BY710)</f>
        <v>0</v>
      </c>
      <c r="DI710">
        <f>$B$11*EH710+$C$11*EI710+$F$11*ET710*(1-EW710)</f>
        <v>0</v>
      </c>
      <c r="DJ710">
        <f>DI710*DK710</f>
        <v>0</v>
      </c>
      <c r="DK710">
        <f>($B$11*$D$9+$C$11*$D$9+$F$11*((FG710+EY710)/MAX(FG710+EY710+FH710, 0.1)*$I$9+FH710/MAX(FG710+EY710+FH710, 0.1)*$J$9))/($B$11+$C$11+$F$11)</f>
        <v>0</v>
      </c>
      <c r="DL710">
        <f>($B$11*$K$9+$C$11*$K$9+$F$11*((FG710+EY710)/MAX(FG710+EY710+FH710, 0.1)*$P$9+FH710/MAX(FG710+EY710+FH710, 0.1)*$Q$9))/($B$11+$C$11+$F$11)</f>
        <v>0</v>
      </c>
      <c r="DM710">
        <v>3.7</v>
      </c>
      <c r="DN710">
        <v>0.5</v>
      </c>
      <c r="DO710" t="s">
        <v>440</v>
      </c>
      <c r="DP710">
        <v>2</v>
      </c>
      <c r="DQ710" t="b">
        <v>1</v>
      </c>
      <c r="DR710">
        <v>1758494032.1</v>
      </c>
      <c r="DS710">
        <v>136.4267407407407</v>
      </c>
      <c r="DT710">
        <v>116.7077851851852</v>
      </c>
      <c r="DU710">
        <v>25.74567777777778</v>
      </c>
      <c r="DV710">
        <v>21.39225185185185</v>
      </c>
      <c r="DW710">
        <v>135.5438888888889</v>
      </c>
      <c r="DX710">
        <v>25.53082222222222</v>
      </c>
      <c r="DY710">
        <v>499.9863703703704</v>
      </c>
      <c r="DZ710">
        <v>89.98613333333334</v>
      </c>
      <c r="EA710">
        <v>0.05551032962962962</v>
      </c>
      <c r="EB710">
        <v>31.4645037037037</v>
      </c>
      <c r="EC710">
        <v>30.68882592592593</v>
      </c>
      <c r="ED710">
        <v>999.9000000000001</v>
      </c>
      <c r="EE710">
        <v>0</v>
      </c>
      <c r="EF710">
        <v>0</v>
      </c>
      <c r="EG710">
        <v>9999.277777777777</v>
      </c>
      <c r="EH710">
        <v>0</v>
      </c>
      <c r="EI710">
        <v>9.523068888888886</v>
      </c>
      <c r="EJ710">
        <v>19.71888148148148</v>
      </c>
      <c r="EK710">
        <v>140.0320740740741</v>
      </c>
      <c r="EL710">
        <v>119.259037037037</v>
      </c>
      <c r="EM710">
        <v>4.353431851851851</v>
      </c>
      <c r="EN710">
        <v>116.7077851851852</v>
      </c>
      <c r="EO710">
        <v>21.39225185185185</v>
      </c>
      <c r="EP710">
        <v>2.316754074074074</v>
      </c>
      <c r="EQ710">
        <v>1.925005555555556</v>
      </c>
      <c r="ER710">
        <v>19.79337037037037</v>
      </c>
      <c r="ES710">
        <v>16.84060740740741</v>
      </c>
      <c r="ET710">
        <v>1999.981851851852</v>
      </c>
      <c r="EU710">
        <v>0.9799944444444447</v>
      </c>
      <c r="EV710">
        <v>0.02000525185185185</v>
      </c>
      <c r="EW710">
        <v>0</v>
      </c>
      <c r="EX710">
        <v>611.074925925926</v>
      </c>
      <c r="EY710">
        <v>5.00097</v>
      </c>
      <c r="EZ710">
        <v>12238.4</v>
      </c>
      <c r="FA710">
        <v>16707.4</v>
      </c>
      <c r="FB710">
        <v>41.91403703703703</v>
      </c>
      <c r="FC710">
        <v>42.236</v>
      </c>
      <c r="FD710">
        <v>41.81199999999999</v>
      </c>
      <c r="FE710">
        <v>41.81199999999999</v>
      </c>
      <c r="FF710">
        <v>42.5</v>
      </c>
      <c r="FG710">
        <v>1955.071851851852</v>
      </c>
      <c r="FH710">
        <v>39.91</v>
      </c>
      <c r="FI710">
        <v>0</v>
      </c>
      <c r="FJ710">
        <v>1758494040.2</v>
      </c>
      <c r="FK710">
        <v>0</v>
      </c>
      <c r="FL710">
        <v>611.0527692307692</v>
      </c>
      <c r="FM710">
        <v>13.66201708184965</v>
      </c>
      <c r="FN710">
        <v>250.000000123613</v>
      </c>
      <c r="FO710">
        <v>12238.55</v>
      </c>
      <c r="FP710">
        <v>15</v>
      </c>
      <c r="FQ710">
        <v>0</v>
      </c>
      <c r="FR710" t="s">
        <v>441</v>
      </c>
      <c r="FS710">
        <v>1747247426.5</v>
      </c>
      <c r="FT710">
        <v>1747247420.5</v>
      </c>
      <c r="FU710">
        <v>0</v>
      </c>
      <c r="FV710">
        <v>1.027</v>
      </c>
      <c r="FW710">
        <v>0.031</v>
      </c>
      <c r="FX710">
        <v>0.02</v>
      </c>
      <c r="FY710">
        <v>0.05</v>
      </c>
      <c r="FZ710">
        <v>420</v>
      </c>
      <c r="GA710">
        <v>16</v>
      </c>
      <c r="GB710">
        <v>0.01</v>
      </c>
      <c r="GC710">
        <v>0.1</v>
      </c>
      <c r="GD710">
        <v>19.358945</v>
      </c>
      <c r="GE710">
        <v>8.029578236397702</v>
      </c>
      <c r="GF710">
        <v>0.7731486629200106</v>
      </c>
      <c r="GG710">
        <v>0</v>
      </c>
      <c r="GH710">
        <v>610.4944999999999</v>
      </c>
      <c r="GI710">
        <v>12.20521008571829</v>
      </c>
      <c r="GJ710">
        <v>1.237067173267671</v>
      </c>
      <c r="GK710">
        <v>-1</v>
      </c>
      <c r="GL710">
        <v>4.346762750000001</v>
      </c>
      <c r="GM710">
        <v>0.06190097560975626</v>
      </c>
      <c r="GN710">
        <v>0.01318188226079639</v>
      </c>
      <c r="GO710">
        <v>1</v>
      </c>
      <c r="GP710">
        <v>1</v>
      </c>
      <c r="GQ710">
        <v>2</v>
      </c>
      <c r="GR710" t="s">
        <v>442</v>
      </c>
      <c r="GS710">
        <v>3.13599</v>
      </c>
      <c r="GT710">
        <v>2.71567</v>
      </c>
      <c r="GU710">
        <v>0.0292607</v>
      </c>
      <c r="GV710">
        <v>0.0239586</v>
      </c>
      <c r="GW710">
        <v>0.110677</v>
      </c>
      <c r="GX710">
        <v>0.0962925</v>
      </c>
      <c r="GY710">
        <v>30825.6</v>
      </c>
      <c r="GZ710">
        <v>31043.4</v>
      </c>
      <c r="HA710">
        <v>29524.6</v>
      </c>
      <c r="HB710">
        <v>29395.9</v>
      </c>
      <c r="HC710">
        <v>34692</v>
      </c>
      <c r="HD710">
        <v>35192</v>
      </c>
      <c r="HE710">
        <v>41550.8</v>
      </c>
      <c r="HF710">
        <v>41769.6</v>
      </c>
      <c r="HG710">
        <v>1.91675</v>
      </c>
      <c r="HH710">
        <v>1.85427</v>
      </c>
      <c r="HI710">
        <v>0.0521429</v>
      </c>
      <c r="HJ710">
        <v>0</v>
      </c>
      <c r="HK710">
        <v>29.8381</v>
      </c>
      <c r="HL710">
        <v>999.9</v>
      </c>
      <c r="HM710">
        <v>52</v>
      </c>
      <c r="HN710">
        <v>31.6</v>
      </c>
      <c r="HO710">
        <v>26.976</v>
      </c>
      <c r="HP710">
        <v>61.972</v>
      </c>
      <c r="HQ710">
        <v>27.7925</v>
      </c>
      <c r="HR710">
        <v>1</v>
      </c>
      <c r="HS710">
        <v>0.148041</v>
      </c>
      <c r="HT710">
        <v>-0.857808</v>
      </c>
      <c r="HU710">
        <v>20.3361</v>
      </c>
      <c r="HV710">
        <v>5.21699</v>
      </c>
      <c r="HW710">
        <v>12.0108</v>
      </c>
      <c r="HX710">
        <v>4.9889</v>
      </c>
      <c r="HY710">
        <v>3.28753</v>
      </c>
      <c r="HZ710">
        <v>9999</v>
      </c>
      <c r="IA710">
        <v>9999</v>
      </c>
      <c r="IB710">
        <v>9999</v>
      </c>
      <c r="IC710">
        <v>999.9</v>
      </c>
      <c r="ID710">
        <v>1.86764</v>
      </c>
      <c r="IE710">
        <v>1.86675</v>
      </c>
      <c r="IF710">
        <v>1.86602</v>
      </c>
      <c r="IG710">
        <v>1.866</v>
      </c>
      <c r="IH710">
        <v>1.86784</v>
      </c>
      <c r="II710">
        <v>1.87029</v>
      </c>
      <c r="IJ710">
        <v>1.86895</v>
      </c>
      <c r="IK710">
        <v>1.87042</v>
      </c>
      <c r="IL710">
        <v>0</v>
      </c>
      <c r="IM710">
        <v>0</v>
      </c>
      <c r="IN710">
        <v>0</v>
      </c>
      <c r="IO710">
        <v>0</v>
      </c>
      <c r="IP710" t="s">
        <v>443</v>
      </c>
      <c r="IQ710" t="s">
        <v>444</v>
      </c>
      <c r="IR710" t="s">
        <v>445</v>
      </c>
      <c r="IS710" t="s">
        <v>445</v>
      </c>
      <c r="IT710" t="s">
        <v>445</v>
      </c>
      <c r="IU710" t="s">
        <v>445</v>
      </c>
      <c r="IV710">
        <v>0</v>
      </c>
      <c r="IW710">
        <v>100</v>
      </c>
      <c r="IX710">
        <v>100</v>
      </c>
      <c r="IY710">
        <v>0.85</v>
      </c>
      <c r="IZ710">
        <v>0.2148</v>
      </c>
      <c r="JA710">
        <v>0.6902030508192664</v>
      </c>
      <c r="JB710">
        <v>0.001474763808417899</v>
      </c>
      <c r="JC710">
        <v>-3.85604142745729E-07</v>
      </c>
      <c r="JD710">
        <v>-4.042155114862324E-11</v>
      </c>
      <c r="JE710">
        <v>-0.0599630414126953</v>
      </c>
      <c r="JF710">
        <v>-0.0008759303265835833</v>
      </c>
      <c r="JG710">
        <v>0.0007542316531097033</v>
      </c>
      <c r="JH710">
        <v>-1.168394518909615E-05</v>
      </c>
      <c r="JI710">
        <v>4</v>
      </c>
      <c r="JJ710">
        <v>2283</v>
      </c>
      <c r="JK710">
        <v>1</v>
      </c>
      <c r="JL710">
        <v>28</v>
      </c>
      <c r="JM710">
        <v>187443.6</v>
      </c>
      <c r="JN710">
        <v>187443.7</v>
      </c>
      <c r="JO710">
        <v>0.3125</v>
      </c>
      <c r="JP710">
        <v>2.34619</v>
      </c>
      <c r="JQ710">
        <v>1.39648</v>
      </c>
      <c r="JR710">
        <v>2.35352</v>
      </c>
      <c r="JS710">
        <v>1.49536</v>
      </c>
      <c r="JT710">
        <v>2.60986</v>
      </c>
      <c r="JU710">
        <v>37.027</v>
      </c>
      <c r="JV710">
        <v>24.0787</v>
      </c>
      <c r="JW710">
        <v>18</v>
      </c>
      <c r="JX710">
        <v>491.725</v>
      </c>
      <c r="JY710">
        <v>442.176</v>
      </c>
      <c r="JZ710">
        <v>30.2481</v>
      </c>
      <c r="KA710">
        <v>29.5343</v>
      </c>
      <c r="KB710">
        <v>30.0001</v>
      </c>
      <c r="KC710">
        <v>29.3447</v>
      </c>
      <c r="KD710">
        <v>29.2694</v>
      </c>
      <c r="KE710">
        <v>6.13034</v>
      </c>
      <c r="KF710">
        <v>26.2515</v>
      </c>
      <c r="KG710">
        <v>66.9153</v>
      </c>
      <c r="KH710">
        <v>30.2577</v>
      </c>
      <c r="KI710">
        <v>65.7252</v>
      </c>
      <c r="KJ710">
        <v>21.4808</v>
      </c>
      <c r="KK710">
        <v>100.912</v>
      </c>
      <c r="KL710">
        <v>100.435</v>
      </c>
    </row>
    <row r="711" spans="1:298">
      <c r="A711">
        <v>695</v>
      </c>
      <c r="B711">
        <v>1758494044.6</v>
      </c>
      <c r="C711">
        <v>25169.09999990463</v>
      </c>
      <c r="D711" t="s">
        <v>1840</v>
      </c>
      <c r="E711" t="s">
        <v>1841</v>
      </c>
      <c r="F711">
        <v>5</v>
      </c>
      <c r="G711" t="s">
        <v>1797</v>
      </c>
      <c r="H711" t="s">
        <v>437</v>
      </c>
      <c r="I711" t="s">
        <v>438</v>
      </c>
      <c r="J711">
        <v>1758494036.814285</v>
      </c>
      <c r="K711">
        <f>(L711)/1000</f>
        <v>0</v>
      </c>
      <c r="L711">
        <f>IF(DQ711, AO711, AI711)</f>
        <v>0</v>
      </c>
      <c r="M711">
        <f>IF(DQ711, AJ711, AH711)</f>
        <v>0</v>
      </c>
      <c r="N711">
        <f>DS711 - IF(AV711&gt;1, M711*DM711*100.0/(AX711), 0)</f>
        <v>0</v>
      </c>
      <c r="O711">
        <f>((U711-K711/2)*N711-M711)/(U711+K711/2)</f>
        <v>0</v>
      </c>
      <c r="P711">
        <f>O711*(DZ711+EA711)/1000.0</f>
        <v>0</v>
      </c>
      <c r="Q711">
        <f>(DS711 - IF(AV711&gt;1, M711*DM711*100.0/(AX711), 0))*(DZ711+EA711)/1000.0</f>
        <v>0</v>
      </c>
      <c r="R711">
        <f>2.0/((1/T711-1/S711)+SIGN(T711)*SQRT((1/T711-1/S711)*(1/T711-1/S711) + 4*DN711/((DN711+1)*(DN711+1))*(2*1/T711*1/S711-1/S711*1/S711)))</f>
        <v>0</v>
      </c>
      <c r="S711">
        <f>IF(LEFT(DO711,1)&lt;&gt;"0",IF(LEFT(DO711,1)="1",3.0,DP711),$D$5+$E$5*(EG711*DZ711/($K$5*1000))+$F$5*(EG711*DZ711/($K$5*1000))*MAX(MIN(DM711,$J$5),$I$5)*MAX(MIN(DM711,$J$5),$I$5)+$G$5*MAX(MIN(DM711,$J$5),$I$5)*(EG711*DZ711/($K$5*1000))+$H$5*(EG711*DZ711/($K$5*1000))*(EG711*DZ711/($K$5*1000)))</f>
        <v>0</v>
      </c>
      <c r="T711">
        <f>K711*(1000-(1000*0.61365*exp(17.502*X711/(240.97+X711))/(DZ711+EA711)+DU711)/2)/(1000*0.61365*exp(17.502*X711/(240.97+X711))/(DZ711+EA711)-DU711)</f>
        <v>0</v>
      </c>
      <c r="U711">
        <f>1/((DN711+1)/(R711/1.6)+1/(S711/1.37)) + DN711/((DN711+1)/(R711/1.6) + DN711/(S711/1.37))</f>
        <v>0</v>
      </c>
      <c r="V711">
        <f>(DI711*DL711)</f>
        <v>0</v>
      </c>
      <c r="W711">
        <f>(EB711+(V711+2*0.95*5.67E-8*(((EB711+$B$7)+273)^4-(EB711+273)^4)-44100*K711)/(1.84*29.3*S711+8*0.95*5.67E-8*(EB711+273)^3))</f>
        <v>0</v>
      </c>
      <c r="X711">
        <f>($C$7*EC711+$D$7*ED711+$E$7*W711)</f>
        <v>0</v>
      </c>
      <c r="Y711">
        <f>0.61365*exp(17.502*X711/(240.97+X711))</f>
        <v>0</v>
      </c>
      <c r="Z711">
        <f>(AA711/AB711*100)</f>
        <v>0</v>
      </c>
      <c r="AA711">
        <f>DU711*(DZ711+EA711)/1000</f>
        <v>0</v>
      </c>
      <c r="AB711">
        <f>0.61365*exp(17.502*EB711/(240.97+EB711))</f>
        <v>0</v>
      </c>
      <c r="AC711">
        <f>(Y711-DU711*(DZ711+EA711)/1000)</f>
        <v>0</v>
      </c>
      <c r="AD711">
        <f>(-K711*44100)</f>
        <v>0</v>
      </c>
      <c r="AE711">
        <f>2*29.3*S711*0.92*(EB711-X711)</f>
        <v>0</v>
      </c>
      <c r="AF711">
        <f>2*0.95*5.67E-8*(((EB711+$B$7)+273)^4-(X711+273)^4)</f>
        <v>0</v>
      </c>
      <c r="AG711">
        <f>V711+AF711+AD711+AE711</f>
        <v>0</v>
      </c>
      <c r="AH711">
        <f>DY711*AV711*(DT711-DS711*(1000-AV711*DV711)/(1000-AV711*DU711))/(100*DM711)</f>
        <v>0</v>
      </c>
      <c r="AI711">
        <f>1000*DY711*AV711*(DU711-DV711)/(100*DM711*(1000-AV711*DU711))</f>
        <v>0</v>
      </c>
      <c r="AJ711">
        <f>(AK711 - AL711 - DZ711*1E3/(8.314*(EB711+273.15)) * AN711/DY711 * AM711) * DY711/(100*DM711) * (1000 - DV711)/1000</f>
        <v>0</v>
      </c>
      <c r="AK711">
        <v>86.83776076647253</v>
      </c>
      <c r="AL711">
        <v>100.451309090909</v>
      </c>
      <c r="AM711">
        <v>-3.290976519877062</v>
      </c>
      <c r="AN711">
        <v>65.24556726256783</v>
      </c>
      <c r="AO711">
        <f>(AQ711 - AP711 + DZ711*1E3/(8.314*(EB711+273.15)) * AS711/DY711 * AR711) * DY711/(100*DM711) * 1000/(1000 - AQ711)</f>
        <v>0</v>
      </c>
      <c r="AP711">
        <v>21.43074238211158</v>
      </c>
      <c r="AQ711">
        <v>25.75510424242423</v>
      </c>
      <c r="AR711">
        <v>5.819319221563139E-05</v>
      </c>
      <c r="AS711">
        <v>111.0014619962675</v>
      </c>
      <c r="AT711">
        <v>0</v>
      </c>
      <c r="AU711">
        <v>0</v>
      </c>
      <c r="AV711">
        <f>IF(AT711*$H$13&gt;=AX711,1.0,(AX711/(AX711-AT711*$H$13)))</f>
        <v>0</v>
      </c>
      <c r="AW711">
        <f>(AV711-1)*100</f>
        <v>0</v>
      </c>
      <c r="AX711">
        <f>MAX(0,($B$13+$C$13*EG711)/(1+$D$13*EG711)*DZ711/(EB711+273)*$E$13)</f>
        <v>0</v>
      </c>
      <c r="AY711" t="s">
        <v>439</v>
      </c>
      <c r="AZ711" t="s">
        <v>439</v>
      </c>
      <c r="BA711">
        <v>0</v>
      </c>
      <c r="BB711">
        <v>0</v>
      </c>
      <c r="BC711">
        <f>1-BA711/BB711</f>
        <v>0</v>
      </c>
      <c r="BD711">
        <v>0</v>
      </c>
      <c r="BE711" t="s">
        <v>439</v>
      </c>
      <c r="BF711" t="s">
        <v>439</v>
      </c>
      <c r="BG711">
        <v>0</v>
      </c>
      <c r="BH711">
        <v>0</v>
      </c>
      <c r="BI711">
        <f>1-BG711/BH711</f>
        <v>0</v>
      </c>
      <c r="BJ711">
        <v>0.5</v>
      </c>
      <c r="BK711">
        <f>DJ711</f>
        <v>0</v>
      </c>
      <c r="BL711">
        <f>M711</f>
        <v>0</v>
      </c>
      <c r="BM711">
        <f>BI711*BJ711*BK711</f>
        <v>0</v>
      </c>
      <c r="BN711">
        <f>(BL711-BD711)/BK711</f>
        <v>0</v>
      </c>
      <c r="BO711">
        <f>(BB711-BH711)/BH711</f>
        <v>0</v>
      </c>
      <c r="BP711">
        <f>BA711/(BC711+BA711/BH711)</f>
        <v>0</v>
      </c>
      <c r="BQ711" t="s">
        <v>439</v>
      </c>
      <c r="BR711">
        <v>0</v>
      </c>
      <c r="BS711">
        <f>IF(BR711&lt;&gt;0, BR711, BP711)</f>
        <v>0</v>
      </c>
      <c r="BT711">
        <f>1-BS711/BH711</f>
        <v>0</v>
      </c>
      <c r="BU711">
        <f>(BH711-BG711)/(BH711-BS711)</f>
        <v>0</v>
      </c>
      <c r="BV711">
        <f>(BB711-BH711)/(BB711-BS711)</f>
        <v>0</v>
      </c>
      <c r="BW711">
        <f>(BH711-BG711)/(BH711-BA711)</f>
        <v>0</v>
      </c>
      <c r="BX711">
        <f>(BB711-BH711)/(BB711-BA711)</f>
        <v>0</v>
      </c>
      <c r="BY711">
        <f>(BU711*BS711/BG711)</f>
        <v>0</v>
      </c>
      <c r="BZ711">
        <f>(1-BY711)</f>
        <v>0</v>
      </c>
      <c r="DI711">
        <f>$B$11*EH711+$C$11*EI711+$F$11*ET711*(1-EW711)</f>
        <v>0</v>
      </c>
      <c r="DJ711">
        <f>DI711*DK711</f>
        <v>0</v>
      </c>
      <c r="DK711">
        <f>($B$11*$D$9+$C$11*$D$9+$F$11*((FG711+EY711)/MAX(FG711+EY711+FH711, 0.1)*$I$9+FH711/MAX(FG711+EY711+FH711, 0.1)*$J$9))/($B$11+$C$11+$F$11)</f>
        <v>0</v>
      </c>
      <c r="DL711">
        <f>($B$11*$K$9+$C$11*$K$9+$F$11*((FG711+EY711)/MAX(FG711+EY711+FH711, 0.1)*$P$9+FH711/MAX(FG711+EY711+FH711, 0.1)*$Q$9))/($B$11+$C$11+$F$11)</f>
        <v>0</v>
      </c>
      <c r="DM711">
        <v>3.7</v>
      </c>
      <c r="DN711">
        <v>0.5</v>
      </c>
      <c r="DO711" t="s">
        <v>440</v>
      </c>
      <c r="DP711">
        <v>2</v>
      </c>
      <c r="DQ711" t="b">
        <v>1</v>
      </c>
      <c r="DR711">
        <v>1758494036.814285</v>
      </c>
      <c r="DS711">
        <v>121.2874035714286</v>
      </c>
      <c r="DT711">
        <v>100.9345678571429</v>
      </c>
      <c r="DU711">
        <v>25.74268214285715</v>
      </c>
      <c r="DV711">
        <v>21.40184285714286</v>
      </c>
      <c r="DW711">
        <v>120.4253857142857</v>
      </c>
      <c r="DX711">
        <v>25.52786785714286</v>
      </c>
      <c r="DY711">
        <v>499.9975357142857</v>
      </c>
      <c r="DZ711">
        <v>89.98631785714284</v>
      </c>
      <c r="EA711">
        <v>0.05542831071428572</v>
      </c>
      <c r="EB711">
        <v>31.46394285714286</v>
      </c>
      <c r="EC711">
        <v>30.68731785714286</v>
      </c>
      <c r="ED711">
        <v>999.9000000000002</v>
      </c>
      <c r="EE711">
        <v>0</v>
      </c>
      <c r="EF711">
        <v>0</v>
      </c>
      <c r="EG711">
        <v>9999.100714285716</v>
      </c>
      <c r="EH711">
        <v>0</v>
      </c>
      <c r="EI711">
        <v>9.5170925</v>
      </c>
      <c r="EJ711">
        <v>20.35283214285715</v>
      </c>
      <c r="EK711">
        <v>124.4921428571429</v>
      </c>
      <c r="EL711">
        <v>103.1417035714286</v>
      </c>
      <c r="EM711">
        <v>4.340840357142857</v>
      </c>
      <c r="EN711">
        <v>100.9345678571429</v>
      </c>
      <c r="EO711">
        <v>21.40184285714286</v>
      </c>
      <c r="EP711">
        <v>2.316488214285715</v>
      </c>
      <c r="EQ711">
        <v>1.925872857142857</v>
      </c>
      <c r="ER711">
        <v>19.79152142857142</v>
      </c>
      <c r="ES711">
        <v>16.8477</v>
      </c>
      <c r="ET711">
        <v>1999.998571428572</v>
      </c>
      <c r="EU711">
        <v>0.979994535714286</v>
      </c>
      <c r="EV711">
        <v>0.02000516428571429</v>
      </c>
      <c r="EW711">
        <v>0</v>
      </c>
      <c r="EX711">
        <v>612.2054285714286</v>
      </c>
      <c r="EY711">
        <v>5.00097</v>
      </c>
      <c r="EZ711">
        <v>12258.91071428572</v>
      </c>
      <c r="FA711">
        <v>16707.54642857143</v>
      </c>
      <c r="FB711">
        <v>41.89935714285713</v>
      </c>
      <c r="FC711">
        <v>42.2275</v>
      </c>
      <c r="FD711">
        <v>41.81199999999999</v>
      </c>
      <c r="FE711">
        <v>41.81199999999999</v>
      </c>
      <c r="FF711">
        <v>42.5</v>
      </c>
      <c r="FG711">
        <v>1955.088571428572</v>
      </c>
      <c r="FH711">
        <v>39.91</v>
      </c>
      <c r="FI711">
        <v>0</v>
      </c>
      <c r="FJ711">
        <v>1758494045</v>
      </c>
      <c r="FK711">
        <v>0</v>
      </c>
      <c r="FL711">
        <v>612.1993076923078</v>
      </c>
      <c r="FM711">
        <v>14.57846150292746</v>
      </c>
      <c r="FN711">
        <v>270.3999996120485</v>
      </c>
      <c r="FO711">
        <v>12259.28461538461</v>
      </c>
      <c r="FP711">
        <v>15</v>
      </c>
      <c r="FQ711">
        <v>0</v>
      </c>
      <c r="FR711" t="s">
        <v>441</v>
      </c>
      <c r="FS711">
        <v>1747247426.5</v>
      </c>
      <c r="FT711">
        <v>1747247420.5</v>
      </c>
      <c r="FU711">
        <v>0</v>
      </c>
      <c r="FV711">
        <v>1.027</v>
      </c>
      <c r="FW711">
        <v>0.031</v>
      </c>
      <c r="FX711">
        <v>0.02</v>
      </c>
      <c r="FY711">
        <v>0.05</v>
      </c>
      <c r="FZ711">
        <v>420</v>
      </c>
      <c r="GA711">
        <v>16</v>
      </c>
      <c r="GB711">
        <v>0.01</v>
      </c>
      <c r="GC711">
        <v>0.1</v>
      </c>
      <c r="GD711">
        <v>19.8836375</v>
      </c>
      <c r="GE711">
        <v>8.099476547842325</v>
      </c>
      <c r="GF711">
        <v>0.7797148644496588</v>
      </c>
      <c r="GG711">
        <v>0</v>
      </c>
      <c r="GH711">
        <v>611.3560000000001</v>
      </c>
      <c r="GI711">
        <v>13.67724979824162</v>
      </c>
      <c r="GJ711">
        <v>1.36198939703914</v>
      </c>
      <c r="GK711">
        <v>-1</v>
      </c>
      <c r="GL711">
        <v>4.345477</v>
      </c>
      <c r="GM711">
        <v>-0.1098033771106882</v>
      </c>
      <c r="GN711">
        <v>0.01536927815481255</v>
      </c>
      <c r="GO711">
        <v>0</v>
      </c>
      <c r="GP711">
        <v>0</v>
      </c>
      <c r="GQ711">
        <v>2</v>
      </c>
      <c r="GR711" t="s">
        <v>452</v>
      </c>
      <c r="GS711">
        <v>3.13575</v>
      </c>
      <c r="GT711">
        <v>2.71569</v>
      </c>
      <c r="GU711">
        <v>0.0251681</v>
      </c>
      <c r="GV711">
        <v>0.0196515</v>
      </c>
      <c r="GW711">
        <v>0.110729</v>
      </c>
      <c r="GX711">
        <v>0.09635870000000001</v>
      </c>
      <c r="GY711">
        <v>30956.3</v>
      </c>
      <c r="GZ711">
        <v>31180.2</v>
      </c>
      <c r="HA711">
        <v>29525.3</v>
      </c>
      <c r="HB711">
        <v>29395.7</v>
      </c>
      <c r="HC711">
        <v>34690.2</v>
      </c>
      <c r="HD711">
        <v>35189.3</v>
      </c>
      <c r="HE711">
        <v>41551.2</v>
      </c>
      <c r="HF711">
        <v>41769.6</v>
      </c>
      <c r="HG711">
        <v>1.91663</v>
      </c>
      <c r="HH711">
        <v>1.85432</v>
      </c>
      <c r="HI711">
        <v>0.0528619</v>
      </c>
      <c r="HJ711">
        <v>0</v>
      </c>
      <c r="HK711">
        <v>29.8356</v>
      </c>
      <c r="HL711">
        <v>999.9</v>
      </c>
      <c r="HM711">
        <v>52</v>
      </c>
      <c r="HN711">
        <v>31.6</v>
      </c>
      <c r="HO711">
        <v>26.9754</v>
      </c>
      <c r="HP711">
        <v>62.042</v>
      </c>
      <c r="HQ711">
        <v>27.9207</v>
      </c>
      <c r="HR711">
        <v>1</v>
      </c>
      <c r="HS711">
        <v>0.147759</v>
      </c>
      <c r="HT711">
        <v>-0.874532</v>
      </c>
      <c r="HU711">
        <v>20.3358</v>
      </c>
      <c r="HV711">
        <v>5.21684</v>
      </c>
      <c r="HW711">
        <v>12.0114</v>
      </c>
      <c r="HX711">
        <v>4.98895</v>
      </c>
      <c r="HY711">
        <v>3.28748</v>
      </c>
      <c r="HZ711">
        <v>9999</v>
      </c>
      <c r="IA711">
        <v>9999</v>
      </c>
      <c r="IB711">
        <v>9999</v>
      </c>
      <c r="IC711">
        <v>999.9</v>
      </c>
      <c r="ID711">
        <v>1.86766</v>
      </c>
      <c r="IE711">
        <v>1.86676</v>
      </c>
      <c r="IF711">
        <v>1.86603</v>
      </c>
      <c r="IG711">
        <v>1.866</v>
      </c>
      <c r="IH711">
        <v>1.86785</v>
      </c>
      <c r="II711">
        <v>1.87027</v>
      </c>
      <c r="IJ711">
        <v>1.86896</v>
      </c>
      <c r="IK711">
        <v>1.87042</v>
      </c>
      <c r="IL711">
        <v>0</v>
      </c>
      <c r="IM711">
        <v>0</v>
      </c>
      <c r="IN711">
        <v>0</v>
      </c>
      <c r="IO711">
        <v>0</v>
      </c>
      <c r="IP711" t="s">
        <v>443</v>
      </c>
      <c r="IQ711" t="s">
        <v>444</v>
      </c>
      <c r="IR711" t="s">
        <v>445</v>
      </c>
      <c r="IS711" t="s">
        <v>445</v>
      </c>
      <c r="IT711" t="s">
        <v>445</v>
      </c>
      <c r="IU711" t="s">
        <v>445</v>
      </c>
      <c r="IV711">
        <v>0</v>
      </c>
      <c r="IW711">
        <v>100</v>
      </c>
      <c r="IX711">
        <v>100</v>
      </c>
      <c r="IY711">
        <v>0.827</v>
      </c>
      <c r="IZ711">
        <v>0.215</v>
      </c>
      <c r="JA711">
        <v>0.6902030508192664</v>
      </c>
      <c r="JB711">
        <v>0.001474763808417899</v>
      </c>
      <c r="JC711">
        <v>-3.85604142745729E-07</v>
      </c>
      <c r="JD711">
        <v>-4.042155114862324E-11</v>
      </c>
      <c r="JE711">
        <v>-0.0599630414126953</v>
      </c>
      <c r="JF711">
        <v>-0.0008759303265835833</v>
      </c>
      <c r="JG711">
        <v>0.0007542316531097033</v>
      </c>
      <c r="JH711">
        <v>-1.168394518909615E-05</v>
      </c>
      <c r="JI711">
        <v>4</v>
      </c>
      <c r="JJ711">
        <v>2283</v>
      </c>
      <c r="JK711">
        <v>1</v>
      </c>
      <c r="JL711">
        <v>28</v>
      </c>
      <c r="JM711">
        <v>187443.6</v>
      </c>
      <c r="JN711">
        <v>187443.7</v>
      </c>
      <c r="JO711">
        <v>0.273438</v>
      </c>
      <c r="JP711">
        <v>2.37061</v>
      </c>
      <c r="JQ711">
        <v>1.39648</v>
      </c>
      <c r="JR711">
        <v>2.35596</v>
      </c>
      <c r="JS711">
        <v>1.49536</v>
      </c>
      <c r="JT711">
        <v>2.56592</v>
      </c>
      <c r="JU711">
        <v>37.0509</v>
      </c>
      <c r="JV711">
        <v>24.0612</v>
      </c>
      <c r="JW711">
        <v>18</v>
      </c>
      <c r="JX711">
        <v>491.645</v>
      </c>
      <c r="JY711">
        <v>442.207</v>
      </c>
      <c r="JZ711">
        <v>30.2588</v>
      </c>
      <c r="KA711">
        <v>29.5343</v>
      </c>
      <c r="KB711">
        <v>30.0001</v>
      </c>
      <c r="KC711">
        <v>29.3447</v>
      </c>
      <c r="KD711">
        <v>29.2694</v>
      </c>
      <c r="KE711">
        <v>5.42107</v>
      </c>
      <c r="KF711">
        <v>26.2515</v>
      </c>
      <c r="KG711">
        <v>66.9153</v>
      </c>
      <c r="KH711">
        <v>30.2663</v>
      </c>
      <c r="KI711">
        <v>52.3687</v>
      </c>
      <c r="KJ711">
        <v>21.4699</v>
      </c>
      <c r="KK711">
        <v>100.914</v>
      </c>
      <c r="KL711">
        <v>100.435</v>
      </c>
    </row>
    <row r="712" spans="1:298">
      <c r="A712">
        <v>696</v>
      </c>
      <c r="B712">
        <v>1758494049.6</v>
      </c>
      <c r="C712">
        <v>25174.09999990463</v>
      </c>
      <c r="D712" t="s">
        <v>1842</v>
      </c>
      <c r="E712" t="s">
        <v>1843</v>
      </c>
      <c r="F712">
        <v>5</v>
      </c>
      <c r="G712" t="s">
        <v>1797</v>
      </c>
      <c r="H712" t="s">
        <v>437</v>
      </c>
      <c r="I712" t="s">
        <v>438</v>
      </c>
      <c r="J712">
        <v>1758494042.1</v>
      </c>
      <c r="K712">
        <f>(L712)/1000</f>
        <v>0</v>
      </c>
      <c r="L712">
        <f>IF(DQ712, AO712, AI712)</f>
        <v>0</v>
      </c>
      <c r="M712">
        <f>IF(DQ712, AJ712, AH712)</f>
        <v>0</v>
      </c>
      <c r="N712">
        <f>DS712 - IF(AV712&gt;1, M712*DM712*100.0/(AX712), 0)</f>
        <v>0</v>
      </c>
      <c r="O712">
        <f>((U712-K712/2)*N712-M712)/(U712+K712/2)</f>
        <v>0</v>
      </c>
      <c r="P712">
        <f>O712*(DZ712+EA712)/1000.0</f>
        <v>0</v>
      </c>
      <c r="Q712">
        <f>(DS712 - IF(AV712&gt;1, M712*DM712*100.0/(AX712), 0))*(DZ712+EA712)/1000.0</f>
        <v>0</v>
      </c>
      <c r="R712">
        <f>2.0/((1/T712-1/S712)+SIGN(T712)*SQRT((1/T712-1/S712)*(1/T712-1/S712) + 4*DN712/((DN712+1)*(DN712+1))*(2*1/T712*1/S712-1/S712*1/S712)))</f>
        <v>0</v>
      </c>
      <c r="S712">
        <f>IF(LEFT(DO712,1)&lt;&gt;"0",IF(LEFT(DO712,1)="1",3.0,DP712),$D$5+$E$5*(EG712*DZ712/($K$5*1000))+$F$5*(EG712*DZ712/($K$5*1000))*MAX(MIN(DM712,$J$5),$I$5)*MAX(MIN(DM712,$J$5),$I$5)+$G$5*MAX(MIN(DM712,$J$5),$I$5)*(EG712*DZ712/($K$5*1000))+$H$5*(EG712*DZ712/($K$5*1000))*(EG712*DZ712/($K$5*1000)))</f>
        <v>0</v>
      </c>
      <c r="T712">
        <f>K712*(1000-(1000*0.61365*exp(17.502*X712/(240.97+X712))/(DZ712+EA712)+DU712)/2)/(1000*0.61365*exp(17.502*X712/(240.97+X712))/(DZ712+EA712)-DU712)</f>
        <v>0</v>
      </c>
      <c r="U712">
        <f>1/((DN712+1)/(R712/1.6)+1/(S712/1.37)) + DN712/((DN712+1)/(R712/1.6) + DN712/(S712/1.37))</f>
        <v>0</v>
      </c>
      <c r="V712">
        <f>(DI712*DL712)</f>
        <v>0</v>
      </c>
      <c r="W712">
        <f>(EB712+(V712+2*0.95*5.67E-8*(((EB712+$B$7)+273)^4-(EB712+273)^4)-44100*K712)/(1.84*29.3*S712+8*0.95*5.67E-8*(EB712+273)^3))</f>
        <v>0</v>
      </c>
      <c r="X712">
        <f>($C$7*EC712+$D$7*ED712+$E$7*W712)</f>
        <v>0</v>
      </c>
      <c r="Y712">
        <f>0.61365*exp(17.502*X712/(240.97+X712))</f>
        <v>0</v>
      </c>
      <c r="Z712">
        <f>(AA712/AB712*100)</f>
        <v>0</v>
      </c>
      <c r="AA712">
        <f>DU712*(DZ712+EA712)/1000</f>
        <v>0</v>
      </c>
      <c r="AB712">
        <f>0.61365*exp(17.502*EB712/(240.97+EB712))</f>
        <v>0</v>
      </c>
      <c r="AC712">
        <f>(Y712-DU712*(DZ712+EA712)/1000)</f>
        <v>0</v>
      </c>
      <c r="AD712">
        <f>(-K712*44100)</f>
        <v>0</v>
      </c>
      <c r="AE712">
        <f>2*29.3*S712*0.92*(EB712-X712)</f>
        <v>0</v>
      </c>
      <c r="AF712">
        <f>2*0.95*5.67E-8*(((EB712+$B$7)+273)^4-(X712+273)^4)</f>
        <v>0</v>
      </c>
      <c r="AG712">
        <f>V712+AF712+AD712+AE712</f>
        <v>0</v>
      </c>
      <c r="AH712">
        <f>DY712*AV712*(DT712-DS712*(1000-AV712*DV712)/(1000-AV712*DU712))/(100*DM712)</f>
        <v>0</v>
      </c>
      <c r="AI712">
        <f>1000*DY712*AV712*(DU712-DV712)/(100*DM712*(1000-AV712*DU712))</f>
        <v>0</v>
      </c>
      <c r="AJ712">
        <f>(AK712 - AL712 - DZ712*1E3/(8.314*(EB712+273.15)) * AN712/DY712 * AM712) * DY712/(100*DM712) * (1000 - DV712)/1000</f>
        <v>0</v>
      </c>
      <c r="AK712">
        <v>69.68524380297711</v>
      </c>
      <c r="AL712">
        <v>83.7933193939394</v>
      </c>
      <c r="AM712">
        <v>-3.334385997778208</v>
      </c>
      <c r="AN712">
        <v>65.24556726256783</v>
      </c>
      <c r="AO712">
        <f>(AQ712 - AP712 + DZ712*1E3/(8.314*(EB712+273.15)) * AS712/DY712 * AR712) * DY712/(100*DM712) * 1000/(1000 - AQ712)</f>
        <v>0</v>
      </c>
      <c r="AP712">
        <v>21.43281377564047</v>
      </c>
      <c r="AQ712">
        <v>25.76950363636364</v>
      </c>
      <c r="AR712">
        <v>2.882995033585745E-05</v>
      </c>
      <c r="AS712">
        <v>111.0014619962675</v>
      </c>
      <c r="AT712">
        <v>0</v>
      </c>
      <c r="AU712">
        <v>0</v>
      </c>
      <c r="AV712">
        <f>IF(AT712*$H$13&gt;=AX712,1.0,(AX712/(AX712-AT712*$H$13)))</f>
        <v>0</v>
      </c>
      <c r="AW712">
        <f>(AV712-1)*100</f>
        <v>0</v>
      </c>
      <c r="AX712">
        <f>MAX(0,($B$13+$C$13*EG712)/(1+$D$13*EG712)*DZ712/(EB712+273)*$E$13)</f>
        <v>0</v>
      </c>
      <c r="AY712" t="s">
        <v>439</v>
      </c>
      <c r="AZ712" t="s">
        <v>439</v>
      </c>
      <c r="BA712">
        <v>0</v>
      </c>
      <c r="BB712">
        <v>0</v>
      </c>
      <c r="BC712">
        <f>1-BA712/BB712</f>
        <v>0</v>
      </c>
      <c r="BD712">
        <v>0</v>
      </c>
      <c r="BE712" t="s">
        <v>439</v>
      </c>
      <c r="BF712" t="s">
        <v>439</v>
      </c>
      <c r="BG712">
        <v>0</v>
      </c>
      <c r="BH712">
        <v>0</v>
      </c>
      <c r="BI712">
        <f>1-BG712/BH712</f>
        <v>0</v>
      </c>
      <c r="BJ712">
        <v>0.5</v>
      </c>
      <c r="BK712">
        <f>DJ712</f>
        <v>0</v>
      </c>
      <c r="BL712">
        <f>M712</f>
        <v>0</v>
      </c>
      <c r="BM712">
        <f>BI712*BJ712*BK712</f>
        <v>0</v>
      </c>
      <c r="BN712">
        <f>(BL712-BD712)/BK712</f>
        <v>0</v>
      </c>
      <c r="BO712">
        <f>(BB712-BH712)/BH712</f>
        <v>0</v>
      </c>
      <c r="BP712">
        <f>BA712/(BC712+BA712/BH712)</f>
        <v>0</v>
      </c>
      <c r="BQ712" t="s">
        <v>439</v>
      </c>
      <c r="BR712">
        <v>0</v>
      </c>
      <c r="BS712">
        <f>IF(BR712&lt;&gt;0, BR712, BP712)</f>
        <v>0</v>
      </c>
      <c r="BT712">
        <f>1-BS712/BH712</f>
        <v>0</v>
      </c>
      <c r="BU712">
        <f>(BH712-BG712)/(BH712-BS712)</f>
        <v>0</v>
      </c>
      <c r="BV712">
        <f>(BB712-BH712)/(BB712-BS712)</f>
        <v>0</v>
      </c>
      <c r="BW712">
        <f>(BH712-BG712)/(BH712-BA712)</f>
        <v>0</v>
      </c>
      <c r="BX712">
        <f>(BB712-BH712)/(BB712-BA712)</f>
        <v>0</v>
      </c>
      <c r="BY712">
        <f>(BU712*BS712/BG712)</f>
        <v>0</v>
      </c>
      <c r="BZ712">
        <f>(1-BY712)</f>
        <v>0</v>
      </c>
      <c r="DI712">
        <f>$B$11*EH712+$C$11*EI712+$F$11*ET712*(1-EW712)</f>
        <v>0</v>
      </c>
      <c r="DJ712">
        <f>DI712*DK712</f>
        <v>0</v>
      </c>
      <c r="DK712">
        <f>($B$11*$D$9+$C$11*$D$9+$F$11*((FG712+EY712)/MAX(FG712+EY712+FH712, 0.1)*$I$9+FH712/MAX(FG712+EY712+FH712, 0.1)*$J$9))/($B$11+$C$11+$F$11)</f>
        <v>0</v>
      </c>
      <c r="DL712">
        <f>($B$11*$K$9+$C$11*$K$9+$F$11*((FG712+EY712)/MAX(FG712+EY712+FH712, 0.1)*$P$9+FH712/MAX(FG712+EY712+FH712, 0.1)*$Q$9))/($B$11+$C$11+$F$11)</f>
        <v>0</v>
      </c>
      <c r="DM712">
        <v>3.7</v>
      </c>
      <c r="DN712">
        <v>0.5</v>
      </c>
      <c r="DO712" t="s">
        <v>440</v>
      </c>
      <c r="DP712">
        <v>2</v>
      </c>
      <c r="DQ712" t="b">
        <v>1</v>
      </c>
      <c r="DR712">
        <v>1758494042.1</v>
      </c>
      <c r="DS712">
        <v>104.2651407407407</v>
      </c>
      <c r="DT712">
        <v>83.20150740740739</v>
      </c>
      <c r="DU712">
        <v>25.74972962962963</v>
      </c>
      <c r="DV712">
        <v>21.41781481481482</v>
      </c>
      <c r="DW712">
        <v>103.4266444444444</v>
      </c>
      <c r="DX712">
        <v>25.53480740740741</v>
      </c>
      <c r="DY712">
        <v>500.0042222222222</v>
      </c>
      <c r="DZ712">
        <v>89.98587407407406</v>
      </c>
      <c r="EA712">
        <v>0.05542790000000001</v>
      </c>
      <c r="EB712">
        <v>31.46212222222223</v>
      </c>
      <c r="EC712">
        <v>30.69055555555555</v>
      </c>
      <c r="ED712">
        <v>999.9000000000001</v>
      </c>
      <c r="EE712">
        <v>0</v>
      </c>
      <c r="EF712">
        <v>0</v>
      </c>
      <c r="EG712">
        <v>9998.903703703705</v>
      </c>
      <c r="EH712">
        <v>0</v>
      </c>
      <c r="EI712">
        <v>9.519424814814814</v>
      </c>
      <c r="EJ712">
        <v>21.06356296296296</v>
      </c>
      <c r="EK712">
        <v>107.0207222222222</v>
      </c>
      <c r="EL712">
        <v>85.02226296296296</v>
      </c>
      <c r="EM712">
        <v>4.331916296296296</v>
      </c>
      <c r="EN712">
        <v>83.20150740740739</v>
      </c>
      <c r="EO712">
        <v>21.41781481481482</v>
      </c>
      <c r="EP712">
        <v>2.31711037037037</v>
      </c>
      <c r="EQ712">
        <v>1.92730037037037</v>
      </c>
      <c r="ER712">
        <v>19.79585185185185</v>
      </c>
      <c r="ES712">
        <v>16.85938518518519</v>
      </c>
      <c r="ET712">
        <v>1999.99</v>
      </c>
      <c r="EU712">
        <v>0.9799943333333336</v>
      </c>
      <c r="EV712">
        <v>0.02000536666666667</v>
      </c>
      <c r="EW712">
        <v>0</v>
      </c>
      <c r="EX712">
        <v>613.5034814814816</v>
      </c>
      <c r="EY712">
        <v>5.00097</v>
      </c>
      <c r="EZ712">
        <v>12283.35555555555</v>
      </c>
      <c r="FA712">
        <v>16707.46666666667</v>
      </c>
      <c r="FB712">
        <v>41.88648148148148</v>
      </c>
      <c r="FC712">
        <v>42.22433333333333</v>
      </c>
      <c r="FD712">
        <v>41.81199999999999</v>
      </c>
      <c r="FE712">
        <v>41.81199999999999</v>
      </c>
      <c r="FF712">
        <v>42.5</v>
      </c>
      <c r="FG712">
        <v>1955.08</v>
      </c>
      <c r="FH712">
        <v>39.91</v>
      </c>
      <c r="FI712">
        <v>0</v>
      </c>
      <c r="FJ712">
        <v>1758494050.4</v>
      </c>
      <c r="FK712">
        <v>0</v>
      </c>
      <c r="FL712">
        <v>613.6350000000001</v>
      </c>
      <c r="FM712">
        <v>15.38561534164827</v>
      </c>
      <c r="FN712">
        <v>289.7999995757713</v>
      </c>
      <c r="FO712">
        <v>12285.672</v>
      </c>
      <c r="FP712">
        <v>15</v>
      </c>
      <c r="FQ712">
        <v>0</v>
      </c>
      <c r="FR712" t="s">
        <v>441</v>
      </c>
      <c r="FS712">
        <v>1747247426.5</v>
      </c>
      <c r="FT712">
        <v>1747247420.5</v>
      </c>
      <c r="FU712">
        <v>0</v>
      </c>
      <c r="FV712">
        <v>1.027</v>
      </c>
      <c r="FW712">
        <v>0.031</v>
      </c>
      <c r="FX712">
        <v>0.02</v>
      </c>
      <c r="FY712">
        <v>0.05</v>
      </c>
      <c r="FZ712">
        <v>420</v>
      </c>
      <c r="GA712">
        <v>16</v>
      </c>
      <c r="GB712">
        <v>0.01</v>
      </c>
      <c r="GC712">
        <v>0.1</v>
      </c>
      <c r="GD712">
        <v>20.58701707317073</v>
      </c>
      <c r="GE712">
        <v>8.039222299651525</v>
      </c>
      <c r="GF712">
        <v>0.79315914495182</v>
      </c>
      <c r="GG712">
        <v>0</v>
      </c>
      <c r="GH712">
        <v>612.6763529411767</v>
      </c>
      <c r="GI712">
        <v>15.10215431274421</v>
      </c>
      <c r="GJ712">
        <v>1.50352966836967</v>
      </c>
      <c r="GK712">
        <v>-1</v>
      </c>
      <c r="GL712">
        <v>4.339485121951219</v>
      </c>
      <c r="GM712">
        <v>-0.1283257839721214</v>
      </c>
      <c r="GN712">
        <v>0.01538006662454265</v>
      </c>
      <c r="GO712">
        <v>0</v>
      </c>
      <c r="GP712">
        <v>0</v>
      </c>
      <c r="GQ712">
        <v>2</v>
      </c>
      <c r="GR712" t="s">
        <v>452</v>
      </c>
      <c r="GS712">
        <v>3.1359</v>
      </c>
      <c r="GT712">
        <v>2.7159</v>
      </c>
      <c r="GU712">
        <v>0.0209722</v>
      </c>
      <c r="GV712">
        <v>0.015239</v>
      </c>
      <c r="GW712">
        <v>0.110771</v>
      </c>
      <c r="GX712">
        <v>0.0963609</v>
      </c>
      <c r="GY712">
        <v>31089.1</v>
      </c>
      <c r="GZ712">
        <v>31320.3</v>
      </c>
      <c r="HA712">
        <v>29524.9</v>
      </c>
      <c r="HB712">
        <v>29395.6</v>
      </c>
      <c r="HC712">
        <v>34688.3</v>
      </c>
      <c r="HD712">
        <v>35188.9</v>
      </c>
      <c r="HE712">
        <v>41551</v>
      </c>
      <c r="HF712">
        <v>41769.4</v>
      </c>
      <c r="HG712">
        <v>1.91705</v>
      </c>
      <c r="HH712">
        <v>1.85405</v>
      </c>
      <c r="HI712">
        <v>0.0527874</v>
      </c>
      <c r="HJ712">
        <v>0</v>
      </c>
      <c r="HK712">
        <v>29.8355</v>
      </c>
      <c r="HL712">
        <v>999.9</v>
      </c>
      <c r="HM712">
        <v>52</v>
      </c>
      <c r="HN712">
        <v>31.6</v>
      </c>
      <c r="HO712">
        <v>26.9748</v>
      </c>
      <c r="HP712">
        <v>62.052</v>
      </c>
      <c r="HQ712">
        <v>27.8085</v>
      </c>
      <c r="HR712">
        <v>1</v>
      </c>
      <c r="HS712">
        <v>0.14782</v>
      </c>
      <c r="HT712">
        <v>-0.869785</v>
      </c>
      <c r="HU712">
        <v>20.3359</v>
      </c>
      <c r="HV712">
        <v>5.21849</v>
      </c>
      <c r="HW712">
        <v>12.0114</v>
      </c>
      <c r="HX712">
        <v>4.98915</v>
      </c>
      <c r="HY712">
        <v>3.28768</v>
      </c>
      <c r="HZ712">
        <v>9999</v>
      </c>
      <c r="IA712">
        <v>9999</v>
      </c>
      <c r="IB712">
        <v>9999</v>
      </c>
      <c r="IC712">
        <v>999.9</v>
      </c>
      <c r="ID712">
        <v>1.86765</v>
      </c>
      <c r="IE712">
        <v>1.86676</v>
      </c>
      <c r="IF712">
        <v>1.86602</v>
      </c>
      <c r="IG712">
        <v>1.866</v>
      </c>
      <c r="IH712">
        <v>1.86786</v>
      </c>
      <c r="II712">
        <v>1.87029</v>
      </c>
      <c r="IJ712">
        <v>1.86896</v>
      </c>
      <c r="IK712">
        <v>1.87042</v>
      </c>
      <c r="IL712">
        <v>0</v>
      </c>
      <c r="IM712">
        <v>0</v>
      </c>
      <c r="IN712">
        <v>0</v>
      </c>
      <c r="IO712">
        <v>0</v>
      </c>
      <c r="IP712" t="s">
        <v>443</v>
      </c>
      <c r="IQ712" t="s">
        <v>444</v>
      </c>
      <c r="IR712" t="s">
        <v>445</v>
      </c>
      <c r="IS712" t="s">
        <v>445</v>
      </c>
      <c r="IT712" t="s">
        <v>445</v>
      </c>
      <c r="IU712" t="s">
        <v>445</v>
      </c>
      <c r="IV712">
        <v>0</v>
      </c>
      <c r="IW712">
        <v>100</v>
      </c>
      <c r="IX712">
        <v>100</v>
      </c>
      <c r="IY712">
        <v>0.805</v>
      </c>
      <c r="IZ712">
        <v>0.2153</v>
      </c>
      <c r="JA712">
        <v>0.6902030508192664</v>
      </c>
      <c r="JB712">
        <v>0.001474763808417899</v>
      </c>
      <c r="JC712">
        <v>-3.85604142745729E-07</v>
      </c>
      <c r="JD712">
        <v>-4.042155114862324E-11</v>
      </c>
      <c r="JE712">
        <v>-0.0599630414126953</v>
      </c>
      <c r="JF712">
        <v>-0.0008759303265835833</v>
      </c>
      <c r="JG712">
        <v>0.0007542316531097033</v>
      </c>
      <c r="JH712">
        <v>-1.168394518909615E-05</v>
      </c>
      <c r="JI712">
        <v>4</v>
      </c>
      <c r="JJ712">
        <v>2283</v>
      </c>
      <c r="JK712">
        <v>1</v>
      </c>
      <c r="JL712">
        <v>28</v>
      </c>
      <c r="JM712">
        <v>187443.7</v>
      </c>
      <c r="JN712">
        <v>187443.8</v>
      </c>
      <c r="JO712">
        <v>0.238037</v>
      </c>
      <c r="JP712">
        <v>2.3584</v>
      </c>
      <c r="JQ712">
        <v>1.39648</v>
      </c>
      <c r="JR712">
        <v>2.35352</v>
      </c>
      <c r="JS712">
        <v>1.49536</v>
      </c>
      <c r="JT712">
        <v>2.67578</v>
      </c>
      <c r="JU712">
        <v>37.027</v>
      </c>
      <c r="JV712">
        <v>24.0787</v>
      </c>
      <c r="JW712">
        <v>18</v>
      </c>
      <c r="JX712">
        <v>491.916</v>
      </c>
      <c r="JY712">
        <v>442.037</v>
      </c>
      <c r="JZ712">
        <v>30.2681</v>
      </c>
      <c r="KA712">
        <v>29.5317</v>
      </c>
      <c r="KB712">
        <v>30.0001</v>
      </c>
      <c r="KC712">
        <v>29.3447</v>
      </c>
      <c r="KD712">
        <v>29.2694</v>
      </c>
      <c r="KE712">
        <v>4.66226</v>
      </c>
      <c r="KF712">
        <v>26.2515</v>
      </c>
      <c r="KG712">
        <v>66.9153</v>
      </c>
      <c r="KH712">
        <v>30.2703</v>
      </c>
      <c r="KI712">
        <v>32.3331</v>
      </c>
      <c r="KJ712">
        <v>21.4699</v>
      </c>
      <c r="KK712">
        <v>100.913</v>
      </c>
      <c r="KL712">
        <v>100.435</v>
      </c>
    </row>
    <row r="713" spans="1:298">
      <c r="A713">
        <v>697</v>
      </c>
      <c r="B713">
        <v>1758494146.6</v>
      </c>
      <c r="C713">
        <v>25271.09999990463</v>
      </c>
      <c r="D713" t="s">
        <v>1844</v>
      </c>
      <c r="E713" t="s">
        <v>1845</v>
      </c>
      <c r="F713">
        <v>5</v>
      </c>
      <c r="G713" t="s">
        <v>1797</v>
      </c>
      <c r="H713" t="s">
        <v>437</v>
      </c>
      <c r="I713" t="s">
        <v>438</v>
      </c>
      <c r="J713">
        <v>1758494138.599999</v>
      </c>
      <c r="K713">
        <f>(L713)/1000</f>
        <v>0</v>
      </c>
      <c r="L713">
        <f>IF(DQ713, AO713, AI713)</f>
        <v>0</v>
      </c>
      <c r="M713">
        <f>IF(DQ713, AJ713, AH713)</f>
        <v>0</v>
      </c>
      <c r="N713">
        <f>DS713 - IF(AV713&gt;1, M713*DM713*100.0/(AX713), 0)</f>
        <v>0</v>
      </c>
      <c r="O713">
        <f>((U713-K713/2)*N713-M713)/(U713+K713/2)</f>
        <v>0</v>
      </c>
      <c r="P713">
        <f>O713*(DZ713+EA713)/1000.0</f>
        <v>0</v>
      </c>
      <c r="Q713">
        <f>(DS713 - IF(AV713&gt;1, M713*DM713*100.0/(AX713), 0))*(DZ713+EA713)/1000.0</f>
        <v>0</v>
      </c>
      <c r="R713">
        <f>2.0/((1/T713-1/S713)+SIGN(T713)*SQRT((1/T713-1/S713)*(1/T713-1/S713) + 4*DN713/((DN713+1)*(DN713+1))*(2*1/T713*1/S713-1/S713*1/S713)))</f>
        <v>0</v>
      </c>
      <c r="S713">
        <f>IF(LEFT(DO713,1)&lt;&gt;"0",IF(LEFT(DO713,1)="1",3.0,DP713),$D$5+$E$5*(EG713*DZ713/($K$5*1000))+$F$5*(EG713*DZ713/($K$5*1000))*MAX(MIN(DM713,$J$5),$I$5)*MAX(MIN(DM713,$J$5),$I$5)+$G$5*MAX(MIN(DM713,$J$5),$I$5)*(EG713*DZ713/($K$5*1000))+$H$5*(EG713*DZ713/($K$5*1000))*(EG713*DZ713/($K$5*1000)))</f>
        <v>0</v>
      </c>
      <c r="T713">
        <f>K713*(1000-(1000*0.61365*exp(17.502*X713/(240.97+X713))/(DZ713+EA713)+DU713)/2)/(1000*0.61365*exp(17.502*X713/(240.97+X713))/(DZ713+EA713)-DU713)</f>
        <v>0</v>
      </c>
      <c r="U713">
        <f>1/((DN713+1)/(R713/1.6)+1/(S713/1.37)) + DN713/((DN713+1)/(R713/1.6) + DN713/(S713/1.37))</f>
        <v>0</v>
      </c>
      <c r="V713">
        <f>(DI713*DL713)</f>
        <v>0</v>
      </c>
      <c r="W713">
        <f>(EB713+(V713+2*0.95*5.67E-8*(((EB713+$B$7)+273)^4-(EB713+273)^4)-44100*K713)/(1.84*29.3*S713+8*0.95*5.67E-8*(EB713+273)^3))</f>
        <v>0</v>
      </c>
      <c r="X713">
        <f>($C$7*EC713+$D$7*ED713+$E$7*W713)</f>
        <v>0</v>
      </c>
      <c r="Y713">
        <f>0.61365*exp(17.502*X713/(240.97+X713))</f>
        <v>0</v>
      </c>
      <c r="Z713">
        <f>(AA713/AB713*100)</f>
        <v>0</v>
      </c>
      <c r="AA713">
        <f>DU713*(DZ713+EA713)/1000</f>
        <v>0</v>
      </c>
      <c r="AB713">
        <f>0.61365*exp(17.502*EB713/(240.97+EB713))</f>
        <v>0</v>
      </c>
      <c r="AC713">
        <f>(Y713-DU713*(DZ713+EA713)/1000)</f>
        <v>0</v>
      </c>
      <c r="AD713">
        <f>(-K713*44100)</f>
        <v>0</v>
      </c>
      <c r="AE713">
        <f>2*29.3*S713*0.92*(EB713-X713)</f>
        <v>0</v>
      </c>
      <c r="AF713">
        <f>2*0.95*5.67E-8*(((EB713+$B$7)+273)^4-(X713+273)^4)</f>
        <v>0</v>
      </c>
      <c r="AG713">
        <f>V713+AF713+AD713+AE713</f>
        <v>0</v>
      </c>
      <c r="AH713">
        <f>DY713*AV713*(DT713-DS713*(1000-AV713*DV713)/(1000-AV713*DU713))/(100*DM713)</f>
        <v>0</v>
      </c>
      <c r="AI713">
        <f>1000*DY713*AV713*(DU713-DV713)/(100*DM713*(1000-AV713*DU713))</f>
        <v>0</v>
      </c>
      <c r="AJ713">
        <f>(AK713 - AL713 - DZ713*1E3/(8.314*(EB713+273.15)) * AN713/DY713 * AM713) * DY713/(100*DM713) * (1000 - DV713)/1000</f>
        <v>0</v>
      </c>
      <c r="AK713">
        <v>429.203558583779</v>
      </c>
      <c r="AL713">
        <v>418.8191636363636</v>
      </c>
      <c r="AM713">
        <v>-0.0007011000683737491</v>
      </c>
      <c r="AN713">
        <v>65.24556726256783</v>
      </c>
      <c r="AO713">
        <f>(AQ713 - AP713 + DZ713*1E3/(8.314*(EB713+273.15)) * AS713/DY713 * AR713) * DY713/(100*DM713) * 1000/(1000 - AQ713)</f>
        <v>0</v>
      </c>
      <c r="AP713">
        <v>21.32811311784366</v>
      </c>
      <c r="AQ713">
        <v>25.81596727272727</v>
      </c>
      <c r="AR713">
        <v>0.0002478084279595763</v>
      </c>
      <c r="AS713">
        <v>111.0014619962675</v>
      </c>
      <c r="AT713">
        <v>0</v>
      </c>
      <c r="AU713">
        <v>0</v>
      </c>
      <c r="AV713">
        <f>IF(AT713*$H$13&gt;=AX713,1.0,(AX713/(AX713-AT713*$H$13)))</f>
        <v>0</v>
      </c>
      <c r="AW713">
        <f>(AV713-1)*100</f>
        <v>0</v>
      </c>
      <c r="AX713">
        <f>MAX(0,($B$13+$C$13*EG713)/(1+$D$13*EG713)*DZ713/(EB713+273)*$E$13)</f>
        <v>0</v>
      </c>
      <c r="AY713" t="s">
        <v>439</v>
      </c>
      <c r="AZ713" t="s">
        <v>439</v>
      </c>
      <c r="BA713">
        <v>0</v>
      </c>
      <c r="BB713">
        <v>0</v>
      </c>
      <c r="BC713">
        <f>1-BA713/BB713</f>
        <v>0</v>
      </c>
      <c r="BD713">
        <v>0</v>
      </c>
      <c r="BE713" t="s">
        <v>439</v>
      </c>
      <c r="BF713" t="s">
        <v>439</v>
      </c>
      <c r="BG713">
        <v>0</v>
      </c>
      <c r="BH713">
        <v>0</v>
      </c>
      <c r="BI713">
        <f>1-BG713/BH713</f>
        <v>0</v>
      </c>
      <c r="BJ713">
        <v>0.5</v>
      </c>
      <c r="BK713">
        <f>DJ713</f>
        <v>0</v>
      </c>
      <c r="BL713">
        <f>M713</f>
        <v>0</v>
      </c>
      <c r="BM713">
        <f>BI713*BJ713*BK713</f>
        <v>0</v>
      </c>
      <c r="BN713">
        <f>(BL713-BD713)/BK713</f>
        <v>0</v>
      </c>
      <c r="BO713">
        <f>(BB713-BH713)/BH713</f>
        <v>0</v>
      </c>
      <c r="BP713">
        <f>BA713/(BC713+BA713/BH713)</f>
        <v>0</v>
      </c>
      <c r="BQ713" t="s">
        <v>439</v>
      </c>
      <c r="BR713">
        <v>0</v>
      </c>
      <c r="BS713">
        <f>IF(BR713&lt;&gt;0, BR713, BP713)</f>
        <v>0</v>
      </c>
      <c r="BT713">
        <f>1-BS713/BH713</f>
        <v>0</v>
      </c>
      <c r="BU713">
        <f>(BH713-BG713)/(BH713-BS713)</f>
        <v>0</v>
      </c>
      <c r="BV713">
        <f>(BB713-BH713)/(BB713-BS713)</f>
        <v>0</v>
      </c>
      <c r="BW713">
        <f>(BH713-BG713)/(BH713-BA713)</f>
        <v>0</v>
      </c>
      <c r="BX713">
        <f>(BB713-BH713)/(BB713-BA713)</f>
        <v>0</v>
      </c>
      <c r="BY713">
        <f>(BU713*BS713/BG713)</f>
        <v>0</v>
      </c>
      <c r="BZ713">
        <f>(1-BY713)</f>
        <v>0</v>
      </c>
      <c r="DI713">
        <f>$B$11*EH713+$C$11*EI713+$F$11*ET713*(1-EW713)</f>
        <v>0</v>
      </c>
      <c r="DJ713">
        <f>DI713*DK713</f>
        <v>0</v>
      </c>
      <c r="DK713">
        <f>($B$11*$D$9+$C$11*$D$9+$F$11*((FG713+EY713)/MAX(FG713+EY713+FH713, 0.1)*$I$9+FH713/MAX(FG713+EY713+FH713, 0.1)*$J$9))/($B$11+$C$11+$F$11)</f>
        <v>0</v>
      </c>
      <c r="DL713">
        <f>($B$11*$K$9+$C$11*$K$9+$F$11*((FG713+EY713)/MAX(FG713+EY713+FH713, 0.1)*$P$9+FH713/MAX(FG713+EY713+FH713, 0.1)*$Q$9))/($B$11+$C$11+$F$11)</f>
        <v>0</v>
      </c>
      <c r="DM713">
        <v>3.7</v>
      </c>
      <c r="DN713">
        <v>0.5</v>
      </c>
      <c r="DO713" t="s">
        <v>440</v>
      </c>
      <c r="DP713">
        <v>2</v>
      </c>
      <c r="DQ713" t="b">
        <v>1</v>
      </c>
      <c r="DR713">
        <v>1758494138.599999</v>
      </c>
      <c r="DS713">
        <v>408.0710645161291</v>
      </c>
      <c r="DT713">
        <v>420.0476774193547</v>
      </c>
      <c r="DU713">
        <v>25.80689354838709</v>
      </c>
      <c r="DV713">
        <v>21.32660322580645</v>
      </c>
      <c r="DW713">
        <v>406.8472580645162</v>
      </c>
      <c r="DX713">
        <v>25.59113548387097</v>
      </c>
      <c r="DY713">
        <v>500.0000000000001</v>
      </c>
      <c r="DZ713">
        <v>89.98384516129035</v>
      </c>
      <c r="EA713">
        <v>0.05673192258064517</v>
      </c>
      <c r="EB713">
        <v>31.48743548387096</v>
      </c>
      <c r="EC713">
        <v>30.67307096774194</v>
      </c>
      <c r="ED713">
        <v>999.9000000000003</v>
      </c>
      <c r="EE713">
        <v>0</v>
      </c>
      <c r="EF713">
        <v>0</v>
      </c>
      <c r="EG713">
        <v>9998.971935483871</v>
      </c>
      <c r="EH713">
        <v>0</v>
      </c>
      <c r="EI713">
        <v>9.500112903225805</v>
      </c>
      <c r="EJ713">
        <v>-11.97671935483871</v>
      </c>
      <c r="EK713">
        <v>418.8810967741936</v>
      </c>
      <c r="EL713">
        <v>429.2011935483872</v>
      </c>
      <c r="EM713">
        <v>4.480290645161291</v>
      </c>
      <c r="EN713">
        <v>420.0476774193547</v>
      </c>
      <c r="EO713">
        <v>21.32660322580645</v>
      </c>
      <c r="EP713">
        <v>2.322202903225806</v>
      </c>
      <c r="EQ713">
        <v>1.919049677419354</v>
      </c>
      <c r="ER713">
        <v>19.83124516129032</v>
      </c>
      <c r="ES713">
        <v>16.7917935483871</v>
      </c>
      <c r="ET713">
        <v>2000.007096774193</v>
      </c>
      <c r="EU713">
        <v>0.9799939032258067</v>
      </c>
      <c r="EV713">
        <v>0.0200057935483871</v>
      </c>
      <c r="EW713">
        <v>0</v>
      </c>
      <c r="EX713">
        <v>599.796064516129</v>
      </c>
      <c r="EY713">
        <v>5.000969999999999</v>
      </c>
      <c r="EZ713">
        <v>12020.63870967742</v>
      </c>
      <c r="FA713">
        <v>16707.60322580645</v>
      </c>
      <c r="FB713">
        <v>41.82419354838707</v>
      </c>
      <c r="FC713">
        <v>42.16699999999999</v>
      </c>
      <c r="FD713">
        <v>41.75</v>
      </c>
      <c r="FE713">
        <v>41.75</v>
      </c>
      <c r="FF713">
        <v>42.43699999999998</v>
      </c>
      <c r="FG713">
        <v>1955.097096774194</v>
      </c>
      <c r="FH713">
        <v>39.91000000000001</v>
      </c>
      <c r="FI713">
        <v>0</v>
      </c>
      <c r="FJ713">
        <v>1758494147.6</v>
      </c>
      <c r="FK713">
        <v>0</v>
      </c>
      <c r="FL713">
        <v>599.8783599999999</v>
      </c>
      <c r="FM713">
        <v>3.230769222354475</v>
      </c>
      <c r="FN713">
        <v>67.87692320491523</v>
      </c>
      <c r="FO713">
        <v>12022.076</v>
      </c>
      <c r="FP713">
        <v>15</v>
      </c>
      <c r="FQ713">
        <v>0</v>
      </c>
      <c r="FR713" t="s">
        <v>441</v>
      </c>
      <c r="FS713">
        <v>1747247426.5</v>
      </c>
      <c r="FT713">
        <v>1747247420.5</v>
      </c>
      <c r="FU713">
        <v>0</v>
      </c>
      <c r="FV713">
        <v>1.027</v>
      </c>
      <c r="FW713">
        <v>0.031</v>
      </c>
      <c r="FX713">
        <v>0.02</v>
      </c>
      <c r="FY713">
        <v>0.05</v>
      </c>
      <c r="FZ713">
        <v>420</v>
      </c>
      <c r="GA713">
        <v>16</v>
      </c>
      <c r="GB713">
        <v>0.01</v>
      </c>
      <c r="GC713">
        <v>0.1</v>
      </c>
      <c r="GD713">
        <v>-11.967245</v>
      </c>
      <c r="GE713">
        <v>-0.2740502814258595</v>
      </c>
      <c r="GF713">
        <v>0.04512930838158279</v>
      </c>
      <c r="GG713">
        <v>0</v>
      </c>
      <c r="GH713">
        <v>599.6513529411764</v>
      </c>
      <c r="GI713">
        <v>3.690236815738985</v>
      </c>
      <c r="GJ713">
        <v>0.4343976141707463</v>
      </c>
      <c r="GK713">
        <v>-1</v>
      </c>
      <c r="GL713">
        <v>4.4805295</v>
      </c>
      <c r="GM713">
        <v>0.006151069418379957</v>
      </c>
      <c r="GN713">
        <v>0.002522109186772032</v>
      </c>
      <c r="GO713">
        <v>1</v>
      </c>
      <c r="GP713">
        <v>1</v>
      </c>
      <c r="GQ713">
        <v>2</v>
      </c>
      <c r="GR713" t="s">
        <v>442</v>
      </c>
      <c r="GS713">
        <v>3.13583</v>
      </c>
      <c r="GT713">
        <v>2.71626</v>
      </c>
      <c r="GU713">
        <v>0.0910861</v>
      </c>
      <c r="GV713">
        <v>0.09243850000000001</v>
      </c>
      <c r="GW713">
        <v>0.110908</v>
      </c>
      <c r="GX713">
        <v>0.09602810000000001</v>
      </c>
      <c r="GY713">
        <v>28865.2</v>
      </c>
      <c r="GZ713">
        <v>28868.2</v>
      </c>
      <c r="HA713">
        <v>29527.4</v>
      </c>
      <c r="HB713">
        <v>29398.8</v>
      </c>
      <c r="HC713">
        <v>34687.2</v>
      </c>
      <c r="HD713">
        <v>35207.2</v>
      </c>
      <c r="HE713">
        <v>41554.8</v>
      </c>
      <c r="HF713">
        <v>41773.8</v>
      </c>
      <c r="HG713">
        <v>1.9173</v>
      </c>
      <c r="HH713">
        <v>1.85553</v>
      </c>
      <c r="HI713">
        <v>0.052806</v>
      </c>
      <c r="HJ713">
        <v>0</v>
      </c>
      <c r="HK713">
        <v>29.8103</v>
      </c>
      <c r="HL713">
        <v>999.9</v>
      </c>
      <c r="HM713">
        <v>51.8</v>
      </c>
      <c r="HN713">
        <v>31.6</v>
      </c>
      <c r="HO713">
        <v>26.871</v>
      </c>
      <c r="HP713">
        <v>62.102</v>
      </c>
      <c r="HQ713">
        <v>27.9647</v>
      </c>
      <c r="HR713">
        <v>1</v>
      </c>
      <c r="HS713">
        <v>0.145152</v>
      </c>
      <c r="HT713">
        <v>-1.18971</v>
      </c>
      <c r="HU713">
        <v>20.3347</v>
      </c>
      <c r="HV713">
        <v>5.21879</v>
      </c>
      <c r="HW713">
        <v>12.0129</v>
      </c>
      <c r="HX713">
        <v>4.98865</v>
      </c>
      <c r="HY713">
        <v>3.2882</v>
      </c>
      <c r="HZ713">
        <v>9999</v>
      </c>
      <c r="IA713">
        <v>9999</v>
      </c>
      <c r="IB713">
        <v>9999</v>
      </c>
      <c r="IC713">
        <v>999.9</v>
      </c>
      <c r="ID713">
        <v>1.86767</v>
      </c>
      <c r="IE713">
        <v>1.86675</v>
      </c>
      <c r="IF713">
        <v>1.86605</v>
      </c>
      <c r="IG713">
        <v>1.866</v>
      </c>
      <c r="IH713">
        <v>1.86787</v>
      </c>
      <c r="II713">
        <v>1.87027</v>
      </c>
      <c r="IJ713">
        <v>1.86899</v>
      </c>
      <c r="IK713">
        <v>1.87042</v>
      </c>
      <c r="IL713">
        <v>0</v>
      </c>
      <c r="IM713">
        <v>0</v>
      </c>
      <c r="IN713">
        <v>0</v>
      </c>
      <c r="IO713">
        <v>0</v>
      </c>
      <c r="IP713" t="s">
        <v>443</v>
      </c>
      <c r="IQ713" t="s">
        <v>444</v>
      </c>
      <c r="IR713" t="s">
        <v>445</v>
      </c>
      <c r="IS713" t="s">
        <v>445</v>
      </c>
      <c r="IT713" t="s">
        <v>445</v>
      </c>
      <c r="IU713" t="s">
        <v>445</v>
      </c>
      <c r="IV713">
        <v>0</v>
      </c>
      <c r="IW713">
        <v>100</v>
      </c>
      <c r="IX713">
        <v>100</v>
      </c>
      <c r="IY713">
        <v>1.224</v>
      </c>
      <c r="IZ713">
        <v>0.2159</v>
      </c>
      <c r="JA713">
        <v>0.6902030508192664</v>
      </c>
      <c r="JB713">
        <v>0.001474763808417899</v>
      </c>
      <c r="JC713">
        <v>-3.85604142745729E-07</v>
      </c>
      <c r="JD713">
        <v>-4.042155114862324E-11</v>
      </c>
      <c r="JE713">
        <v>-0.0599630414126953</v>
      </c>
      <c r="JF713">
        <v>-0.0008759303265835833</v>
      </c>
      <c r="JG713">
        <v>0.0007542316531097033</v>
      </c>
      <c r="JH713">
        <v>-1.168394518909615E-05</v>
      </c>
      <c r="JI713">
        <v>4</v>
      </c>
      <c r="JJ713">
        <v>2283</v>
      </c>
      <c r="JK713">
        <v>1</v>
      </c>
      <c r="JL713">
        <v>28</v>
      </c>
      <c r="JM713">
        <v>187445.3</v>
      </c>
      <c r="JN713">
        <v>187445.4</v>
      </c>
      <c r="JO713">
        <v>1.03516</v>
      </c>
      <c r="JP713">
        <v>2.28638</v>
      </c>
      <c r="JQ713">
        <v>1.39771</v>
      </c>
      <c r="JR713">
        <v>2.35352</v>
      </c>
      <c r="JS713">
        <v>1.49536</v>
      </c>
      <c r="JT713">
        <v>2.71118</v>
      </c>
      <c r="JU713">
        <v>37.0509</v>
      </c>
      <c r="JV713">
        <v>24.0787</v>
      </c>
      <c r="JW713">
        <v>18</v>
      </c>
      <c r="JX713">
        <v>491.924</v>
      </c>
      <c r="JY713">
        <v>442.804</v>
      </c>
      <c r="JZ713">
        <v>30.6606</v>
      </c>
      <c r="KA713">
        <v>29.4992</v>
      </c>
      <c r="KB713">
        <v>29.9999</v>
      </c>
      <c r="KC713">
        <v>29.3256</v>
      </c>
      <c r="KD713">
        <v>29.2501</v>
      </c>
      <c r="KE713">
        <v>20.7388</v>
      </c>
      <c r="KF713">
        <v>26.5207</v>
      </c>
      <c r="KG713">
        <v>66.169</v>
      </c>
      <c r="KH713">
        <v>30.6621</v>
      </c>
      <c r="KI713">
        <v>426.713</v>
      </c>
      <c r="KJ713">
        <v>21.3626</v>
      </c>
      <c r="KK713">
        <v>100.922</v>
      </c>
      <c r="KL713">
        <v>100.445</v>
      </c>
    </row>
    <row r="714" spans="1:298">
      <c r="A714">
        <v>698</v>
      </c>
      <c r="B714">
        <v>1758494151.6</v>
      </c>
      <c r="C714">
        <v>25276.09999990463</v>
      </c>
      <c r="D714" t="s">
        <v>1846</v>
      </c>
      <c r="E714" t="s">
        <v>1847</v>
      </c>
      <c r="F714">
        <v>5</v>
      </c>
      <c r="G714" t="s">
        <v>1797</v>
      </c>
      <c r="H714" t="s">
        <v>437</v>
      </c>
      <c r="I714" t="s">
        <v>438</v>
      </c>
      <c r="J714">
        <v>1758494143.755172</v>
      </c>
      <c r="K714">
        <f>(L714)/1000</f>
        <v>0</v>
      </c>
      <c r="L714">
        <f>IF(DQ714, AO714, AI714)</f>
        <v>0</v>
      </c>
      <c r="M714">
        <f>IF(DQ714, AJ714, AH714)</f>
        <v>0</v>
      </c>
      <c r="N714">
        <f>DS714 - IF(AV714&gt;1, M714*DM714*100.0/(AX714), 0)</f>
        <v>0</v>
      </c>
      <c r="O714">
        <f>((U714-K714/2)*N714-M714)/(U714+K714/2)</f>
        <v>0</v>
      </c>
      <c r="P714">
        <f>O714*(DZ714+EA714)/1000.0</f>
        <v>0</v>
      </c>
      <c r="Q714">
        <f>(DS714 - IF(AV714&gt;1, M714*DM714*100.0/(AX714), 0))*(DZ714+EA714)/1000.0</f>
        <v>0</v>
      </c>
      <c r="R714">
        <f>2.0/((1/T714-1/S714)+SIGN(T714)*SQRT((1/T714-1/S714)*(1/T714-1/S714) + 4*DN714/((DN714+1)*(DN714+1))*(2*1/T714*1/S714-1/S714*1/S714)))</f>
        <v>0</v>
      </c>
      <c r="S714">
        <f>IF(LEFT(DO714,1)&lt;&gt;"0",IF(LEFT(DO714,1)="1",3.0,DP714),$D$5+$E$5*(EG714*DZ714/($K$5*1000))+$F$5*(EG714*DZ714/($K$5*1000))*MAX(MIN(DM714,$J$5),$I$5)*MAX(MIN(DM714,$J$5),$I$5)+$G$5*MAX(MIN(DM714,$J$5),$I$5)*(EG714*DZ714/($K$5*1000))+$H$5*(EG714*DZ714/($K$5*1000))*(EG714*DZ714/($K$5*1000)))</f>
        <v>0</v>
      </c>
      <c r="T714">
        <f>K714*(1000-(1000*0.61365*exp(17.502*X714/(240.97+X714))/(DZ714+EA714)+DU714)/2)/(1000*0.61365*exp(17.502*X714/(240.97+X714))/(DZ714+EA714)-DU714)</f>
        <v>0</v>
      </c>
      <c r="U714">
        <f>1/((DN714+1)/(R714/1.6)+1/(S714/1.37)) + DN714/((DN714+1)/(R714/1.6) + DN714/(S714/1.37))</f>
        <v>0</v>
      </c>
      <c r="V714">
        <f>(DI714*DL714)</f>
        <v>0</v>
      </c>
      <c r="W714">
        <f>(EB714+(V714+2*0.95*5.67E-8*(((EB714+$B$7)+273)^4-(EB714+273)^4)-44100*K714)/(1.84*29.3*S714+8*0.95*5.67E-8*(EB714+273)^3))</f>
        <v>0</v>
      </c>
      <c r="X714">
        <f>($C$7*EC714+$D$7*ED714+$E$7*W714)</f>
        <v>0</v>
      </c>
      <c r="Y714">
        <f>0.61365*exp(17.502*X714/(240.97+X714))</f>
        <v>0</v>
      </c>
      <c r="Z714">
        <f>(AA714/AB714*100)</f>
        <v>0</v>
      </c>
      <c r="AA714">
        <f>DU714*(DZ714+EA714)/1000</f>
        <v>0</v>
      </c>
      <c r="AB714">
        <f>0.61365*exp(17.502*EB714/(240.97+EB714))</f>
        <v>0</v>
      </c>
      <c r="AC714">
        <f>(Y714-DU714*(DZ714+EA714)/1000)</f>
        <v>0</v>
      </c>
      <c r="AD714">
        <f>(-K714*44100)</f>
        <v>0</v>
      </c>
      <c r="AE714">
        <f>2*29.3*S714*0.92*(EB714-X714)</f>
        <v>0</v>
      </c>
      <c r="AF714">
        <f>2*0.95*5.67E-8*(((EB714+$B$7)+273)^4-(X714+273)^4)</f>
        <v>0</v>
      </c>
      <c r="AG714">
        <f>V714+AF714+AD714+AE714</f>
        <v>0</v>
      </c>
      <c r="AH714">
        <f>DY714*AV714*(DT714-DS714*(1000-AV714*DV714)/(1000-AV714*DU714))/(100*DM714)</f>
        <v>0</v>
      </c>
      <c r="AI714">
        <f>1000*DY714*AV714*(DU714-DV714)/(100*DM714*(1000-AV714*DU714))</f>
        <v>0</v>
      </c>
      <c r="AJ714">
        <f>(AK714 - AL714 - DZ714*1E3/(8.314*(EB714+273.15)) * AN714/DY714 * AM714) * DY714/(100*DM714) * (1000 - DV714)/1000</f>
        <v>0</v>
      </c>
      <c r="AK714">
        <v>429.1714996738161</v>
      </c>
      <c r="AL714">
        <v>418.9287393939396</v>
      </c>
      <c r="AM714">
        <v>0.02895304116604643</v>
      </c>
      <c r="AN714">
        <v>65.24556726256783</v>
      </c>
      <c r="AO714">
        <f>(AQ714 - AP714 + DZ714*1E3/(8.314*(EB714+273.15)) * AS714/DY714 * AR714) * DY714/(100*DM714) * 1000/(1000 - AQ714)</f>
        <v>0</v>
      </c>
      <c r="AP714">
        <v>21.32786259268405</v>
      </c>
      <c r="AQ714">
        <v>25.81795757575757</v>
      </c>
      <c r="AR714">
        <v>5.34473509941801E-05</v>
      </c>
      <c r="AS714">
        <v>111.0014619962675</v>
      </c>
      <c r="AT714">
        <v>0</v>
      </c>
      <c r="AU714">
        <v>0</v>
      </c>
      <c r="AV714">
        <f>IF(AT714*$H$13&gt;=AX714,1.0,(AX714/(AX714-AT714*$H$13)))</f>
        <v>0</v>
      </c>
      <c r="AW714">
        <f>(AV714-1)*100</f>
        <v>0</v>
      </c>
      <c r="AX714">
        <f>MAX(0,($B$13+$C$13*EG714)/(1+$D$13*EG714)*DZ714/(EB714+273)*$E$13)</f>
        <v>0</v>
      </c>
      <c r="AY714" t="s">
        <v>439</v>
      </c>
      <c r="AZ714" t="s">
        <v>439</v>
      </c>
      <c r="BA714">
        <v>0</v>
      </c>
      <c r="BB714">
        <v>0</v>
      </c>
      <c r="BC714">
        <f>1-BA714/BB714</f>
        <v>0</v>
      </c>
      <c r="BD714">
        <v>0</v>
      </c>
      <c r="BE714" t="s">
        <v>439</v>
      </c>
      <c r="BF714" t="s">
        <v>439</v>
      </c>
      <c r="BG714">
        <v>0</v>
      </c>
      <c r="BH714">
        <v>0</v>
      </c>
      <c r="BI714">
        <f>1-BG714/BH714</f>
        <v>0</v>
      </c>
      <c r="BJ714">
        <v>0.5</v>
      </c>
      <c r="BK714">
        <f>DJ714</f>
        <v>0</v>
      </c>
      <c r="BL714">
        <f>M714</f>
        <v>0</v>
      </c>
      <c r="BM714">
        <f>BI714*BJ714*BK714</f>
        <v>0</v>
      </c>
      <c r="BN714">
        <f>(BL714-BD714)/BK714</f>
        <v>0</v>
      </c>
      <c r="BO714">
        <f>(BB714-BH714)/BH714</f>
        <v>0</v>
      </c>
      <c r="BP714">
        <f>BA714/(BC714+BA714/BH714)</f>
        <v>0</v>
      </c>
      <c r="BQ714" t="s">
        <v>439</v>
      </c>
      <c r="BR714">
        <v>0</v>
      </c>
      <c r="BS714">
        <f>IF(BR714&lt;&gt;0, BR714, BP714)</f>
        <v>0</v>
      </c>
      <c r="BT714">
        <f>1-BS714/BH714</f>
        <v>0</v>
      </c>
      <c r="BU714">
        <f>(BH714-BG714)/(BH714-BS714)</f>
        <v>0</v>
      </c>
      <c r="BV714">
        <f>(BB714-BH714)/(BB714-BS714)</f>
        <v>0</v>
      </c>
      <c r="BW714">
        <f>(BH714-BG714)/(BH714-BA714)</f>
        <v>0</v>
      </c>
      <c r="BX714">
        <f>(BB714-BH714)/(BB714-BA714)</f>
        <v>0</v>
      </c>
      <c r="BY714">
        <f>(BU714*BS714/BG714)</f>
        <v>0</v>
      </c>
      <c r="BZ714">
        <f>(1-BY714)</f>
        <v>0</v>
      </c>
      <c r="DI714">
        <f>$B$11*EH714+$C$11*EI714+$F$11*ET714*(1-EW714)</f>
        <v>0</v>
      </c>
      <c r="DJ714">
        <f>DI714*DK714</f>
        <v>0</v>
      </c>
      <c r="DK714">
        <f>($B$11*$D$9+$C$11*$D$9+$F$11*((FG714+EY714)/MAX(FG714+EY714+FH714, 0.1)*$I$9+FH714/MAX(FG714+EY714+FH714, 0.1)*$J$9))/($B$11+$C$11+$F$11)</f>
        <v>0</v>
      </c>
      <c r="DL714">
        <f>($B$11*$K$9+$C$11*$K$9+$F$11*((FG714+EY714)/MAX(FG714+EY714+FH714, 0.1)*$P$9+FH714/MAX(FG714+EY714+FH714, 0.1)*$Q$9))/($B$11+$C$11+$F$11)</f>
        <v>0</v>
      </c>
      <c r="DM714">
        <v>3.7</v>
      </c>
      <c r="DN714">
        <v>0.5</v>
      </c>
      <c r="DO714" t="s">
        <v>440</v>
      </c>
      <c r="DP714">
        <v>2</v>
      </c>
      <c r="DQ714" t="b">
        <v>1</v>
      </c>
      <c r="DR714">
        <v>1758494143.755172</v>
      </c>
      <c r="DS714">
        <v>408.0480689655172</v>
      </c>
      <c r="DT714">
        <v>420.1747586206895</v>
      </c>
      <c r="DU714">
        <v>25.81071034482758</v>
      </c>
      <c r="DV714">
        <v>21.32726896551724</v>
      </c>
      <c r="DW714">
        <v>406.8243103448275</v>
      </c>
      <c r="DX714">
        <v>25.59489310344827</v>
      </c>
      <c r="DY714">
        <v>499.9845172413793</v>
      </c>
      <c r="DZ714">
        <v>89.98361724137931</v>
      </c>
      <c r="EA714">
        <v>0.05627240689655173</v>
      </c>
      <c r="EB714">
        <v>31.4914724137931</v>
      </c>
      <c r="EC714">
        <v>30.67281724137931</v>
      </c>
      <c r="ED714">
        <v>999.9000000000002</v>
      </c>
      <c r="EE714">
        <v>0</v>
      </c>
      <c r="EF714">
        <v>0</v>
      </c>
      <c r="EG714">
        <v>10000.36655172414</v>
      </c>
      <c r="EH714">
        <v>0</v>
      </c>
      <c r="EI714">
        <v>9.50837551724138</v>
      </c>
      <c r="EJ714">
        <v>-12.12683448275862</v>
      </c>
      <c r="EK714">
        <v>418.8591034482758</v>
      </c>
      <c r="EL714">
        <v>429.3313793103449</v>
      </c>
      <c r="EM714">
        <v>4.483452413793104</v>
      </c>
      <c r="EN714">
        <v>420.1747586206895</v>
      </c>
      <c r="EO714">
        <v>21.32726896551724</v>
      </c>
      <c r="EP714">
        <v>2.322541379310345</v>
      </c>
      <c r="EQ714">
        <v>1.919104482758621</v>
      </c>
      <c r="ER714">
        <v>19.8336</v>
      </c>
      <c r="ES714">
        <v>16.79224137931035</v>
      </c>
      <c r="ET714">
        <v>2000.012758620689</v>
      </c>
      <c r="EU714">
        <v>0.9799938965517243</v>
      </c>
      <c r="EV714">
        <v>0.0200058</v>
      </c>
      <c r="EW714">
        <v>0</v>
      </c>
      <c r="EX714">
        <v>600.0871724137932</v>
      </c>
      <c r="EY714">
        <v>5.000969999999999</v>
      </c>
      <c r="EZ714">
        <v>12026.37241379311</v>
      </c>
      <c r="FA714">
        <v>16707.64827586207</v>
      </c>
      <c r="FB714">
        <v>41.82068965517239</v>
      </c>
      <c r="FC714">
        <v>42.15706896551723</v>
      </c>
      <c r="FD714">
        <v>41.75</v>
      </c>
      <c r="FE714">
        <v>41.75</v>
      </c>
      <c r="FF714">
        <v>42.43699999999998</v>
      </c>
      <c r="FG714">
        <v>1955.10275862069</v>
      </c>
      <c r="FH714">
        <v>39.91</v>
      </c>
      <c r="FI714">
        <v>0</v>
      </c>
      <c r="FJ714">
        <v>1758494152.4</v>
      </c>
      <c r="FK714">
        <v>0</v>
      </c>
      <c r="FL714">
        <v>600.19448</v>
      </c>
      <c r="FM714">
        <v>3.562923061272283</v>
      </c>
      <c r="FN714">
        <v>65.63076914875143</v>
      </c>
      <c r="FO714">
        <v>12027.312</v>
      </c>
      <c r="FP714">
        <v>15</v>
      </c>
      <c r="FQ714">
        <v>0</v>
      </c>
      <c r="FR714" t="s">
        <v>441</v>
      </c>
      <c r="FS714">
        <v>1747247426.5</v>
      </c>
      <c r="FT714">
        <v>1747247420.5</v>
      </c>
      <c r="FU714">
        <v>0</v>
      </c>
      <c r="FV714">
        <v>1.027</v>
      </c>
      <c r="FW714">
        <v>0.031</v>
      </c>
      <c r="FX714">
        <v>0.02</v>
      </c>
      <c r="FY714">
        <v>0.05</v>
      </c>
      <c r="FZ714">
        <v>420</v>
      </c>
      <c r="GA714">
        <v>16</v>
      </c>
      <c r="GB714">
        <v>0.01</v>
      </c>
      <c r="GC714">
        <v>0.1</v>
      </c>
      <c r="GD714">
        <v>-12.01748</v>
      </c>
      <c r="GE714">
        <v>-0.7814071294558931</v>
      </c>
      <c r="GF714">
        <v>0.1253667862713246</v>
      </c>
      <c r="GG714">
        <v>0</v>
      </c>
      <c r="GH714">
        <v>599.9061470588235</v>
      </c>
      <c r="GI714">
        <v>3.244201675566176</v>
      </c>
      <c r="GJ714">
        <v>0.3863184553732028</v>
      </c>
      <c r="GK714">
        <v>-1</v>
      </c>
      <c r="GL714">
        <v>4.48196</v>
      </c>
      <c r="GM714">
        <v>0.03386746716697366</v>
      </c>
      <c r="GN714">
        <v>0.004080423997576756</v>
      </c>
      <c r="GO714">
        <v>1</v>
      </c>
      <c r="GP714">
        <v>1</v>
      </c>
      <c r="GQ714">
        <v>2</v>
      </c>
      <c r="GR714" t="s">
        <v>442</v>
      </c>
      <c r="GS714">
        <v>3.13585</v>
      </c>
      <c r="GT714">
        <v>2.71579</v>
      </c>
      <c r="GU714">
        <v>0.0911203</v>
      </c>
      <c r="GV714">
        <v>0.09284539999999999</v>
      </c>
      <c r="GW714">
        <v>0.110919</v>
      </c>
      <c r="GX714">
        <v>0.0960362</v>
      </c>
      <c r="GY714">
        <v>28864.6</v>
      </c>
      <c r="GZ714">
        <v>28855.6</v>
      </c>
      <c r="HA714">
        <v>29527.9</v>
      </c>
      <c r="HB714">
        <v>29399.1</v>
      </c>
      <c r="HC714">
        <v>34687.4</v>
      </c>
      <c r="HD714">
        <v>35207.2</v>
      </c>
      <c r="HE714">
        <v>41555.6</v>
      </c>
      <c r="HF714">
        <v>41774.2</v>
      </c>
      <c r="HG714">
        <v>1.91765</v>
      </c>
      <c r="HH714">
        <v>1.85553</v>
      </c>
      <c r="HI714">
        <v>0.0531971</v>
      </c>
      <c r="HJ714">
        <v>0</v>
      </c>
      <c r="HK714">
        <v>29.8073</v>
      </c>
      <c r="HL714">
        <v>999.9</v>
      </c>
      <c r="HM714">
        <v>51.7</v>
      </c>
      <c r="HN714">
        <v>31.6</v>
      </c>
      <c r="HO714">
        <v>26.8196</v>
      </c>
      <c r="HP714">
        <v>62.112</v>
      </c>
      <c r="HQ714">
        <v>27.7925</v>
      </c>
      <c r="HR714">
        <v>1</v>
      </c>
      <c r="HS714">
        <v>0.145147</v>
      </c>
      <c r="HT714">
        <v>-1.19737</v>
      </c>
      <c r="HU714">
        <v>20.3339</v>
      </c>
      <c r="HV714">
        <v>5.21564</v>
      </c>
      <c r="HW714">
        <v>12.0122</v>
      </c>
      <c r="HX714">
        <v>4.98815</v>
      </c>
      <c r="HY714">
        <v>3.28765</v>
      </c>
      <c r="HZ714">
        <v>9999</v>
      </c>
      <c r="IA714">
        <v>9999</v>
      </c>
      <c r="IB714">
        <v>9999</v>
      </c>
      <c r="IC714">
        <v>999.9</v>
      </c>
      <c r="ID714">
        <v>1.86766</v>
      </c>
      <c r="IE714">
        <v>1.86676</v>
      </c>
      <c r="IF714">
        <v>1.86605</v>
      </c>
      <c r="IG714">
        <v>1.866</v>
      </c>
      <c r="IH714">
        <v>1.86788</v>
      </c>
      <c r="II714">
        <v>1.87028</v>
      </c>
      <c r="IJ714">
        <v>1.86898</v>
      </c>
      <c r="IK714">
        <v>1.87042</v>
      </c>
      <c r="IL714">
        <v>0</v>
      </c>
      <c r="IM714">
        <v>0</v>
      </c>
      <c r="IN714">
        <v>0</v>
      </c>
      <c r="IO714">
        <v>0</v>
      </c>
      <c r="IP714" t="s">
        <v>443</v>
      </c>
      <c r="IQ714" t="s">
        <v>444</v>
      </c>
      <c r="IR714" t="s">
        <v>445</v>
      </c>
      <c r="IS714" t="s">
        <v>445</v>
      </c>
      <c r="IT714" t="s">
        <v>445</v>
      </c>
      <c r="IU714" t="s">
        <v>445</v>
      </c>
      <c r="IV714">
        <v>0</v>
      </c>
      <c r="IW714">
        <v>100</v>
      </c>
      <c r="IX714">
        <v>100</v>
      </c>
      <c r="IY714">
        <v>1.224</v>
      </c>
      <c r="IZ714">
        <v>0.2159</v>
      </c>
      <c r="JA714">
        <v>0.6902030508192664</v>
      </c>
      <c r="JB714">
        <v>0.001474763808417899</v>
      </c>
      <c r="JC714">
        <v>-3.85604142745729E-07</v>
      </c>
      <c r="JD714">
        <v>-4.042155114862324E-11</v>
      </c>
      <c r="JE714">
        <v>-0.0599630414126953</v>
      </c>
      <c r="JF714">
        <v>-0.0008759303265835833</v>
      </c>
      <c r="JG714">
        <v>0.0007542316531097033</v>
      </c>
      <c r="JH714">
        <v>-1.168394518909615E-05</v>
      </c>
      <c r="JI714">
        <v>4</v>
      </c>
      <c r="JJ714">
        <v>2283</v>
      </c>
      <c r="JK714">
        <v>1</v>
      </c>
      <c r="JL714">
        <v>28</v>
      </c>
      <c r="JM714">
        <v>187445.4</v>
      </c>
      <c r="JN714">
        <v>187445.5</v>
      </c>
      <c r="JO714">
        <v>1.05957</v>
      </c>
      <c r="JP714">
        <v>2.27783</v>
      </c>
      <c r="JQ714">
        <v>1.39648</v>
      </c>
      <c r="JR714">
        <v>2.35474</v>
      </c>
      <c r="JS714">
        <v>1.49536</v>
      </c>
      <c r="JT714">
        <v>2.67334</v>
      </c>
      <c r="JU714">
        <v>37.0509</v>
      </c>
      <c r="JV714">
        <v>24.07</v>
      </c>
      <c r="JW714">
        <v>18</v>
      </c>
      <c r="JX714">
        <v>492.138</v>
      </c>
      <c r="JY714">
        <v>442.799</v>
      </c>
      <c r="JZ714">
        <v>30.6781</v>
      </c>
      <c r="KA714">
        <v>29.4968</v>
      </c>
      <c r="KB714">
        <v>29.9999</v>
      </c>
      <c r="KC714">
        <v>29.3246</v>
      </c>
      <c r="KD714">
        <v>29.2495</v>
      </c>
      <c r="KE714">
        <v>21.273</v>
      </c>
      <c r="KF714">
        <v>26.5207</v>
      </c>
      <c r="KG714">
        <v>66.169</v>
      </c>
      <c r="KH714">
        <v>30.68</v>
      </c>
      <c r="KI714">
        <v>440.089</v>
      </c>
      <c r="KJ714">
        <v>21.3501</v>
      </c>
      <c r="KK714">
        <v>100.923</v>
      </c>
      <c r="KL714">
        <v>100.446</v>
      </c>
    </row>
    <row r="715" spans="1:298">
      <c r="A715">
        <v>699</v>
      </c>
      <c r="B715">
        <v>1758494156.6</v>
      </c>
      <c r="C715">
        <v>25281.09999990463</v>
      </c>
      <c r="D715" t="s">
        <v>1848</v>
      </c>
      <c r="E715" t="s">
        <v>1849</v>
      </c>
      <c r="F715">
        <v>5</v>
      </c>
      <c r="G715" t="s">
        <v>1797</v>
      </c>
      <c r="H715" t="s">
        <v>437</v>
      </c>
      <c r="I715" t="s">
        <v>438</v>
      </c>
      <c r="J715">
        <v>1758494148.832142</v>
      </c>
      <c r="K715">
        <f>(L715)/1000</f>
        <v>0</v>
      </c>
      <c r="L715">
        <f>IF(DQ715, AO715, AI715)</f>
        <v>0</v>
      </c>
      <c r="M715">
        <f>IF(DQ715, AJ715, AH715)</f>
        <v>0</v>
      </c>
      <c r="N715">
        <f>DS715 - IF(AV715&gt;1, M715*DM715*100.0/(AX715), 0)</f>
        <v>0</v>
      </c>
      <c r="O715">
        <f>((U715-K715/2)*N715-M715)/(U715+K715/2)</f>
        <v>0</v>
      </c>
      <c r="P715">
        <f>O715*(DZ715+EA715)/1000.0</f>
        <v>0</v>
      </c>
      <c r="Q715">
        <f>(DS715 - IF(AV715&gt;1, M715*DM715*100.0/(AX715), 0))*(DZ715+EA715)/1000.0</f>
        <v>0</v>
      </c>
      <c r="R715">
        <f>2.0/((1/T715-1/S715)+SIGN(T715)*SQRT((1/T715-1/S715)*(1/T715-1/S715) + 4*DN715/((DN715+1)*(DN715+1))*(2*1/T715*1/S715-1/S715*1/S715)))</f>
        <v>0</v>
      </c>
      <c r="S715">
        <f>IF(LEFT(DO715,1)&lt;&gt;"0",IF(LEFT(DO715,1)="1",3.0,DP715),$D$5+$E$5*(EG715*DZ715/($K$5*1000))+$F$5*(EG715*DZ715/($K$5*1000))*MAX(MIN(DM715,$J$5),$I$5)*MAX(MIN(DM715,$J$5),$I$5)+$G$5*MAX(MIN(DM715,$J$5),$I$5)*(EG715*DZ715/($K$5*1000))+$H$5*(EG715*DZ715/($K$5*1000))*(EG715*DZ715/($K$5*1000)))</f>
        <v>0</v>
      </c>
      <c r="T715">
        <f>K715*(1000-(1000*0.61365*exp(17.502*X715/(240.97+X715))/(DZ715+EA715)+DU715)/2)/(1000*0.61365*exp(17.502*X715/(240.97+X715))/(DZ715+EA715)-DU715)</f>
        <v>0</v>
      </c>
      <c r="U715">
        <f>1/((DN715+1)/(R715/1.6)+1/(S715/1.37)) + DN715/((DN715+1)/(R715/1.6) + DN715/(S715/1.37))</f>
        <v>0</v>
      </c>
      <c r="V715">
        <f>(DI715*DL715)</f>
        <v>0</v>
      </c>
      <c r="W715">
        <f>(EB715+(V715+2*0.95*5.67E-8*(((EB715+$B$7)+273)^4-(EB715+273)^4)-44100*K715)/(1.84*29.3*S715+8*0.95*5.67E-8*(EB715+273)^3))</f>
        <v>0</v>
      </c>
      <c r="X715">
        <f>($C$7*EC715+$D$7*ED715+$E$7*W715)</f>
        <v>0</v>
      </c>
      <c r="Y715">
        <f>0.61365*exp(17.502*X715/(240.97+X715))</f>
        <v>0</v>
      </c>
      <c r="Z715">
        <f>(AA715/AB715*100)</f>
        <v>0</v>
      </c>
      <c r="AA715">
        <f>DU715*(DZ715+EA715)/1000</f>
        <v>0</v>
      </c>
      <c r="AB715">
        <f>0.61365*exp(17.502*EB715/(240.97+EB715))</f>
        <v>0</v>
      </c>
      <c r="AC715">
        <f>(Y715-DU715*(DZ715+EA715)/1000)</f>
        <v>0</v>
      </c>
      <c r="AD715">
        <f>(-K715*44100)</f>
        <v>0</v>
      </c>
      <c r="AE715">
        <f>2*29.3*S715*0.92*(EB715-X715)</f>
        <v>0</v>
      </c>
      <c r="AF715">
        <f>2*0.95*5.67E-8*(((EB715+$B$7)+273)^4-(X715+273)^4)</f>
        <v>0</v>
      </c>
      <c r="AG715">
        <f>V715+AF715+AD715+AE715</f>
        <v>0</v>
      </c>
      <c r="AH715">
        <f>DY715*AV715*(DT715-DS715*(1000-AV715*DV715)/(1000-AV715*DU715))/(100*DM715)</f>
        <v>0</v>
      </c>
      <c r="AI715">
        <f>1000*DY715*AV715*(DU715-DV715)/(100*DM715*(1000-AV715*DU715))</f>
        <v>0</v>
      </c>
      <c r="AJ715">
        <f>(AK715 - AL715 - DZ715*1E3/(8.314*(EB715+273.15)) * AN715/DY715 * AM715) * DY715/(100*DM715) * (1000 - DV715)/1000</f>
        <v>0</v>
      </c>
      <c r="AK715">
        <v>436.307988332106</v>
      </c>
      <c r="AL715">
        <v>422.2700060606059</v>
      </c>
      <c r="AM715">
        <v>0.8124049873766752</v>
      </c>
      <c r="AN715">
        <v>65.24556726256783</v>
      </c>
      <c r="AO715">
        <f>(AQ715 - AP715 + DZ715*1E3/(8.314*(EB715+273.15)) * AS715/DY715 * AR715) * DY715/(100*DM715) * 1000/(1000 - AQ715)</f>
        <v>0</v>
      </c>
      <c r="AP715">
        <v>21.33006800976934</v>
      </c>
      <c r="AQ715">
        <v>25.83317757575757</v>
      </c>
      <c r="AR715">
        <v>0.000164780699943463</v>
      </c>
      <c r="AS715">
        <v>111.0014619962675</v>
      </c>
      <c r="AT715">
        <v>0</v>
      </c>
      <c r="AU715">
        <v>0</v>
      </c>
      <c r="AV715">
        <f>IF(AT715*$H$13&gt;=AX715,1.0,(AX715/(AX715-AT715*$H$13)))</f>
        <v>0</v>
      </c>
      <c r="AW715">
        <f>(AV715-1)*100</f>
        <v>0</v>
      </c>
      <c r="AX715">
        <f>MAX(0,($B$13+$C$13*EG715)/(1+$D$13*EG715)*DZ715/(EB715+273)*$E$13)</f>
        <v>0</v>
      </c>
      <c r="AY715" t="s">
        <v>439</v>
      </c>
      <c r="AZ715" t="s">
        <v>439</v>
      </c>
      <c r="BA715">
        <v>0</v>
      </c>
      <c r="BB715">
        <v>0</v>
      </c>
      <c r="BC715">
        <f>1-BA715/BB715</f>
        <v>0</v>
      </c>
      <c r="BD715">
        <v>0</v>
      </c>
      <c r="BE715" t="s">
        <v>439</v>
      </c>
      <c r="BF715" t="s">
        <v>439</v>
      </c>
      <c r="BG715">
        <v>0</v>
      </c>
      <c r="BH715">
        <v>0</v>
      </c>
      <c r="BI715">
        <f>1-BG715/BH715</f>
        <v>0</v>
      </c>
      <c r="BJ715">
        <v>0.5</v>
      </c>
      <c r="BK715">
        <f>DJ715</f>
        <v>0</v>
      </c>
      <c r="BL715">
        <f>M715</f>
        <v>0</v>
      </c>
      <c r="BM715">
        <f>BI715*BJ715*BK715</f>
        <v>0</v>
      </c>
      <c r="BN715">
        <f>(BL715-BD715)/BK715</f>
        <v>0</v>
      </c>
      <c r="BO715">
        <f>(BB715-BH715)/BH715</f>
        <v>0</v>
      </c>
      <c r="BP715">
        <f>BA715/(BC715+BA715/BH715)</f>
        <v>0</v>
      </c>
      <c r="BQ715" t="s">
        <v>439</v>
      </c>
      <c r="BR715">
        <v>0</v>
      </c>
      <c r="BS715">
        <f>IF(BR715&lt;&gt;0, BR715, BP715)</f>
        <v>0</v>
      </c>
      <c r="BT715">
        <f>1-BS715/BH715</f>
        <v>0</v>
      </c>
      <c r="BU715">
        <f>(BH715-BG715)/(BH715-BS715)</f>
        <v>0</v>
      </c>
      <c r="BV715">
        <f>(BB715-BH715)/(BB715-BS715)</f>
        <v>0</v>
      </c>
      <c r="BW715">
        <f>(BH715-BG715)/(BH715-BA715)</f>
        <v>0</v>
      </c>
      <c r="BX715">
        <f>(BB715-BH715)/(BB715-BA715)</f>
        <v>0</v>
      </c>
      <c r="BY715">
        <f>(BU715*BS715/BG715)</f>
        <v>0</v>
      </c>
      <c r="BZ715">
        <f>(1-BY715)</f>
        <v>0</v>
      </c>
      <c r="DI715">
        <f>$B$11*EH715+$C$11*EI715+$F$11*ET715*(1-EW715)</f>
        <v>0</v>
      </c>
      <c r="DJ715">
        <f>DI715*DK715</f>
        <v>0</v>
      </c>
      <c r="DK715">
        <f>($B$11*$D$9+$C$11*$D$9+$F$11*((FG715+EY715)/MAX(FG715+EY715+FH715, 0.1)*$I$9+FH715/MAX(FG715+EY715+FH715, 0.1)*$J$9))/($B$11+$C$11+$F$11)</f>
        <v>0</v>
      </c>
      <c r="DL715">
        <f>($B$11*$K$9+$C$11*$K$9+$F$11*((FG715+EY715)/MAX(FG715+EY715+FH715, 0.1)*$P$9+FH715/MAX(FG715+EY715+FH715, 0.1)*$Q$9))/($B$11+$C$11+$F$11)</f>
        <v>0</v>
      </c>
      <c r="DM715">
        <v>3.7</v>
      </c>
      <c r="DN715">
        <v>0.5</v>
      </c>
      <c r="DO715" t="s">
        <v>440</v>
      </c>
      <c r="DP715">
        <v>2</v>
      </c>
      <c r="DQ715" t="b">
        <v>1</v>
      </c>
      <c r="DR715">
        <v>1758494148.832142</v>
      </c>
      <c r="DS715">
        <v>408.5084642857142</v>
      </c>
      <c r="DT715">
        <v>422.9151785714286</v>
      </c>
      <c r="DU715">
        <v>25.81803214285714</v>
      </c>
      <c r="DV715">
        <v>21.32856785714285</v>
      </c>
      <c r="DW715">
        <v>407.2842857142858</v>
      </c>
      <c r="DX715">
        <v>25.60211428571429</v>
      </c>
      <c r="DY715">
        <v>499.9877500000001</v>
      </c>
      <c r="DZ715">
        <v>89.98335</v>
      </c>
      <c r="EA715">
        <v>0.0558462107142857</v>
      </c>
      <c r="EB715">
        <v>31.49570714285714</v>
      </c>
      <c r="EC715">
        <v>30.67332142857143</v>
      </c>
      <c r="ED715">
        <v>999.9000000000002</v>
      </c>
      <c r="EE715">
        <v>0</v>
      </c>
      <c r="EF715">
        <v>0</v>
      </c>
      <c r="EG715">
        <v>10002.50214285714</v>
      </c>
      <c r="EH715">
        <v>0</v>
      </c>
      <c r="EI715">
        <v>9.516689285714287</v>
      </c>
      <c r="EJ715">
        <v>-14.40671071428571</v>
      </c>
      <c r="EK715">
        <v>419.3348928571428</v>
      </c>
      <c r="EL715">
        <v>432.1320714285715</v>
      </c>
      <c r="EM715">
        <v>4.489471071428571</v>
      </c>
      <c r="EN715">
        <v>422.9151785714286</v>
      </c>
      <c r="EO715">
        <v>21.32856785714285</v>
      </c>
      <c r="EP715">
        <v>2.323193214285715</v>
      </c>
      <c r="EQ715">
        <v>1.919216071428572</v>
      </c>
      <c r="ER715">
        <v>19.83813214285714</v>
      </c>
      <c r="ES715">
        <v>16.79315714285714</v>
      </c>
      <c r="ET715">
        <v>1999.995714285714</v>
      </c>
      <c r="EU715">
        <v>0.9799936785714287</v>
      </c>
      <c r="EV715">
        <v>0.02000601071428572</v>
      </c>
      <c r="EW715">
        <v>0</v>
      </c>
      <c r="EX715">
        <v>600.3992142857143</v>
      </c>
      <c r="EY715">
        <v>5.00097</v>
      </c>
      <c r="EZ715">
        <v>12030.8</v>
      </c>
      <c r="FA715">
        <v>16707.50714285714</v>
      </c>
      <c r="FB715">
        <v>41.81199999999999</v>
      </c>
      <c r="FC715">
        <v>42.15157142857142</v>
      </c>
      <c r="FD715">
        <v>41.75</v>
      </c>
      <c r="FE715">
        <v>41.75</v>
      </c>
      <c r="FF715">
        <v>42.43699999999999</v>
      </c>
      <c r="FG715">
        <v>1955.085714285714</v>
      </c>
      <c r="FH715">
        <v>39.91</v>
      </c>
      <c r="FI715">
        <v>0</v>
      </c>
      <c r="FJ715">
        <v>1758494157.2</v>
      </c>
      <c r="FK715">
        <v>0</v>
      </c>
      <c r="FL715">
        <v>600.4299999999999</v>
      </c>
      <c r="FM715">
        <v>3.219692302821943</v>
      </c>
      <c r="FN715">
        <v>38.57692312583918</v>
      </c>
      <c r="FO715">
        <v>12031.192</v>
      </c>
      <c r="FP715">
        <v>15</v>
      </c>
      <c r="FQ715">
        <v>0</v>
      </c>
      <c r="FR715" t="s">
        <v>441</v>
      </c>
      <c r="FS715">
        <v>1747247426.5</v>
      </c>
      <c r="FT715">
        <v>1747247420.5</v>
      </c>
      <c r="FU715">
        <v>0</v>
      </c>
      <c r="FV715">
        <v>1.027</v>
      </c>
      <c r="FW715">
        <v>0.031</v>
      </c>
      <c r="FX715">
        <v>0.02</v>
      </c>
      <c r="FY715">
        <v>0.05</v>
      </c>
      <c r="FZ715">
        <v>420</v>
      </c>
      <c r="GA715">
        <v>16</v>
      </c>
      <c r="GB715">
        <v>0.01</v>
      </c>
      <c r="GC715">
        <v>0.1</v>
      </c>
      <c r="GD715">
        <v>-13.42879512195122</v>
      </c>
      <c r="GE715">
        <v>-20.49940557491288</v>
      </c>
      <c r="GF715">
        <v>2.749524515518933</v>
      </c>
      <c r="GG715">
        <v>0</v>
      </c>
      <c r="GH715">
        <v>600.2413529411764</v>
      </c>
      <c r="GI715">
        <v>3.545423979878117</v>
      </c>
      <c r="GJ715">
        <v>0.4050880719309815</v>
      </c>
      <c r="GK715">
        <v>-1</v>
      </c>
      <c r="GL715">
        <v>4.48620487804878</v>
      </c>
      <c r="GM715">
        <v>0.06644947735191795</v>
      </c>
      <c r="GN715">
        <v>0.007050514640254618</v>
      </c>
      <c r="GO715">
        <v>1</v>
      </c>
      <c r="GP715">
        <v>1</v>
      </c>
      <c r="GQ715">
        <v>2</v>
      </c>
      <c r="GR715" t="s">
        <v>442</v>
      </c>
      <c r="GS715">
        <v>3.13581</v>
      </c>
      <c r="GT715">
        <v>2.7158</v>
      </c>
      <c r="GU715">
        <v>0.09177730000000001</v>
      </c>
      <c r="GV715">
        <v>0.0950158</v>
      </c>
      <c r="GW715">
        <v>0.110959</v>
      </c>
      <c r="GX715">
        <v>0.096036</v>
      </c>
      <c r="GY715">
        <v>28843.4</v>
      </c>
      <c r="GZ715">
        <v>28786.7</v>
      </c>
      <c r="HA715">
        <v>29527.5</v>
      </c>
      <c r="HB715">
        <v>29399.2</v>
      </c>
      <c r="HC715">
        <v>34685.5</v>
      </c>
      <c r="HD715">
        <v>35207.5</v>
      </c>
      <c r="HE715">
        <v>41555.2</v>
      </c>
      <c r="HF715">
        <v>41774.5</v>
      </c>
      <c r="HG715">
        <v>1.91745</v>
      </c>
      <c r="HH715">
        <v>1.8556</v>
      </c>
      <c r="HI715">
        <v>0.0534579</v>
      </c>
      <c r="HJ715">
        <v>0</v>
      </c>
      <c r="HK715">
        <v>29.8048</v>
      </c>
      <c r="HL715">
        <v>999.9</v>
      </c>
      <c r="HM715">
        <v>51.7</v>
      </c>
      <c r="HN715">
        <v>31.6</v>
      </c>
      <c r="HO715">
        <v>26.8209</v>
      </c>
      <c r="HP715">
        <v>62.032</v>
      </c>
      <c r="HQ715">
        <v>27.9287</v>
      </c>
      <c r="HR715">
        <v>1</v>
      </c>
      <c r="HS715">
        <v>0.145079</v>
      </c>
      <c r="HT715">
        <v>-1.21923</v>
      </c>
      <c r="HU715">
        <v>20.334</v>
      </c>
      <c r="HV715">
        <v>5.21549</v>
      </c>
      <c r="HW715">
        <v>12.0126</v>
      </c>
      <c r="HX715">
        <v>4.9884</v>
      </c>
      <c r="HY715">
        <v>3.28772</v>
      </c>
      <c r="HZ715">
        <v>9999</v>
      </c>
      <c r="IA715">
        <v>9999</v>
      </c>
      <c r="IB715">
        <v>9999</v>
      </c>
      <c r="IC715">
        <v>999.9</v>
      </c>
      <c r="ID715">
        <v>1.86766</v>
      </c>
      <c r="IE715">
        <v>1.86676</v>
      </c>
      <c r="IF715">
        <v>1.86609</v>
      </c>
      <c r="IG715">
        <v>1.866</v>
      </c>
      <c r="IH715">
        <v>1.8679</v>
      </c>
      <c r="II715">
        <v>1.87028</v>
      </c>
      <c r="IJ715">
        <v>1.86897</v>
      </c>
      <c r="IK715">
        <v>1.87042</v>
      </c>
      <c r="IL715">
        <v>0</v>
      </c>
      <c r="IM715">
        <v>0</v>
      </c>
      <c r="IN715">
        <v>0</v>
      </c>
      <c r="IO715">
        <v>0</v>
      </c>
      <c r="IP715" t="s">
        <v>443</v>
      </c>
      <c r="IQ715" t="s">
        <v>444</v>
      </c>
      <c r="IR715" t="s">
        <v>445</v>
      </c>
      <c r="IS715" t="s">
        <v>445</v>
      </c>
      <c r="IT715" t="s">
        <v>445</v>
      </c>
      <c r="IU715" t="s">
        <v>445</v>
      </c>
      <c r="IV715">
        <v>0</v>
      </c>
      <c r="IW715">
        <v>100</v>
      </c>
      <c r="IX715">
        <v>100</v>
      </c>
      <c r="IY715">
        <v>1.228</v>
      </c>
      <c r="IZ715">
        <v>0.2162</v>
      </c>
      <c r="JA715">
        <v>0.6902030508192664</v>
      </c>
      <c r="JB715">
        <v>0.001474763808417899</v>
      </c>
      <c r="JC715">
        <v>-3.85604142745729E-07</v>
      </c>
      <c r="JD715">
        <v>-4.042155114862324E-11</v>
      </c>
      <c r="JE715">
        <v>-0.0599630414126953</v>
      </c>
      <c r="JF715">
        <v>-0.0008759303265835833</v>
      </c>
      <c r="JG715">
        <v>0.0007542316531097033</v>
      </c>
      <c r="JH715">
        <v>-1.168394518909615E-05</v>
      </c>
      <c r="JI715">
        <v>4</v>
      </c>
      <c r="JJ715">
        <v>2283</v>
      </c>
      <c r="JK715">
        <v>1</v>
      </c>
      <c r="JL715">
        <v>28</v>
      </c>
      <c r="JM715">
        <v>187445.5</v>
      </c>
      <c r="JN715">
        <v>187445.6</v>
      </c>
      <c r="JO715">
        <v>1.09131</v>
      </c>
      <c r="JP715">
        <v>2.29248</v>
      </c>
      <c r="JQ715">
        <v>1.39648</v>
      </c>
      <c r="JR715">
        <v>2.35474</v>
      </c>
      <c r="JS715">
        <v>1.49536</v>
      </c>
      <c r="JT715">
        <v>2.52319</v>
      </c>
      <c r="JU715">
        <v>37.027</v>
      </c>
      <c r="JV715">
        <v>24.07</v>
      </c>
      <c r="JW715">
        <v>18</v>
      </c>
      <c r="JX715">
        <v>491.996</v>
      </c>
      <c r="JY715">
        <v>442.833</v>
      </c>
      <c r="JZ715">
        <v>30.6972</v>
      </c>
      <c r="KA715">
        <v>29.4943</v>
      </c>
      <c r="KB715">
        <v>29.9999</v>
      </c>
      <c r="KC715">
        <v>29.3227</v>
      </c>
      <c r="KD715">
        <v>29.2478</v>
      </c>
      <c r="KE715">
        <v>21.8575</v>
      </c>
      <c r="KF715">
        <v>26.5207</v>
      </c>
      <c r="KG715">
        <v>66.169</v>
      </c>
      <c r="KH715">
        <v>30.7008</v>
      </c>
      <c r="KI715">
        <v>460.124</v>
      </c>
      <c r="KJ715">
        <v>21.3404</v>
      </c>
      <c r="KK715">
        <v>100.922</v>
      </c>
      <c r="KL715">
        <v>100.447</v>
      </c>
    </row>
    <row r="716" spans="1:298">
      <c r="A716">
        <v>700</v>
      </c>
      <c r="B716">
        <v>1758494161.6</v>
      </c>
      <c r="C716">
        <v>25286.09999990463</v>
      </c>
      <c r="D716" t="s">
        <v>1850</v>
      </c>
      <c r="E716" t="s">
        <v>1851</v>
      </c>
      <c r="F716">
        <v>5</v>
      </c>
      <c r="G716" t="s">
        <v>1797</v>
      </c>
      <c r="H716" t="s">
        <v>437</v>
      </c>
      <c r="I716" t="s">
        <v>438</v>
      </c>
      <c r="J716">
        <v>1758494154.1</v>
      </c>
      <c r="K716">
        <f>(L716)/1000</f>
        <v>0</v>
      </c>
      <c r="L716">
        <f>IF(DQ716, AO716, AI716)</f>
        <v>0</v>
      </c>
      <c r="M716">
        <f>IF(DQ716, AJ716, AH716)</f>
        <v>0</v>
      </c>
      <c r="N716">
        <f>DS716 - IF(AV716&gt;1, M716*DM716*100.0/(AX716), 0)</f>
        <v>0</v>
      </c>
      <c r="O716">
        <f>((U716-K716/2)*N716-M716)/(U716+K716/2)</f>
        <v>0</v>
      </c>
      <c r="P716">
        <f>O716*(DZ716+EA716)/1000.0</f>
        <v>0</v>
      </c>
      <c r="Q716">
        <f>(DS716 - IF(AV716&gt;1, M716*DM716*100.0/(AX716), 0))*(DZ716+EA716)/1000.0</f>
        <v>0</v>
      </c>
      <c r="R716">
        <f>2.0/((1/T716-1/S716)+SIGN(T716)*SQRT((1/T716-1/S716)*(1/T716-1/S716) + 4*DN716/((DN716+1)*(DN716+1))*(2*1/T716*1/S716-1/S716*1/S716)))</f>
        <v>0</v>
      </c>
      <c r="S716">
        <f>IF(LEFT(DO716,1)&lt;&gt;"0",IF(LEFT(DO716,1)="1",3.0,DP716),$D$5+$E$5*(EG716*DZ716/($K$5*1000))+$F$5*(EG716*DZ716/($K$5*1000))*MAX(MIN(DM716,$J$5),$I$5)*MAX(MIN(DM716,$J$5),$I$5)+$G$5*MAX(MIN(DM716,$J$5),$I$5)*(EG716*DZ716/($K$5*1000))+$H$5*(EG716*DZ716/($K$5*1000))*(EG716*DZ716/($K$5*1000)))</f>
        <v>0</v>
      </c>
      <c r="T716">
        <f>K716*(1000-(1000*0.61365*exp(17.502*X716/(240.97+X716))/(DZ716+EA716)+DU716)/2)/(1000*0.61365*exp(17.502*X716/(240.97+X716))/(DZ716+EA716)-DU716)</f>
        <v>0</v>
      </c>
      <c r="U716">
        <f>1/((DN716+1)/(R716/1.6)+1/(S716/1.37)) + DN716/((DN716+1)/(R716/1.6) + DN716/(S716/1.37))</f>
        <v>0</v>
      </c>
      <c r="V716">
        <f>(DI716*DL716)</f>
        <v>0</v>
      </c>
      <c r="W716">
        <f>(EB716+(V716+2*0.95*5.67E-8*(((EB716+$B$7)+273)^4-(EB716+273)^4)-44100*K716)/(1.84*29.3*S716+8*0.95*5.67E-8*(EB716+273)^3))</f>
        <v>0</v>
      </c>
      <c r="X716">
        <f>($C$7*EC716+$D$7*ED716+$E$7*W716)</f>
        <v>0</v>
      </c>
      <c r="Y716">
        <f>0.61365*exp(17.502*X716/(240.97+X716))</f>
        <v>0</v>
      </c>
      <c r="Z716">
        <f>(AA716/AB716*100)</f>
        <v>0</v>
      </c>
      <c r="AA716">
        <f>DU716*(DZ716+EA716)/1000</f>
        <v>0</v>
      </c>
      <c r="AB716">
        <f>0.61365*exp(17.502*EB716/(240.97+EB716))</f>
        <v>0</v>
      </c>
      <c r="AC716">
        <f>(Y716-DU716*(DZ716+EA716)/1000)</f>
        <v>0</v>
      </c>
      <c r="AD716">
        <f>(-K716*44100)</f>
        <v>0</v>
      </c>
      <c r="AE716">
        <f>2*29.3*S716*0.92*(EB716-X716)</f>
        <v>0</v>
      </c>
      <c r="AF716">
        <f>2*0.95*5.67E-8*(((EB716+$B$7)+273)^4-(X716+273)^4)</f>
        <v>0</v>
      </c>
      <c r="AG716">
        <f>V716+AF716+AD716+AE716</f>
        <v>0</v>
      </c>
      <c r="AH716">
        <f>DY716*AV716*(DT716-DS716*(1000-AV716*DV716)/(1000-AV716*DU716))/(100*DM716)</f>
        <v>0</v>
      </c>
      <c r="AI716">
        <f>1000*DY716*AV716*(DU716-DV716)/(100*DM716*(1000-AV716*DU716))</f>
        <v>0</v>
      </c>
      <c r="AJ716">
        <f>(AK716 - AL716 - DZ716*1E3/(8.314*(EB716+273.15)) * AN716/DY716 * AM716) * DY716/(100*DM716) * (1000 - DV716)/1000</f>
        <v>0</v>
      </c>
      <c r="AK716">
        <v>451.4457074410612</v>
      </c>
      <c r="AL716">
        <v>431.6962303030304</v>
      </c>
      <c r="AM716">
        <v>2.013547643591159</v>
      </c>
      <c r="AN716">
        <v>65.24556726256783</v>
      </c>
      <c r="AO716">
        <f>(AQ716 - AP716 + DZ716*1E3/(8.314*(EB716+273.15)) * AS716/DY716 * AR716) * DY716/(100*DM716) * 1000/(1000 - AQ716)</f>
        <v>0</v>
      </c>
      <c r="AP716">
        <v>21.33037396989738</v>
      </c>
      <c r="AQ716">
        <v>25.83818363636363</v>
      </c>
      <c r="AR716">
        <v>6.795307383094925E-05</v>
      </c>
      <c r="AS716">
        <v>111.0014619962675</v>
      </c>
      <c r="AT716">
        <v>0</v>
      </c>
      <c r="AU716">
        <v>0</v>
      </c>
      <c r="AV716">
        <f>IF(AT716*$H$13&gt;=AX716,1.0,(AX716/(AX716-AT716*$H$13)))</f>
        <v>0</v>
      </c>
      <c r="AW716">
        <f>(AV716-1)*100</f>
        <v>0</v>
      </c>
      <c r="AX716">
        <f>MAX(0,($B$13+$C$13*EG716)/(1+$D$13*EG716)*DZ716/(EB716+273)*$E$13)</f>
        <v>0</v>
      </c>
      <c r="AY716" t="s">
        <v>439</v>
      </c>
      <c r="AZ716" t="s">
        <v>439</v>
      </c>
      <c r="BA716">
        <v>0</v>
      </c>
      <c r="BB716">
        <v>0</v>
      </c>
      <c r="BC716">
        <f>1-BA716/BB716</f>
        <v>0</v>
      </c>
      <c r="BD716">
        <v>0</v>
      </c>
      <c r="BE716" t="s">
        <v>439</v>
      </c>
      <c r="BF716" t="s">
        <v>439</v>
      </c>
      <c r="BG716">
        <v>0</v>
      </c>
      <c r="BH716">
        <v>0</v>
      </c>
      <c r="BI716">
        <f>1-BG716/BH716</f>
        <v>0</v>
      </c>
      <c r="BJ716">
        <v>0.5</v>
      </c>
      <c r="BK716">
        <f>DJ716</f>
        <v>0</v>
      </c>
      <c r="BL716">
        <f>M716</f>
        <v>0</v>
      </c>
      <c r="BM716">
        <f>BI716*BJ716*BK716</f>
        <v>0</v>
      </c>
      <c r="BN716">
        <f>(BL716-BD716)/BK716</f>
        <v>0</v>
      </c>
      <c r="BO716">
        <f>(BB716-BH716)/BH716</f>
        <v>0</v>
      </c>
      <c r="BP716">
        <f>BA716/(BC716+BA716/BH716)</f>
        <v>0</v>
      </c>
      <c r="BQ716" t="s">
        <v>439</v>
      </c>
      <c r="BR716">
        <v>0</v>
      </c>
      <c r="BS716">
        <f>IF(BR716&lt;&gt;0, BR716, BP716)</f>
        <v>0</v>
      </c>
      <c r="BT716">
        <f>1-BS716/BH716</f>
        <v>0</v>
      </c>
      <c r="BU716">
        <f>(BH716-BG716)/(BH716-BS716)</f>
        <v>0</v>
      </c>
      <c r="BV716">
        <f>(BB716-BH716)/(BB716-BS716)</f>
        <v>0</v>
      </c>
      <c r="BW716">
        <f>(BH716-BG716)/(BH716-BA716)</f>
        <v>0</v>
      </c>
      <c r="BX716">
        <f>(BB716-BH716)/(BB716-BA716)</f>
        <v>0</v>
      </c>
      <c r="BY716">
        <f>(BU716*BS716/BG716)</f>
        <v>0</v>
      </c>
      <c r="BZ716">
        <f>(1-BY716)</f>
        <v>0</v>
      </c>
      <c r="DI716">
        <f>$B$11*EH716+$C$11*EI716+$F$11*ET716*(1-EW716)</f>
        <v>0</v>
      </c>
      <c r="DJ716">
        <f>DI716*DK716</f>
        <v>0</v>
      </c>
      <c r="DK716">
        <f>($B$11*$D$9+$C$11*$D$9+$F$11*((FG716+EY716)/MAX(FG716+EY716+FH716, 0.1)*$I$9+FH716/MAX(FG716+EY716+FH716, 0.1)*$J$9))/($B$11+$C$11+$F$11)</f>
        <v>0</v>
      </c>
      <c r="DL716">
        <f>($B$11*$K$9+$C$11*$K$9+$F$11*((FG716+EY716)/MAX(FG716+EY716+FH716, 0.1)*$P$9+FH716/MAX(FG716+EY716+FH716, 0.1)*$Q$9))/($B$11+$C$11+$F$11)</f>
        <v>0</v>
      </c>
      <c r="DM716">
        <v>3.7</v>
      </c>
      <c r="DN716">
        <v>0.5</v>
      </c>
      <c r="DO716" t="s">
        <v>440</v>
      </c>
      <c r="DP716">
        <v>2</v>
      </c>
      <c r="DQ716" t="b">
        <v>1</v>
      </c>
      <c r="DR716">
        <v>1758494154.1</v>
      </c>
      <c r="DS716">
        <v>411.3237777777777</v>
      </c>
      <c r="DT716">
        <v>430.8461481481482</v>
      </c>
      <c r="DU716">
        <v>25.82675555555555</v>
      </c>
      <c r="DV716">
        <v>21.32930740740741</v>
      </c>
      <c r="DW716">
        <v>410.0965185185185</v>
      </c>
      <c r="DX716">
        <v>25.61071481481481</v>
      </c>
      <c r="DY716">
        <v>500.0107777777778</v>
      </c>
      <c r="DZ716">
        <v>89.98341851851853</v>
      </c>
      <c r="EA716">
        <v>0.05534727407407408</v>
      </c>
      <c r="EB716">
        <v>31.49972592592593</v>
      </c>
      <c r="EC716">
        <v>30.67218148148148</v>
      </c>
      <c r="ED716">
        <v>999.9000000000001</v>
      </c>
      <c r="EE716">
        <v>0</v>
      </c>
      <c r="EF716">
        <v>0</v>
      </c>
      <c r="EG716">
        <v>10007.93888888889</v>
      </c>
      <c r="EH716">
        <v>0</v>
      </c>
      <c r="EI716">
        <v>9.53488111111111</v>
      </c>
      <c r="EJ716">
        <v>-19.52238888888889</v>
      </c>
      <c r="EK716">
        <v>422.2285555555557</v>
      </c>
      <c r="EL716">
        <v>440.2361111111111</v>
      </c>
      <c r="EM716">
        <v>4.497452592592592</v>
      </c>
      <c r="EN716">
        <v>430.8461481481482</v>
      </c>
      <c r="EO716">
        <v>21.32930740740741</v>
      </c>
      <c r="EP716">
        <v>2.323980370370371</v>
      </c>
      <c r="EQ716">
        <v>1.919284444444445</v>
      </c>
      <c r="ER716">
        <v>19.84358888888889</v>
      </c>
      <c r="ES716">
        <v>16.79370740740741</v>
      </c>
      <c r="ET716">
        <v>1999.988148148148</v>
      </c>
      <c r="EU716">
        <v>0.9799935555555556</v>
      </c>
      <c r="EV716">
        <v>0.02000612962962963</v>
      </c>
      <c r="EW716">
        <v>0</v>
      </c>
      <c r="EX716">
        <v>600.5312962962962</v>
      </c>
      <c r="EY716">
        <v>5.00097</v>
      </c>
      <c r="EZ716">
        <v>12032.02962962963</v>
      </c>
      <c r="FA716">
        <v>16707.44444444444</v>
      </c>
      <c r="FB716">
        <v>41.81199999999999</v>
      </c>
      <c r="FC716">
        <v>42.14337037037038</v>
      </c>
      <c r="FD716">
        <v>41.75</v>
      </c>
      <c r="FE716">
        <v>41.75</v>
      </c>
      <c r="FF716">
        <v>42.43699999999999</v>
      </c>
      <c r="FG716">
        <v>1955.078148148148</v>
      </c>
      <c r="FH716">
        <v>39.91</v>
      </c>
      <c r="FI716">
        <v>0</v>
      </c>
      <c r="FJ716">
        <v>1758494162</v>
      </c>
      <c r="FK716">
        <v>0</v>
      </c>
      <c r="FL716">
        <v>600.5130799999999</v>
      </c>
      <c r="FM716">
        <v>-0.8371538376749096</v>
      </c>
      <c r="FN716">
        <v>-14.23076917689792</v>
      </c>
      <c r="FO716">
        <v>12031.972</v>
      </c>
      <c r="FP716">
        <v>15</v>
      </c>
      <c r="FQ716">
        <v>0</v>
      </c>
      <c r="FR716" t="s">
        <v>441</v>
      </c>
      <c r="FS716">
        <v>1747247426.5</v>
      </c>
      <c r="FT716">
        <v>1747247420.5</v>
      </c>
      <c r="FU716">
        <v>0</v>
      </c>
      <c r="FV716">
        <v>1.027</v>
      </c>
      <c r="FW716">
        <v>0.031</v>
      </c>
      <c r="FX716">
        <v>0.02</v>
      </c>
      <c r="FY716">
        <v>0.05</v>
      </c>
      <c r="FZ716">
        <v>420</v>
      </c>
      <c r="GA716">
        <v>16</v>
      </c>
      <c r="GB716">
        <v>0.01</v>
      </c>
      <c r="GC716">
        <v>0.1</v>
      </c>
      <c r="GD716">
        <v>-16.8678</v>
      </c>
      <c r="GE716">
        <v>-54.89651916376305</v>
      </c>
      <c r="GF716">
        <v>5.929030701762222</v>
      </c>
      <c r="GG716">
        <v>0</v>
      </c>
      <c r="GH716">
        <v>600.3790882352941</v>
      </c>
      <c r="GI716">
        <v>1.462536286558341</v>
      </c>
      <c r="GJ716">
        <v>0.3329047176566559</v>
      </c>
      <c r="GK716">
        <v>-1</v>
      </c>
      <c r="GL716">
        <v>4.492422439024391</v>
      </c>
      <c r="GM716">
        <v>0.09151442508710955</v>
      </c>
      <c r="GN716">
        <v>0.009276690111080186</v>
      </c>
      <c r="GO716">
        <v>1</v>
      </c>
      <c r="GP716">
        <v>1</v>
      </c>
      <c r="GQ716">
        <v>2</v>
      </c>
      <c r="GR716" t="s">
        <v>442</v>
      </c>
      <c r="GS716">
        <v>3.13576</v>
      </c>
      <c r="GT716">
        <v>2.71556</v>
      </c>
      <c r="GU716">
        <v>0.0934193</v>
      </c>
      <c r="GV716">
        <v>0.0976268</v>
      </c>
      <c r="GW716">
        <v>0.110976</v>
      </c>
      <c r="GX716">
        <v>0.09603680000000001</v>
      </c>
      <c r="GY716">
        <v>28791.7</v>
      </c>
      <c r="GZ716">
        <v>28703.9</v>
      </c>
      <c r="HA716">
        <v>29528</v>
      </c>
      <c r="HB716">
        <v>29399.5</v>
      </c>
      <c r="HC716">
        <v>34685.2</v>
      </c>
      <c r="HD716">
        <v>35207.8</v>
      </c>
      <c r="HE716">
        <v>41555.6</v>
      </c>
      <c r="HF716">
        <v>41774.9</v>
      </c>
      <c r="HG716">
        <v>1.91758</v>
      </c>
      <c r="HH716">
        <v>1.85537</v>
      </c>
      <c r="HI716">
        <v>0.0540651</v>
      </c>
      <c r="HJ716">
        <v>0</v>
      </c>
      <c r="HK716">
        <v>29.8008</v>
      </c>
      <c r="HL716">
        <v>999.9</v>
      </c>
      <c r="HM716">
        <v>51.7</v>
      </c>
      <c r="HN716">
        <v>31.6</v>
      </c>
      <c r="HO716">
        <v>26.8204</v>
      </c>
      <c r="HP716">
        <v>61.922</v>
      </c>
      <c r="HQ716">
        <v>27.9167</v>
      </c>
      <c r="HR716">
        <v>1</v>
      </c>
      <c r="HS716">
        <v>0.144553</v>
      </c>
      <c r="HT716">
        <v>-1.22137</v>
      </c>
      <c r="HU716">
        <v>20.3337</v>
      </c>
      <c r="HV716">
        <v>5.21474</v>
      </c>
      <c r="HW716">
        <v>12.0126</v>
      </c>
      <c r="HX716">
        <v>4.98785</v>
      </c>
      <c r="HY716">
        <v>3.28763</v>
      </c>
      <c r="HZ716">
        <v>9999</v>
      </c>
      <c r="IA716">
        <v>9999</v>
      </c>
      <c r="IB716">
        <v>9999</v>
      </c>
      <c r="IC716">
        <v>999.9</v>
      </c>
      <c r="ID716">
        <v>1.86767</v>
      </c>
      <c r="IE716">
        <v>1.86676</v>
      </c>
      <c r="IF716">
        <v>1.86611</v>
      </c>
      <c r="IG716">
        <v>1.866</v>
      </c>
      <c r="IH716">
        <v>1.86792</v>
      </c>
      <c r="II716">
        <v>1.87028</v>
      </c>
      <c r="IJ716">
        <v>1.86897</v>
      </c>
      <c r="IK716">
        <v>1.87042</v>
      </c>
      <c r="IL716">
        <v>0</v>
      </c>
      <c r="IM716">
        <v>0</v>
      </c>
      <c r="IN716">
        <v>0</v>
      </c>
      <c r="IO716">
        <v>0</v>
      </c>
      <c r="IP716" t="s">
        <v>443</v>
      </c>
      <c r="IQ716" t="s">
        <v>444</v>
      </c>
      <c r="IR716" t="s">
        <v>445</v>
      </c>
      <c r="IS716" t="s">
        <v>445</v>
      </c>
      <c r="IT716" t="s">
        <v>445</v>
      </c>
      <c r="IU716" t="s">
        <v>445</v>
      </c>
      <c r="IV716">
        <v>0</v>
      </c>
      <c r="IW716">
        <v>100</v>
      </c>
      <c r="IX716">
        <v>100</v>
      </c>
      <c r="IY716">
        <v>1.239</v>
      </c>
      <c r="IZ716">
        <v>0.2162</v>
      </c>
      <c r="JA716">
        <v>0.6902030508192664</v>
      </c>
      <c r="JB716">
        <v>0.001474763808417899</v>
      </c>
      <c r="JC716">
        <v>-3.85604142745729E-07</v>
      </c>
      <c r="JD716">
        <v>-4.042155114862324E-11</v>
      </c>
      <c r="JE716">
        <v>-0.0599630414126953</v>
      </c>
      <c r="JF716">
        <v>-0.0008759303265835833</v>
      </c>
      <c r="JG716">
        <v>0.0007542316531097033</v>
      </c>
      <c r="JH716">
        <v>-1.168394518909615E-05</v>
      </c>
      <c r="JI716">
        <v>4</v>
      </c>
      <c r="JJ716">
        <v>2283</v>
      </c>
      <c r="JK716">
        <v>1</v>
      </c>
      <c r="JL716">
        <v>28</v>
      </c>
      <c r="JM716">
        <v>187445.6</v>
      </c>
      <c r="JN716">
        <v>187445.7</v>
      </c>
      <c r="JO716">
        <v>1.12305</v>
      </c>
      <c r="JP716">
        <v>2.28516</v>
      </c>
      <c r="JQ716">
        <v>1.39771</v>
      </c>
      <c r="JR716">
        <v>2.35107</v>
      </c>
      <c r="JS716">
        <v>1.49536</v>
      </c>
      <c r="JT716">
        <v>2.72217</v>
      </c>
      <c r="JU716">
        <v>37.0509</v>
      </c>
      <c r="JV716">
        <v>24.07</v>
      </c>
      <c r="JW716">
        <v>18</v>
      </c>
      <c r="JX716">
        <v>492.07</v>
      </c>
      <c r="JY716">
        <v>442.689</v>
      </c>
      <c r="JZ716">
        <v>30.7172</v>
      </c>
      <c r="KA716">
        <v>29.4917</v>
      </c>
      <c r="KB716">
        <v>29.9999</v>
      </c>
      <c r="KC716">
        <v>29.322</v>
      </c>
      <c r="KD716">
        <v>29.2471</v>
      </c>
      <c r="KE716">
        <v>22.5436</v>
      </c>
      <c r="KF716">
        <v>26.5207</v>
      </c>
      <c r="KG716">
        <v>65.7959</v>
      </c>
      <c r="KH716">
        <v>30.7189</v>
      </c>
      <c r="KI716">
        <v>473.481</v>
      </c>
      <c r="KJ716">
        <v>21.3283</v>
      </c>
      <c r="KK716">
        <v>100.924</v>
      </c>
      <c r="KL716">
        <v>100.448</v>
      </c>
    </row>
    <row r="717" spans="1:298">
      <c r="A717">
        <v>701</v>
      </c>
      <c r="B717">
        <v>1758494166.6</v>
      </c>
      <c r="C717">
        <v>25291.09999990463</v>
      </c>
      <c r="D717" t="s">
        <v>1852</v>
      </c>
      <c r="E717" t="s">
        <v>1853</v>
      </c>
      <c r="F717">
        <v>5</v>
      </c>
      <c r="G717" t="s">
        <v>1797</v>
      </c>
      <c r="H717" t="s">
        <v>437</v>
      </c>
      <c r="I717" t="s">
        <v>438</v>
      </c>
      <c r="J717">
        <v>1758494158.814285</v>
      </c>
      <c r="K717">
        <f>(L717)/1000</f>
        <v>0</v>
      </c>
      <c r="L717">
        <f>IF(DQ717, AO717, AI717)</f>
        <v>0</v>
      </c>
      <c r="M717">
        <f>IF(DQ717, AJ717, AH717)</f>
        <v>0</v>
      </c>
      <c r="N717">
        <f>DS717 - IF(AV717&gt;1, M717*DM717*100.0/(AX717), 0)</f>
        <v>0</v>
      </c>
      <c r="O717">
        <f>((U717-K717/2)*N717-M717)/(U717+K717/2)</f>
        <v>0</v>
      </c>
      <c r="P717">
        <f>O717*(DZ717+EA717)/1000.0</f>
        <v>0</v>
      </c>
      <c r="Q717">
        <f>(DS717 - IF(AV717&gt;1, M717*DM717*100.0/(AX717), 0))*(DZ717+EA717)/1000.0</f>
        <v>0</v>
      </c>
      <c r="R717">
        <f>2.0/((1/T717-1/S717)+SIGN(T717)*SQRT((1/T717-1/S717)*(1/T717-1/S717) + 4*DN717/((DN717+1)*(DN717+1))*(2*1/T717*1/S717-1/S717*1/S717)))</f>
        <v>0</v>
      </c>
      <c r="S717">
        <f>IF(LEFT(DO717,1)&lt;&gt;"0",IF(LEFT(DO717,1)="1",3.0,DP717),$D$5+$E$5*(EG717*DZ717/($K$5*1000))+$F$5*(EG717*DZ717/($K$5*1000))*MAX(MIN(DM717,$J$5),$I$5)*MAX(MIN(DM717,$J$5),$I$5)+$G$5*MAX(MIN(DM717,$J$5),$I$5)*(EG717*DZ717/($K$5*1000))+$H$5*(EG717*DZ717/($K$5*1000))*(EG717*DZ717/($K$5*1000)))</f>
        <v>0</v>
      </c>
      <c r="T717">
        <f>K717*(1000-(1000*0.61365*exp(17.502*X717/(240.97+X717))/(DZ717+EA717)+DU717)/2)/(1000*0.61365*exp(17.502*X717/(240.97+X717))/(DZ717+EA717)-DU717)</f>
        <v>0</v>
      </c>
      <c r="U717">
        <f>1/((DN717+1)/(R717/1.6)+1/(S717/1.37)) + DN717/((DN717+1)/(R717/1.6) + DN717/(S717/1.37))</f>
        <v>0</v>
      </c>
      <c r="V717">
        <f>(DI717*DL717)</f>
        <v>0</v>
      </c>
      <c r="W717">
        <f>(EB717+(V717+2*0.95*5.67E-8*(((EB717+$B$7)+273)^4-(EB717+273)^4)-44100*K717)/(1.84*29.3*S717+8*0.95*5.67E-8*(EB717+273)^3))</f>
        <v>0</v>
      </c>
      <c r="X717">
        <f>($C$7*EC717+$D$7*ED717+$E$7*W717)</f>
        <v>0</v>
      </c>
      <c r="Y717">
        <f>0.61365*exp(17.502*X717/(240.97+X717))</f>
        <v>0</v>
      </c>
      <c r="Z717">
        <f>(AA717/AB717*100)</f>
        <v>0</v>
      </c>
      <c r="AA717">
        <f>DU717*(DZ717+EA717)/1000</f>
        <v>0</v>
      </c>
      <c r="AB717">
        <f>0.61365*exp(17.502*EB717/(240.97+EB717))</f>
        <v>0</v>
      </c>
      <c r="AC717">
        <f>(Y717-DU717*(DZ717+EA717)/1000)</f>
        <v>0</v>
      </c>
      <c r="AD717">
        <f>(-K717*44100)</f>
        <v>0</v>
      </c>
      <c r="AE717">
        <f>2*29.3*S717*0.92*(EB717-X717)</f>
        <v>0</v>
      </c>
      <c r="AF717">
        <f>2*0.95*5.67E-8*(((EB717+$B$7)+273)^4-(X717+273)^4)</f>
        <v>0</v>
      </c>
      <c r="AG717">
        <f>V717+AF717+AD717+AE717</f>
        <v>0</v>
      </c>
      <c r="AH717">
        <f>DY717*AV717*(DT717-DS717*(1000-AV717*DV717)/(1000-AV717*DU717))/(100*DM717)</f>
        <v>0</v>
      </c>
      <c r="AI717">
        <f>1000*DY717*AV717*(DU717-DV717)/(100*DM717*(1000-AV717*DU717))</f>
        <v>0</v>
      </c>
      <c r="AJ717">
        <f>(AK717 - AL717 - DZ717*1E3/(8.314*(EB717+273.15)) * AN717/DY717 * AM717) * DY717/(100*DM717) * (1000 - DV717)/1000</f>
        <v>0</v>
      </c>
      <c r="AK717">
        <v>468.1896927870291</v>
      </c>
      <c r="AL717">
        <v>444.9559636363635</v>
      </c>
      <c r="AM717">
        <v>2.724944657263893</v>
      </c>
      <c r="AN717">
        <v>65.24556726256783</v>
      </c>
      <c r="AO717">
        <f>(AQ717 - AP717 + DZ717*1E3/(8.314*(EB717+273.15)) * AS717/DY717 * AR717) * DY717/(100*DM717) * 1000/(1000 - AQ717)</f>
        <v>0</v>
      </c>
      <c r="AP717">
        <v>21.29519148804399</v>
      </c>
      <c r="AQ717">
        <v>25.83841575757575</v>
      </c>
      <c r="AR717">
        <v>-2.688291841863336E-05</v>
      </c>
      <c r="AS717">
        <v>111.0014619962675</v>
      </c>
      <c r="AT717">
        <v>0</v>
      </c>
      <c r="AU717">
        <v>0</v>
      </c>
      <c r="AV717">
        <f>IF(AT717*$H$13&gt;=AX717,1.0,(AX717/(AX717-AT717*$H$13)))</f>
        <v>0</v>
      </c>
      <c r="AW717">
        <f>(AV717-1)*100</f>
        <v>0</v>
      </c>
      <c r="AX717">
        <f>MAX(0,($B$13+$C$13*EG717)/(1+$D$13*EG717)*DZ717/(EB717+273)*$E$13)</f>
        <v>0</v>
      </c>
      <c r="AY717" t="s">
        <v>439</v>
      </c>
      <c r="AZ717" t="s">
        <v>439</v>
      </c>
      <c r="BA717">
        <v>0</v>
      </c>
      <c r="BB717">
        <v>0</v>
      </c>
      <c r="BC717">
        <f>1-BA717/BB717</f>
        <v>0</v>
      </c>
      <c r="BD717">
        <v>0</v>
      </c>
      <c r="BE717" t="s">
        <v>439</v>
      </c>
      <c r="BF717" t="s">
        <v>439</v>
      </c>
      <c r="BG717">
        <v>0</v>
      </c>
      <c r="BH717">
        <v>0</v>
      </c>
      <c r="BI717">
        <f>1-BG717/BH717</f>
        <v>0</v>
      </c>
      <c r="BJ717">
        <v>0.5</v>
      </c>
      <c r="BK717">
        <f>DJ717</f>
        <v>0</v>
      </c>
      <c r="BL717">
        <f>M717</f>
        <v>0</v>
      </c>
      <c r="BM717">
        <f>BI717*BJ717*BK717</f>
        <v>0</v>
      </c>
      <c r="BN717">
        <f>(BL717-BD717)/BK717</f>
        <v>0</v>
      </c>
      <c r="BO717">
        <f>(BB717-BH717)/BH717</f>
        <v>0</v>
      </c>
      <c r="BP717">
        <f>BA717/(BC717+BA717/BH717)</f>
        <v>0</v>
      </c>
      <c r="BQ717" t="s">
        <v>439</v>
      </c>
      <c r="BR717">
        <v>0</v>
      </c>
      <c r="BS717">
        <f>IF(BR717&lt;&gt;0, BR717, BP717)</f>
        <v>0</v>
      </c>
      <c r="BT717">
        <f>1-BS717/BH717</f>
        <v>0</v>
      </c>
      <c r="BU717">
        <f>(BH717-BG717)/(BH717-BS717)</f>
        <v>0</v>
      </c>
      <c r="BV717">
        <f>(BB717-BH717)/(BB717-BS717)</f>
        <v>0</v>
      </c>
      <c r="BW717">
        <f>(BH717-BG717)/(BH717-BA717)</f>
        <v>0</v>
      </c>
      <c r="BX717">
        <f>(BB717-BH717)/(BB717-BA717)</f>
        <v>0</v>
      </c>
      <c r="BY717">
        <f>(BU717*BS717/BG717)</f>
        <v>0</v>
      </c>
      <c r="BZ717">
        <f>(1-BY717)</f>
        <v>0</v>
      </c>
      <c r="DI717">
        <f>$B$11*EH717+$C$11*EI717+$F$11*ET717*(1-EW717)</f>
        <v>0</v>
      </c>
      <c r="DJ717">
        <f>DI717*DK717</f>
        <v>0</v>
      </c>
      <c r="DK717">
        <f>($B$11*$D$9+$C$11*$D$9+$F$11*((FG717+EY717)/MAX(FG717+EY717+FH717, 0.1)*$I$9+FH717/MAX(FG717+EY717+FH717, 0.1)*$J$9))/($B$11+$C$11+$F$11)</f>
        <v>0</v>
      </c>
      <c r="DL717">
        <f>($B$11*$K$9+$C$11*$K$9+$F$11*((FG717+EY717)/MAX(FG717+EY717+FH717, 0.1)*$P$9+FH717/MAX(FG717+EY717+FH717, 0.1)*$Q$9))/($B$11+$C$11+$F$11)</f>
        <v>0</v>
      </c>
      <c r="DM717">
        <v>3.7</v>
      </c>
      <c r="DN717">
        <v>0.5</v>
      </c>
      <c r="DO717" t="s">
        <v>440</v>
      </c>
      <c r="DP717">
        <v>2</v>
      </c>
      <c r="DQ717" t="b">
        <v>1</v>
      </c>
      <c r="DR717">
        <v>1758494158.814285</v>
      </c>
      <c r="DS717">
        <v>417.6445714285715</v>
      </c>
      <c r="DT717">
        <v>443.2097142857143</v>
      </c>
      <c r="DU717">
        <v>25.83396071428571</v>
      </c>
      <c r="DV717">
        <v>21.32128214285715</v>
      </c>
      <c r="DW717">
        <v>416.4100714285714</v>
      </c>
      <c r="DX717">
        <v>25.61782142857143</v>
      </c>
      <c r="DY717">
        <v>500.0050357142858</v>
      </c>
      <c r="DZ717">
        <v>89.98348928571428</v>
      </c>
      <c r="EA717">
        <v>0.05534691071428571</v>
      </c>
      <c r="EB717">
        <v>31.50306428571428</v>
      </c>
      <c r="EC717">
        <v>30.67641785714286</v>
      </c>
      <c r="ED717">
        <v>999.9000000000002</v>
      </c>
      <c r="EE717">
        <v>0</v>
      </c>
      <c r="EF717">
        <v>0</v>
      </c>
      <c r="EG717">
        <v>10008.19642857143</v>
      </c>
      <c r="EH717">
        <v>0</v>
      </c>
      <c r="EI717">
        <v>9.543989642857142</v>
      </c>
      <c r="EJ717">
        <v>-25.56515714285714</v>
      </c>
      <c r="EK717">
        <v>428.7200714285714</v>
      </c>
      <c r="EL717">
        <v>452.8651071428571</v>
      </c>
      <c r="EM717">
        <v>4.512675714285715</v>
      </c>
      <c r="EN717">
        <v>443.2097142857143</v>
      </c>
      <c r="EO717">
        <v>21.32128214285715</v>
      </c>
      <c r="EP717">
        <v>2.32463</v>
      </c>
      <c r="EQ717">
        <v>1.918563928571428</v>
      </c>
      <c r="ER717">
        <v>19.84809642857143</v>
      </c>
      <c r="ES717">
        <v>16.78778571428571</v>
      </c>
      <c r="ET717">
        <v>1999.991428571429</v>
      </c>
      <c r="EU717">
        <v>0.9799935714285716</v>
      </c>
      <c r="EV717">
        <v>0.02000611428571429</v>
      </c>
      <c r="EW717">
        <v>0</v>
      </c>
      <c r="EX717">
        <v>600.36425</v>
      </c>
      <c r="EY717">
        <v>5.00097</v>
      </c>
      <c r="EZ717">
        <v>12030.425</v>
      </c>
      <c r="FA717">
        <v>16707.47142857143</v>
      </c>
      <c r="FB717">
        <v>41.81199999999999</v>
      </c>
      <c r="FC717">
        <v>42.13607142857143</v>
      </c>
      <c r="FD717">
        <v>41.75</v>
      </c>
      <c r="FE717">
        <v>41.74549999999999</v>
      </c>
      <c r="FF717">
        <v>42.43699999999999</v>
      </c>
      <c r="FG717">
        <v>1955.081428571428</v>
      </c>
      <c r="FH717">
        <v>39.91</v>
      </c>
      <c r="FI717">
        <v>0</v>
      </c>
      <c r="FJ717">
        <v>1758494167.4</v>
      </c>
      <c r="FK717">
        <v>0</v>
      </c>
      <c r="FL717">
        <v>600.3265769230768</v>
      </c>
      <c r="FM717">
        <v>-4.02820511736877</v>
      </c>
      <c r="FN717">
        <v>-38.24957264435994</v>
      </c>
      <c r="FO717">
        <v>12030.12307692308</v>
      </c>
      <c r="FP717">
        <v>15</v>
      </c>
      <c r="FQ717">
        <v>0</v>
      </c>
      <c r="FR717" t="s">
        <v>441</v>
      </c>
      <c r="FS717">
        <v>1747247426.5</v>
      </c>
      <c r="FT717">
        <v>1747247420.5</v>
      </c>
      <c r="FU717">
        <v>0</v>
      </c>
      <c r="FV717">
        <v>1.027</v>
      </c>
      <c r="FW717">
        <v>0.031</v>
      </c>
      <c r="FX717">
        <v>0.02</v>
      </c>
      <c r="FY717">
        <v>0.05</v>
      </c>
      <c r="FZ717">
        <v>420</v>
      </c>
      <c r="GA717">
        <v>16</v>
      </c>
      <c r="GB717">
        <v>0.01</v>
      </c>
      <c r="GC717">
        <v>0.1</v>
      </c>
      <c r="GD717">
        <v>-22.3541</v>
      </c>
      <c r="GE717">
        <v>-78.2832540337711</v>
      </c>
      <c r="GF717">
        <v>7.619746179532491</v>
      </c>
      <c r="GG717">
        <v>0</v>
      </c>
      <c r="GH717">
        <v>600.3601176470588</v>
      </c>
      <c r="GI717">
        <v>-1.909579829685478</v>
      </c>
      <c r="GJ717">
        <v>0.3693453480946603</v>
      </c>
      <c r="GK717">
        <v>-1</v>
      </c>
      <c r="GL717">
        <v>4.506344749999999</v>
      </c>
      <c r="GM717">
        <v>0.1773526829268244</v>
      </c>
      <c r="GN717">
        <v>0.01938126879070352</v>
      </c>
      <c r="GO717">
        <v>0</v>
      </c>
      <c r="GP717">
        <v>0</v>
      </c>
      <c r="GQ717">
        <v>2</v>
      </c>
      <c r="GR717" t="s">
        <v>452</v>
      </c>
      <c r="GS717">
        <v>3.13592</v>
      </c>
      <c r="GT717">
        <v>2.71568</v>
      </c>
      <c r="GU717">
        <v>0.0956293</v>
      </c>
      <c r="GV717">
        <v>0.100309</v>
      </c>
      <c r="GW717">
        <v>0.110976</v>
      </c>
      <c r="GX717">
        <v>0.0958615</v>
      </c>
      <c r="GY717">
        <v>28721.5</v>
      </c>
      <c r="GZ717">
        <v>28618.3</v>
      </c>
      <c r="HA717">
        <v>29528</v>
      </c>
      <c r="HB717">
        <v>29399.3</v>
      </c>
      <c r="HC717">
        <v>34685.6</v>
      </c>
      <c r="HD717">
        <v>35214.5</v>
      </c>
      <c r="HE717">
        <v>41556</v>
      </c>
      <c r="HF717">
        <v>41774.6</v>
      </c>
      <c r="HG717">
        <v>1.91775</v>
      </c>
      <c r="HH717">
        <v>1.85545</v>
      </c>
      <c r="HI717">
        <v>0.0543445</v>
      </c>
      <c r="HJ717">
        <v>0</v>
      </c>
      <c r="HK717">
        <v>29.7974</v>
      </c>
      <c r="HL717">
        <v>999.9</v>
      </c>
      <c r="HM717">
        <v>51.7</v>
      </c>
      <c r="HN717">
        <v>31.6</v>
      </c>
      <c r="HO717">
        <v>26.8205</v>
      </c>
      <c r="HP717">
        <v>62.022</v>
      </c>
      <c r="HQ717">
        <v>27.8365</v>
      </c>
      <c r="HR717">
        <v>1</v>
      </c>
      <c r="HS717">
        <v>0.144543</v>
      </c>
      <c r="HT717">
        <v>-1.23591</v>
      </c>
      <c r="HU717">
        <v>20.3335</v>
      </c>
      <c r="HV717">
        <v>5.21474</v>
      </c>
      <c r="HW717">
        <v>12.0117</v>
      </c>
      <c r="HX717">
        <v>4.9882</v>
      </c>
      <c r="HY717">
        <v>3.28755</v>
      </c>
      <c r="HZ717">
        <v>9999</v>
      </c>
      <c r="IA717">
        <v>9999</v>
      </c>
      <c r="IB717">
        <v>9999</v>
      </c>
      <c r="IC717">
        <v>999.9</v>
      </c>
      <c r="ID717">
        <v>1.86766</v>
      </c>
      <c r="IE717">
        <v>1.86676</v>
      </c>
      <c r="IF717">
        <v>1.86607</v>
      </c>
      <c r="IG717">
        <v>1.866</v>
      </c>
      <c r="IH717">
        <v>1.86786</v>
      </c>
      <c r="II717">
        <v>1.87028</v>
      </c>
      <c r="IJ717">
        <v>1.86896</v>
      </c>
      <c r="IK717">
        <v>1.87042</v>
      </c>
      <c r="IL717">
        <v>0</v>
      </c>
      <c r="IM717">
        <v>0</v>
      </c>
      <c r="IN717">
        <v>0</v>
      </c>
      <c r="IO717">
        <v>0</v>
      </c>
      <c r="IP717" t="s">
        <v>443</v>
      </c>
      <c r="IQ717" t="s">
        <v>444</v>
      </c>
      <c r="IR717" t="s">
        <v>445</v>
      </c>
      <c r="IS717" t="s">
        <v>445</v>
      </c>
      <c r="IT717" t="s">
        <v>445</v>
      </c>
      <c r="IU717" t="s">
        <v>445</v>
      </c>
      <c r="IV717">
        <v>0</v>
      </c>
      <c r="IW717">
        <v>100</v>
      </c>
      <c r="IX717">
        <v>100</v>
      </c>
      <c r="IY717">
        <v>1.254</v>
      </c>
      <c r="IZ717">
        <v>0.2162</v>
      </c>
      <c r="JA717">
        <v>0.6902030508192664</v>
      </c>
      <c r="JB717">
        <v>0.001474763808417899</v>
      </c>
      <c r="JC717">
        <v>-3.85604142745729E-07</v>
      </c>
      <c r="JD717">
        <v>-4.042155114862324E-11</v>
      </c>
      <c r="JE717">
        <v>-0.0599630414126953</v>
      </c>
      <c r="JF717">
        <v>-0.0008759303265835833</v>
      </c>
      <c r="JG717">
        <v>0.0007542316531097033</v>
      </c>
      <c r="JH717">
        <v>-1.168394518909615E-05</v>
      </c>
      <c r="JI717">
        <v>4</v>
      </c>
      <c r="JJ717">
        <v>2283</v>
      </c>
      <c r="JK717">
        <v>1</v>
      </c>
      <c r="JL717">
        <v>28</v>
      </c>
      <c r="JM717">
        <v>187445.7</v>
      </c>
      <c r="JN717">
        <v>187445.8</v>
      </c>
      <c r="JO717">
        <v>1.15601</v>
      </c>
      <c r="JP717">
        <v>2.29126</v>
      </c>
      <c r="JQ717">
        <v>1.39771</v>
      </c>
      <c r="JR717">
        <v>2.34863</v>
      </c>
      <c r="JS717">
        <v>1.49536</v>
      </c>
      <c r="JT717">
        <v>2.63306</v>
      </c>
      <c r="JU717">
        <v>37.0509</v>
      </c>
      <c r="JV717">
        <v>24.07</v>
      </c>
      <c r="JW717">
        <v>18</v>
      </c>
      <c r="JX717">
        <v>492.161</v>
      </c>
      <c r="JY717">
        <v>442.716</v>
      </c>
      <c r="JZ717">
        <v>30.7341</v>
      </c>
      <c r="KA717">
        <v>29.489</v>
      </c>
      <c r="KB717">
        <v>29.9999</v>
      </c>
      <c r="KC717">
        <v>29.3196</v>
      </c>
      <c r="KD717">
        <v>29.2446</v>
      </c>
      <c r="KE717">
        <v>23.1509</v>
      </c>
      <c r="KF717">
        <v>26.5207</v>
      </c>
      <c r="KG717">
        <v>65.7959</v>
      </c>
      <c r="KH717">
        <v>30.7369</v>
      </c>
      <c r="KI717">
        <v>493.517</v>
      </c>
      <c r="KJ717">
        <v>21.3228</v>
      </c>
      <c r="KK717">
        <v>100.924</v>
      </c>
      <c r="KL717">
        <v>100.447</v>
      </c>
    </row>
    <row r="718" spans="1:298">
      <c r="A718">
        <v>702</v>
      </c>
      <c r="B718">
        <v>1758494171.6</v>
      </c>
      <c r="C718">
        <v>25296.09999990463</v>
      </c>
      <c r="D718" t="s">
        <v>1854</v>
      </c>
      <c r="E718" t="s">
        <v>1855</v>
      </c>
      <c r="F718">
        <v>5</v>
      </c>
      <c r="G718" t="s">
        <v>1797</v>
      </c>
      <c r="H718" t="s">
        <v>437</v>
      </c>
      <c r="I718" t="s">
        <v>438</v>
      </c>
      <c r="J718">
        <v>1758494164.1</v>
      </c>
      <c r="K718">
        <f>(L718)/1000</f>
        <v>0</v>
      </c>
      <c r="L718">
        <f>IF(DQ718, AO718, AI718)</f>
        <v>0</v>
      </c>
      <c r="M718">
        <f>IF(DQ718, AJ718, AH718)</f>
        <v>0</v>
      </c>
      <c r="N718">
        <f>DS718 - IF(AV718&gt;1, M718*DM718*100.0/(AX718), 0)</f>
        <v>0</v>
      </c>
      <c r="O718">
        <f>((U718-K718/2)*N718-M718)/(U718+K718/2)</f>
        <v>0</v>
      </c>
      <c r="P718">
        <f>O718*(DZ718+EA718)/1000.0</f>
        <v>0</v>
      </c>
      <c r="Q718">
        <f>(DS718 - IF(AV718&gt;1, M718*DM718*100.0/(AX718), 0))*(DZ718+EA718)/1000.0</f>
        <v>0</v>
      </c>
      <c r="R718">
        <f>2.0/((1/T718-1/S718)+SIGN(T718)*SQRT((1/T718-1/S718)*(1/T718-1/S718) + 4*DN718/((DN718+1)*(DN718+1))*(2*1/T718*1/S718-1/S718*1/S718)))</f>
        <v>0</v>
      </c>
      <c r="S718">
        <f>IF(LEFT(DO718,1)&lt;&gt;"0",IF(LEFT(DO718,1)="1",3.0,DP718),$D$5+$E$5*(EG718*DZ718/($K$5*1000))+$F$5*(EG718*DZ718/($K$5*1000))*MAX(MIN(DM718,$J$5),$I$5)*MAX(MIN(DM718,$J$5),$I$5)+$G$5*MAX(MIN(DM718,$J$5),$I$5)*(EG718*DZ718/($K$5*1000))+$H$5*(EG718*DZ718/($K$5*1000))*(EG718*DZ718/($K$5*1000)))</f>
        <v>0</v>
      </c>
      <c r="T718">
        <f>K718*(1000-(1000*0.61365*exp(17.502*X718/(240.97+X718))/(DZ718+EA718)+DU718)/2)/(1000*0.61365*exp(17.502*X718/(240.97+X718))/(DZ718+EA718)-DU718)</f>
        <v>0</v>
      </c>
      <c r="U718">
        <f>1/((DN718+1)/(R718/1.6)+1/(S718/1.37)) + DN718/((DN718+1)/(R718/1.6) + DN718/(S718/1.37))</f>
        <v>0</v>
      </c>
      <c r="V718">
        <f>(DI718*DL718)</f>
        <v>0</v>
      </c>
      <c r="W718">
        <f>(EB718+(V718+2*0.95*5.67E-8*(((EB718+$B$7)+273)^4-(EB718+273)^4)-44100*K718)/(1.84*29.3*S718+8*0.95*5.67E-8*(EB718+273)^3))</f>
        <v>0</v>
      </c>
      <c r="X718">
        <f>($C$7*EC718+$D$7*ED718+$E$7*W718)</f>
        <v>0</v>
      </c>
      <c r="Y718">
        <f>0.61365*exp(17.502*X718/(240.97+X718))</f>
        <v>0</v>
      </c>
      <c r="Z718">
        <f>(AA718/AB718*100)</f>
        <v>0</v>
      </c>
      <c r="AA718">
        <f>DU718*(DZ718+EA718)/1000</f>
        <v>0</v>
      </c>
      <c r="AB718">
        <f>0.61365*exp(17.502*EB718/(240.97+EB718))</f>
        <v>0</v>
      </c>
      <c r="AC718">
        <f>(Y718-DU718*(DZ718+EA718)/1000)</f>
        <v>0</v>
      </c>
      <c r="AD718">
        <f>(-K718*44100)</f>
        <v>0</v>
      </c>
      <c r="AE718">
        <f>2*29.3*S718*0.92*(EB718-X718)</f>
        <v>0</v>
      </c>
      <c r="AF718">
        <f>2*0.95*5.67E-8*(((EB718+$B$7)+273)^4-(X718+273)^4)</f>
        <v>0</v>
      </c>
      <c r="AG718">
        <f>V718+AF718+AD718+AE718</f>
        <v>0</v>
      </c>
      <c r="AH718">
        <f>DY718*AV718*(DT718-DS718*(1000-AV718*DV718)/(1000-AV718*DU718))/(100*DM718)</f>
        <v>0</v>
      </c>
      <c r="AI718">
        <f>1000*DY718*AV718*(DU718-DV718)/(100*DM718*(1000-AV718*DU718))</f>
        <v>0</v>
      </c>
      <c r="AJ718">
        <f>(AK718 - AL718 - DZ718*1E3/(8.314*(EB718+273.15)) * AN718/DY718 * AM718) * DY718/(100*DM718) * (1000 - DV718)/1000</f>
        <v>0</v>
      </c>
      <c r="AK718">
        <v>485.2846769536774</v>
      </c>
      <c r="AL718">
        <v>460.078109090909</v>
      </c>
      <c r="AM718">
        <v>3.054254195127965</v>
      </c>
      <c r="AN718">
        <v>65.24556726256783</v>
      </c>
      <c r="AO718">
        <f>(AQ718 - AP718 + DZ718*1E3/(8.314*(EB718+273.15)) * AS718/DY718 * AR718) * DY718/(100*DM718) * 1000/(1000 - AQ718)</f>
        <v>0</v>
      </c>
      <c r="AP718">
        <v>21.26544508468237</v>
      </c>
      <c r="AQ718">
        <v>25.82041878787876</v>
      </c>
      <c r="AR718">
        <v>-0.0001749543441721791</v>
      </c>
      <c r="AS718">
        <v>111.0014619962675</v>
      </c>
      <c r="AT718">
        <v>0</v>
      </c>
      <c r="AU718">
        <v>0</v>
      </c>
      <c r="AV718">
        <f>IF(AT718*$H$13&gt;=AX718,1.0,(AX718/(AX718-AT718*$H$13)))</f>
        <v>0</v>
      </c>
      <c r="AW718">
        <f>(AV718-1)*100</f>
        <v>0</v>
      </c>
      <c r="AX718">
        <f>MAX(0,($B$13+$C$13*EG718)/(1+$D$13*EG718)*DZ718/(EB718+273)*$E$13)</f>
        <v>0</v>
      </c>
      <c r="AY718" t="s">
        <v>439</v>
      </c>
      <c r="AZ718" t="s">
        <v>439</v>
      </c>
      <c r="BA718">
        <v>0</v>
      </c>
      <c r="BB718">
        <v>0</v>
      </c>
      <c r="BC718">
        <f>1-BA718/BB718</f>
        <v>0</v>
      </c>
      <c r="BD718">
        <v>0</v>
      </c>
      <c r="BE718" t="s">
        <v>439</v>
      </c>
      <c r="BF718" t="s">
        <v>439</v>
      </c>
      <c r="BG718">
        <v>0</v>
      </c>
      <c r="BH718">
        <v>0</v>
      </c>
      <c r="BI718">
        <f>1-BG718/BH718</f>
        <v>0</v>
      </c>
      <c r="BJ718">
        <v>0.5</v>
      </c>
      <c r="BK718">
        <f>DJ718</f>
        <v>0</v>
      </c>
      <c r="BL718">
        <f>M718</f>
        <v>0</v>
      </c>
      <c r="BM718">
        <f>BI718*BJ718*BK718</f>
        <v>0</v>
      </c>
      <c r="BN718">
        <f>(BL718-BD718)/BK718</f>
        <v>0</v>
      </c>
      <c r="BO718">
        <f>(BB718-BH718)/BH718</f>
        <v>0</v>
      </c>
      <c r="BP718">
        <f>BA718/(BC718+BA718/BH718)</f>
        <v>0</v>
      </c>
      <c r="BQ718" t="s">
        <v>439</v>
      </c>
      <c r="BR718">
        <v>0</v>
      </c>
      <c r="BS718">
        <f>IF(BR718&lt;&gt;0, BR718, BP718)</f>
        <v>0</v>
      </c>
      <c r="BT718">
        <f>1-BS718/BH718</f>
        <v>0</v>
      </c>
      <c r="BU718">
        <f>(BH718-BG718)/(BH718-BS718)</f>
        <v>0</v>
      </c>
      <c r="BV718">
        <f>(BB718-BH718)/(BB718-BS718)</f>
        <v>0</v>
      </c>
      <c r="BW718">
        <f>(BH718-BG718)/(BH718-BA718)</f>
        <v>0</v>
      </c>
      <c r="BX718">
        <f>(BB718-BH718)/(BB718-BA718)</f>
        <v>0</v>
      </c>
      <c r="BY718">
        <f>(BU718*BS718/BG718)</f>
        <v>0</v>
      </c>
      <c r="BZ718">
        <f>(1-BY718)</f>
        <v>0</v>
      </c>
      <c r="DI718">
        <f>$B$11*EH718+$C$11*EI718+$F$11*ET718*(1-EW718)</f>
        <v>0</v>
      </c>
      <c r="DJ718">
        <f>DI718*DK718</f>
        <v>0</v>
      </c>
      <c r="DK718">
        <f>($B$11*$D$9+$C$11*$D$9+$F$11*((FG718+EY718)/MAX(FG718+EY718+FH718, 0.1)*$I$9+FH718/MAX(FG718+EY718+FH718, 0.1)*$J$9))/($B$11+$C$11+$F$11)</f>
        <v>0</v>
      </c>
      <c r="DL718">
        <f>($B$11*$K$9+$C$11*$K$9+$F$11*((FG718+EY718)/MAX(FG718+EY718+FH718, 0.1)*$P$9+FH718/MAX(FG718+EY718+FH718, 0.1)*$Q$9))/($B$11+$C$11+$F$11)</f>
        <v>0</v>
      </c>
      <c r="DM718">
        <v>3.7</v>
      </c>
      <c r="DN718">
        <v>0.5</v>
      </c>
      <c r="DO718" t="s">
        <v>440</v>
      </c>
      <c r="DP718">
        <v>2</v>
      </c>
      <c r="DQ718" t="b">
        <v>1</v>
      </c>
      <c r="DR718">
        <v>1758494164.1</v>
      </c>
      <c r="DS718">
        <v>428.8947407407407</v>
      </c>
      <c r="DT718">
        <v>460.0645555555556</v>
      </c>
      <c r="DU718">
        <v>25.83460740740741</v>
      </c>
      <c r="DV718">
        <v>21.29992592592593</v>
      </c>
      <c r="DW718">
        <v>427.6475925925926</v>
      </c>
      <c r="DX718">
        <v>25.61845185185185</v>
      </c>
      <c r="DY718">
        <v>500.0032592592593</v>
      </c>
      <c r="DZ718">
        <v>89.98469629629628</v>
      </c>
      <c r="EA718">
        <v>0.05539980000000001</v>
      </c>
      <c r="EB718">
        <v>31.50760740740741</v>
      </c>
      <c r="EC718">
        <v>30.67655555555555</v>
      </c>
      <c r="ED718">
        <v>999.9000000000001</v>
      </c>
      <c r="EE718">
        <v>0</v>
      </c>
      <c r="EF718">
        <v>0</v>
      </c>
      <c r="EG718">
        <v>10003.8437037037</v>
      </c>
      <c r="EH718">
        <v>0</v>
      </c>
      <c r="EI718">
        <v>9.555280000000002</v>
      </c>
      <c r="EJ718">
        <v>-31.16990740740741</v>
      </c>
      <c r="EK718">
        <v>440.2688148148149</v>
      </c>
      <c r="EL718">
        <v>470.0767407407407</v>
      </c>
      <c r="EM718">
        <v>4.534674074074074</v>
      </c>
      <c r="EN718">
        <v>460.0645555555556</v>
      </c>
      <c r="EO718">
        <v>21.29992592592593</v>
      </c>
      <c r="EP718">
        <v>2.324718888888889</v>
      </c>
      <c r="EQ718">
        <v>1.916667777777778</v>
      </c>
      <c r="ER718">
        <v>19.84870740740741</v>
      </c>
      <c r="ES718">
        <v>16.7722</v>
      </c>
      <c r="ET718">
        <v>1999.994074074074</v>
      </c>
      <c r="EU718">
        <v>0.9799935555555557</v>
      </c>
      <c r="EV718">
        <v>0.02000612962962963</v>
      </c>
      <c r="EW718">
        <v>0</v>
      </c>
      <c r="EX718">
        <v>600.2027037037037</v>
      </c>
      <c r="EY718">
        <v>5.00097</v>
      </c>
      <c r="EZ718">
        <v>12028.71111111111</v>
      </c>
      <c r="FA718">
        <v>16707.50370370371</v>
      </c>
      <c r="FB718">
        <v>41.81199999999999</v>
      </c>
      <c r="FC718">
        <v>42.12729629629629</v>
      </c>
      <c r="FD718">
        <v>41.75</v>
      </c>
      <c r="FE718">
        <v>41.74533333333333</v>
      </c>
      <c r="FF718">
        <v>42.43699999999999</v>
      </c>
      <c r="FG718">
        <v>1955.084074074074</v>
      </c>
      <c r="FH718">
        <v>39.91</v>
      </c>
      <c r="FI718">
        <v>0</v>
      </c>
      <c r="FJ718">
        <v>1758494172.2</v>
      </c>
      <c r="FK718">
        <v>0</v>
      </c>
      <c r="FL718">
        <v>600.2054230769231</v>
      </c>
      <c r="FM718">
        <v>-0.5440341796773643</v>
      </c>
      <c r="FN718">
        <v>-2.919658127509714</v>
      </c>
      <c r="FO718">
        <v>12028.91538461538</v>
      </c>
      <c r="FP718">
        <v>15</v>
      </c>
      <c r="FQ718">
        <v>0</v>
      </c>
      <c r="FR718" t="s">
        <v>441</v>
      </c>
      <c r="FS718">
        <v>1747247426.5</v>
      </c>
      <c r="FT718">
        <v>1747247420.5</v>
      </c>
      <c r="FU718">
        <v>0</v>
      </c>
      <c r="FV718">
        <v>1.027</v>
      </c>
      <c r="FW718">
        <v>0.031</v>
      </c>
      <c r="FX718">
        <v>0.02</v>
      </c>
      <c r="FY718">
        <v>0.05</v>
      </c>
      <c r="FZ718">
        <v>420</v>
      </c>
      <c r="GA718">
        <v>16</v>
      </c>
      <c r="GB718">
        <v>0.01</v>
      </c>
      <c r="GC718">
        <v>0.1</v>
      </c>
      <c r="GD718">
        <v>-26.76282250000001</v>
      </c>
      <c r="GE718">
        <v>-68.65492345215759</v>
      </c>
      <c r="GF718">
        <v>6.793312929325701</v>
      </c>
      <c r="GG718">
        <v>0</v>
      </c>
      <c r="GH718">
        <v>600.3634117647059</v>
      </c>
      <c r="GI718">
        <v>-2.245653164032368</v>
      </c>
      <c r="GJ718">
        <v>0.3645861568188509</v>
      </c>
      <c r="GK718">
        <v>-1</v>
      </c>
      <c r="GL718">
        <v>4.52129175</v>
      </c>
      <c r="GM718">
        <v>0.2644562476547786</v>
      </c>
      <c r="GN718">
        <v>0.02721131418064</v>
      </c>
      <c r="GO718">
        <v>0</v>
      </c>
      <c r="GP718">
        <v>0</v>
      </c>
      <c r="GQ718">
        <v>2</v>
      </c>
      <c r="GR718" t="s">
        <v>452</v>
      </c>
      <c r="GS718">
        <v>3.13582</v>
      </c>
      <c r="GT718">
        <v>2.7159</v>
      </c>
      <c r="GU718">
        <v>0.0980805</v>
      </c>
      <c r="GV718">
        <v>0.102958</v>
      </c>
      <c r="GW718">
        <v>0.11092</v>
      </c>
      <c r="GX718">
        <v>0.0958353</v>
      </c>
      <c r="GY718">
        <v>28643.7</v>
      </c>
      <c r="GZ718">
        <v>28534.3</v>
      </c>
      <c r="HA718">
        <v>29528</v>
      </c>
      <c r="HB718">
        <v>29399.5</v>
      </c>
      <c r="HC718">
        <v>34687.7</v>
      </c>
      <c r="HD718">
        <v>35215.9</v>
      </c>
      <c r="HE718">
        <v>41555.9</v>
      </c>
      <c r="HF718">
        <v>41774.9</v>
      </c>
      <c r="HG718">
        <v>1.91775</v>
      </c>
      <c r="HH718">
        <v>1.85548</v>
      </c>
      <c r="HI718">
        <v>0.05408</v>
      </c>
      <c r="HJ718">
        <v>0</v>
      </c>
      <c r="HK718">
        <v>29.7938</v>
      </c>
      <c r="HL718">
        <v>999.9</v>
      </c>
      <c r="HM718">
        <v>51.7</v>
      </c>
      <c r="HN718">
        <v>31.6</v>
      </c>
      <c r="HO718">
        <v>26.8191</v>
      </c>
      <c r="HP718">
        <v>61.942</v>
      </c>
      <c r="HQ718">
        <v>27.9768</v>
      </c>
      <c r="HR718">
        <v>1</v>
      </c>
      <c r="HS718">
        <v>0.144482</v>
      </c>
      <c r="HT718">
        <v>-1.21992</v>
      </c>
      <c r="HU718">
        <v>20.3336</v>
      </c>
      <c r="HV718">
        <v>5.21489</v>
      </c>
      <c r="HW718">
        <v>12.0126</v>
      </c>
      <c r="HX718">
        <v>4.988</v>
      </c>
      <c r="HY718">
        <v>3.2875</v>
      </c>
      <c r="HZ718">
        <v>9999</v>
      </c>
      <c r="IA718">
        <v>9999</v>
      </c>
      <c r="IB718">
        <v>9999</v>
      </c>
      <c r="IC718">
        <v>999.9</v>
      </c>
      <c r="ID718">
        <v>1.86765</v>
      </c>
      <c r="IE718">
        <v>1.86676</v>
      </c>
      <c r="IF718">
        <v>1.86607</v>
      </c>
      <c r="IG718">
        <v>1.866</v>
      </c>
      <c r="IH718">
        <v>1.86789</v>
      </c>
      <c r="II718">
        <v>1.87028</v>
      </c>
      <c r="IJ718">
        <v>1.86896</v>
      </c>
      <c r="IK718">
        <v>1.87042</v>
      </c>
      <c r="IL718">
        <v>0</v>
      </c>
      <c r="IM718">
        <v>0</v>
      </c>
      <c r="IN718">
        <v>0</v>
      </c>
      <c r="IO718">
        <v>0</v>
      </c>
      <c r="IP718" t="s">
        <v>443</v>
      </c>
      <c r="IQ718" t="s">
        <v>444</v>
      </c>
      <c r="IR718" t="s">
        <v>445</v>
      </c>
      <c r="IS718" t="s">
        <v>445</v>
      </c>
      <c r="IT718" t="s">
        <v>445</v>
      </c>
      <c r="IU718" t="s">
        <v>445</v>
      </c>
      <c r="IV718">
        <v>0</v>
      </c>
      <c r="IW718">
        <v>100</v>
      </c>
      <c r="IX718">
        <v>100</v>
      </c>
      <c r="IY718">
        <v>1.27</v>
      </c>
      <c r="IZ718">
        <v>0.2159</v>
      </c>
      <c r="JA718">
        <v>0.6902030508192664</v>
      </c>
      <c r="JB718">
        <v>0.001474763808417899</v>
      </c>
      <c r="JC718">
        <v>-3.85604142745729E-07</v>
      </c>
      <c r="JD718">
        <v>-4.042155114862324E-11</v>
      </c>
      <c r="JE718">
        <v>-0.0599630414126953</v>
      </c>
      <c r="JF718">
        <v>-0.0008759303265835833</v>
      </c>
      <c r="JG718">
        <v>0.0007542316531097033</v>
      </c>
      <c r="JH718">
        <v>-1.168394518909615E-05</v>
      </c>
      <c r="JI718">
        <v>4</v>
      </c>
      <c r="JJ718">
        <v>2283</v>
      </c>
      <c r="JK718">
        <v>1</v>
      </c>
      <c r="JL718">
        <v>28</v>
      </c>
      <c r="JM718">
        <v>187445.8</v>
      </c>
      <c r="JN718">
        <v>187445.9</v>
      </c>
      <c r="JO718">
        <v>1.18774</v>
      </c>
      <c r="JP718">
        <v>2.28271</v>
      </c>
      <c r="JQ718">
        <v>1.39648</v>
      </c>
      <c r="JR718">
        <v>2.35474</v>
      </c>
      <c r="JS718">
        <v>1.49536</v>
      </c>
      <c r="JT718">
        <v>2.69165</v>
      </c>
      <c r="JU718">
        <v>37.0509</v>
      </c>
      <c r="JV718">
        <v>24.07</v>
      </c>
      <c r="JW718">
        <v>18</v>
      </c>
      <c r="JX718">
        <v>492.156</v>
      </c>
      <c r="JY718">
        <v>442.732</v>
      </c>
      <c r="JZ718">
        <v>30.7499</v>
      </c>
      <c r="KA718">
        <v>29.4873</v>
      </c>
      <c r="KB718">
        <v>29.9999</v>
      </c>
      <c r="KC718">
        <v>29.3189</v>
      </c>
      <c r="KD718">
        <v>29.2446</v>
      </c>
      <c r="KE718">
        <v>23.8319</v>
      </c>
      <c r="KF718">
        <v>26.5207</v>
      </c>
      <c r="KG718">
        <v>65.7959</v>
      </c>
      <c r="KH718">
        <v>30.7489</v>
      </c>
      <c r="KI718">
        <v>506.876</v>
      </c>
      <c r="KJ718">
        <v>21.3282</v>
      </c>
      <c r="KK718">
        <v>100.924</v>
      </c>
      <c r="KL718">
        <v>100.448</v>
      </c>
    </row>
    <row r="719" spans="1:298">
      <c r="A719">
        <v>703</v>
      </c>
      <c r="B719">
        <v>1758494176.6</v>
      </c>
      <c r="C719">
        <v>25301.09999990463</v>
      </c>
      <c r="D719" t="s">
        <v>1856</v>
      </c>
      <c r="E719" t="s">
        <v>1857</v>
      </c>
      <c r="F719">
        <v>5</v>
      </c>
      <c r="G719" t="s">
        <v>1797</v>
      </c>
      <c r="H719" t="s">
        <v>437</v>
      </c>
      <c r="I719" t="s">
        <v>438</v>
      </c>
      <c r="J719">
        <v>1758494168.814285</v>
      </c>
      <c r="K719">
        <f>(L719)/1000</f>
        <v>0</v>
      </c>
      <c r="L719">
        <f>IF(DQ719, AO719, AI719)</f>
        <v>0</v>
      </c>
      <c r="M719">
        <f>IF(DQ719, AJ719, AH719)</f>
        <v>0</v>
      </c>
      <c r="N719">
        <f>DS719 - IF(AV719&gt;1, M719*DM719*100.0/(AX719), 0)</f>
        <v>0</v>
      </c>
      <c r="O719">
        <f>((U719-K719/2)*N719-M719)/(U719+K719/2)</f>
        <v>0</v>
      </c>
      <c r="P719">
        <f>O719*(DZ719+EA719)/1000.0</f>
        <v>0</v>
      </c>
      <c r="Q719">
        <f>(DS719 - IF(AV719&gt;1, M719*DM719*100.0/(AX719), 0))*(DZ719+EA719)/1000.0</f>
        <v>0</v>
      </c>
      <c r="R719">
        <f>2.0/((1/T719-1/S719)+SIGN(T719)*SQRT((1/T719-1/S719)*(1/T719-1/S719) + 4*DN719/((DN719+1)*(DN719+1))*(2*1/T719*1/S719-1/S719*1/S719)))</f>
        <v>0</v>
      </c>
      <c r="S719">
        <f>IF(LEFT(DO719,1)&lt;&gt;"0",IF(LEFT(DO719,1)="1",3.0,DP719),$D$5+$E$5*(EG719*DZ719/($K$5*1000))+$F$5*(EG719*DZ719/($K$5*1000))*MAX(MIN(DM719,$J$5),$I$5)*MAX(MIN(DM719,$J$5),$I$5)+$G$5*MAX(MIN(DM719,$J$5),$I$5)*(EG719*DZ719/($K$5*1000))+$H$5*(EG719*DZ719/($K$5*1000))*(EG719*DZ719/($K$5*1000)))</f>
        <v>0</v>
      </c>
      <c r="T719">
        <f>K719*(1000-(1000*0.61365*exp(17.502*X719/(240.97+X719))/(DZ719+EA719)+DU719)/2)/(1000*0.61365*exp(17.502*X719/(240.97+X719))/(DZ719+EA719)-DU719)</f>
        <v>0</v>
      </c>
      <c r="U719">
        <f>1/((DN719+1)/(R719/1.6)+1/(S719/1.37)) + DN719/((DN719+1)/(R719/1.6) + DN719/(S719/1.37))</f>
        <v>0</v>
      </c>
      <c r="V719">
        <f>(DI719*DL719)</f>
        <v>0</v>
      </c>
      <c r="W719">
        <f>(EB719+(V719+2*0.95*5.67E-8*(((EB719+$B$7)+273)^4-(EB719+273)^4)-44100*K719)/(1.84*29.3*S719+8*0.95*5.67E-8*(EB719+273)^3))</f>
        <v>0</v>
      </c>
      <c r="X719">
        <f>($C$7*EC719+$D$7*ED719+$E$7*W719)</f>
        <v>0</v>
      </c>
      <c r="Y719">
        <f>0.61365*exp(17.502*X719/(240.97+X719))</f>
        <v>0</v>
      </c>
      <c r="Z719">
        <f>(AA719/AB719*100)</f>
        <v>0</v>
      </c>
      <c r="AA719">
        <f>DU719*(DZ719+EA719)/1000</f>
        <v>0</v>
      </c>
      <c r="AB719">
        <f>0.61365*exp(17.502*EB719/(240.97+EB719))</f>
        <v>0</v>
      </c>
      <c r="AC719">
        <f>(Y719-DU719*(DZ719+EA719)/1000)</f>
        <v>0</v>
      </c>
      <c r="AD719">
        <f>(-K719*44100)</f>
        <v>0</v>
      </c>
      <c r="AE719">
        <f>2*29.3*S719*0.92*(EB719-X719)</f>
        <v>0</v>
      </c>
      <c r="AF719">
        <f>2*0.95*5.67E-8*(((EB719+$B$7)+273)^4-(X719+273)^4)</f>
        <v>0</v>
      </c>
      <c r="AG719">
        <f>V719+AF719+AD719+AE719</f>
        <v>0</v>
      </c>
      <c r="AH719">
        <f>DY719*AV719*(DT719-DS719*(1000-AV719*DV719)/(1000-AV719*DU719))/(100*DM719)</f>
        <v>0</v>
      </c>
      <c r="AI719">
        <f>1000*DY719*AV719*(DU719-DV719)/(100*DM719*(1000-AV719*DU719))</f>
        <v>0</v>
      </c>
      <c r="AJ719">
        <f>(AK719 - AL719 - DZ719*1E3/(8.314*(EB719+273.15)) * AN719/DY719 * AM719) * DY719/(100*DM719) * (1000 - DV719)/1000</f>
        <v>0</v>
      </c>
      <c r="AK719">
        <v>502.4914952386275</v>
      </c>
      <c r="AL719">
        <v>476.2076484848486</v>
      </c>
      <c r="AM719">
        <v>3.25306038996171</v>
      </c>
      <c r="AN719">
        <v>65.24556726256783</v>
      </c>
      <c r="AO719">
        <f>(AQ719 - AP719 + DZ719*1E3/(8.314*(EB719+273.15)) * AS719/DY719 * AR719) * DY719/(100*DM719) * 1000/(1000 - AQ719)</f>
        <v>0</v>
      </c>
      <c r="AP719">
        <v>21.26613850073582</v>
      </c>
      <c r="AQ719">
        <v>25.82200787878787</v>
      </c>
      <c r="AR719">
        <v>2.915693576514598E-05</v>
      </c>
      <c r="AS719">
        <v>111.0014619962675</v>
      </c>
      <c r="AT719">
        <v>0</v>
      </c>
      <c r="AU719">
        <v>0</v>
      </c>
      <c r="AV719">
        <f>IF(AT719*$H$13&gt;=AX719,1.0,(AX719/(AX719-AT719*$H$13)))</f>
        <v>0</v>
      </c>
      <c r="AW719">
        <f>(AV719-1)*100</f>
        <v>0</v>
      </c>
      <c r="AX719">
        <f>MAX(0,($B$13+$C$13*EG719)/(1+$D$13*EG719)*DZ719/(EB719+273)*$E$13)</f>
        <v>0</v>
      </c>
      <c r="AY719" t="s">
        <v>439</v>
      </c>
      <c r="AZ719" t="s">
        <v>439</v>
      </c>
      <c r="BA719">
        <v>0</v>
      </c>
      <c r="BB719">
        <v>0</v>
      </c>
      <c r="BC719">
        <f>1-BA719/BB719</f>
        <v>0</v>
      </c>
      <c r="BD719">
        <v>0</v>
      </c>
      <c r="BE719" t="s">
        <v>439</v>
      </c>
      <c r="BF719" t="s">
        <v>439</v>
      </c>
      <c r="BG719">
        <v>0</v>
      </c>
      <c r="BH719">
        <v>0</v>
      </c>
      <c r="BI719">
        <f>1-BG719/BH719</f>
        <v>0</v>
      </c>
      <c r="BJ719">
        <v>0.5</v>
      </c>
      <c r="BK719">
        <f>DJ719</f>
        <v>0</v>
      </c>
      <c r="BL719">
        <f>M719</f>
        <v>0</v>
      </c>
      <c r="BM719">
        <f>BI719*BJ719*BK719</f>
        <v>0</v>
      </c>
      <c r="BN719">
        <f>(BL719-BD719)/BK719</f>
        <v>0</v>
      </c>
      <c r="BO719">
        <f>(BB719-BH719)/BH719</f>
        <v>0</v>
      </c>
      <c r="BP719">
        <f>BA719/(BC719+BA719/BH719)</f>
        <v>0</v>
      </c>
      <c r="BQ719" t="s">
        <v>439</v>
      </c>
      <c r="BR719">
        <v>0</v>
      </c>
      <c r="BS719">
        <f>IF(BR719&lt;&gt;0, BR719, BP719)</f>
        <v>0</v>
      </c>
      <c r="BT719">
        <f>1-BS719/BH719</f>
        <v>0</v>
      </c>
      <c r="BU719">
        <f>(BH719-BG719)/(BH719-BS719)</f>
        <v>0</v>
      </c>
      <c r="BV719">
        <f>(BB719-BH719)/(BB719-BS719)</f>
        <v>0</v>
      </c>
      <c r="BW719">
        <f>(BH719-BG719)/(BH719-BA719)</f>
        <v>0</v>
      </c>
      <c r="BX719">
        <f>(BB719-BH719)/(BB719-BA719)</f>
        <v>0</v>
      </c>
      <c r="BY719">
        <f>(BU719*BS719/BG719)</f>
        <v>0</v>
      </c>
      <c r="BZ719">
        <f>(1-BY719)</f>
        <v>0</v>
      </c>
      <c r="DI719">
        <f>$B$11*EH719+$C$11*EI719+$F$11*ET719*(1-EW719)</f>
        <v>0</v>
      </c>
      <c r="DJ719">
        <f>DI719*DK719</f>
        <v>0</v>
      </c>
      <c r="DK719">
        <f>($B$11*$D$9+$C$11*$D$9+$F$11*((FG719+EY719)/MAX(FG719+EY719+FH719, 0.1)*$I$9+FH719/MAX(FG719+EY719+FH719, 0.1)*$J$9))/($B$11+$C$11+$F$11)</f>
        <v>0</v>
      </c>
      <c r="DL719">
        <f>($B$11*$K$9+$C$11*$K$9+$F$11*((FG719+EY719)/MAX(FG719+EY719+FH719, 0.1)*$P$9+FH719/MAX(FG719+EY719+FH719, 0.1)*$Q$9))/($B$11+$C$11+$F$11)</f>
        <v>0</v>
      </c>
      <c r="DM719">
        <v>3.7</v>
      </c>
      <c r="DN719">
        <v>0.5</v>
      </c>
      <c r="DO719" t="s">
        <v>440</v>
      </c>
      <c r="DP719">
        <v>2</v>
      </c>
      <c r="DQ719" t="b">
        <v>1</v>
      </c>
      <c r="DR719">
        <v>1758494168.814285</v>
      </c>
      <c r="DS719">
        <v>441.8130357142857</v>
      </c>
      <c r="DT719">
        <v>475.7821428571429</v>
      </c>
      <c r="DU719">
        <v>25.82987142857143</v>
      </c>
      <c r="DV719">
        <v>21.28044642857143</v>
      </c>
      <c r="DW719">
        <v>440.5515</v>
      </c>
      <c r="DX719">
        <v>25.61377857142858</v>
      </c>
      <c r="DY719">
        <v>499.9995714285714</v>
      </c>
      <c r="DZ719">
        <v>89.98472857142856</v>
      </c>
      <c r="EA719">
        <v>0.05545941428571428</v>
      </c>
      <c r="EB719">
        <v>31.51226785714286</v>
      </c>
      <c r="EC719">
        <v>30.67534642857143</v>
      </c>
      <c r="ED719">
        <v>999.9000000000002</v>
      </c>
      <c r="EE719">
        <v>0</v>
      </c>
      <c r="EF719">
        <v>0</v>
      </c>
      <c r="EG719">
        <v>10002.635</v>
      </c>
      <c r="EH719">
        <v>0</v>
      </c>
      <c r="EI719">
        <v>9.5975375</v>
      </c>
      <c r="EJ719">
        <v>-33.96914285714286</v>
      </c>
      <c r="EK719">
        <v>453.5275357142856</v>
      </c>
      <c r="EL719">
        <v>486.1269285714287</v>
      </c>
      <c r="EM719">
        <v>4.549415357142857</v>
      </c>
      <c r="EN719">
        <v>475.7821428571429</v>
      </c>
      <c r="EO719">
        <v>21.28044642857143</v>
      </c>
      <c r="EP719">
        <v>2.324293571428572</v>
      </c>
      <c r="EQ719">
        <v>1.914915</v>
      </c>
      <c r="ER719">
        <v>19.84575714285714</v>
      </c>
      <c r="ES719">
        <v>16.75780357142857</v>
      </c>
      <c r="ET719">
        <v>1999.995714285714</v>
      </c>
      <c r="EU719">
        <v>0.9799935714285716</v>
      </c>
      <c r="EV719">
        <v>0.02000611428571429</v>
      </c>
      <c r="EW719">
        <v>0</v>
      </c>
      <c r="EX719">
        <v>600.3070714285714</v>
      </c>
      <c r="EY719">
        <v>5.00097</v>
      </c>
      <c r="EZ719">
        <v>12031.61428571428</v>
      </c>
      <c r="FA719">
        <v>16707.51428571429</v>
      </c>
      <c r="FB719">
        <v>41.81199999999999</v>
      </c>
      <c r="FC719">
        <v>42.12721428571428</v>
      </c>
      <c r="FD719">
        <v>41.75</v>
      </c>
      <c r="FE719">
        <v>41.7455</v>
      </c>
      <c r="FF719">
        <v>42.43699999999999</v>
      </c>
      <c r="FG719">
        <v>1955.085714285714</v>
      </c>
      <c r="FH719">
        <v>39.91</v>
      </c>
      <c r="FI719">
        <v>0</v>
      </c>
      <c r="FJ719">
        <v>1758494177.6</v>
      </c>
      <c r="FK719">
        <v>0</v>
      </c>
      <c r="FL719">
        <v>600.38108</v>
      </c>
      <c r="FM719">
        <v>4.97276922498223</v>
      </c>
      <c r="FN719">
        <v>87.85384623101268</v>
      </c>
      <c r="FO719">
        <v>12032.848</v>
      </c>
      <c r="FP719">
        <v>15</v>
      </c>
      <c r="FQ719">
        <v>0</v>
      </c>
      <c r="FR719" t="s">
        <v>441</v>
      </c>
      <c r="FS719">
        <v>1747247426.5</v>
      </c>
      <c r="FT719">
        <v>1747247420.5</v>
      </c>
      <c r="FU719">
        <v>0</v>
      </c>
      <c r="FV719">
        <v>1.027</v>
      </c>
      <c r="FW719">
        <v>0.031</v>
      </c>
      <c r="FX719">
        <v>0.02</v>
      </c>
      <c r="FY719">
        <v>0.05</v>
      </c>
      <c r="FZ719">
        <v>420</v>
      </c>
      <c r="GA719">
        <v>16</v>
      </c>
      <c r="GB719">
        <v>0.01</v>
      </c>
      <c r="GC719">
        <v>0.1</v>
      </c>
      <c r="GD719">
        <v>-31.61583658536585</v>
      </c>
      <c r="GE719">
        <v>-40.15267317073167</v>
      </c>
      <c r="GF719">
        <v>4.141155114496443</v>
      </c>
      <c r="GG719">
        <v>0</v>
      </c>
      <c r="GH719">
        <v>600.3228235294118</v>
      </c>
      <c r="GI719">
        <v>1.325653171569515</v>
      </c>
      <c r="GJ719">
        <v>0.3683804355943877</v>
      </c>
      <c r="GK719">
        <v>-1</v>
      </c>
      <c r="GL719">
        <v>4.536793170731706</v>
      </c>
      <c r="GM719">
        <v>0.2149643205575006</v>
      </c>
      <c r="GN719">
        <v>0.0245053023071737</v>
      </c>
      <c r="GO719">
        <v>0</v>
      </c>
      <c r="GP719">
        <v>0</v>
      </c>
      <c r="GQ719">
        <v>2</v>
      </c>
      <c r="GR719" t="s">
        <v>452</v>
      </c>
      <c r="GS719">
        <v>3.13575</v>
      </c>
      <c r="GT719">
        <v>2.716</v>
      </c>
      <c r="GU719">
        <v>0.10064</v>
      </c>
      <c r="GV719">
        <v>0.105552</v>
      </c>
      <c r="GW719">
        <v>0.110925</v>
      </c>
      <c r="GX719">
        <v>0.0958383</v>
      </c>
      <c r="GY719">
        <v>28562.7</v>
      </c>
      <c r="GZ719">
        <v>28451.5</v>
      </c>
      <c r="HA719">
        <v>29528.4</v>
      </c>
      <c r="HB719">
        <v>29399.3</v>
      </c>
      <c r="HC719">
        <v>34688</v>
      </c>
      <c r="HD719">
        <v>35215.5</v>
      </c>
      <c r="HE719">
        <v>41556.4</v>
      </c>
      <c r="HF719">
        <v>41774.5</v>
      </c>
      <c r="HG719">
        <v>1.9178</v>
      </c>
      <c r="HH719">
        <v>1.85555</v>
      </c>
      <c r="HI719">
        <v>0.0541694</v>
      </c>
      <c r="HJ719">
        <v>0</v>
      </c>
      <c r="HK719">
        <v>29.7893</v>
      </c>
      <c r="HL719">
        <v>999.9</v>
      </c>
      <c r="HM719">
        <v>51.6</v>
      </c>
      <c r="HN719">
        <v>31.6</v>
      </c>
      <c r="HO719">
        <v>26.769</v>
      </c>
      <c r="HP719">
        <v>61.802</v>
      </c>
      <c r="HQ719">
        <v>27.9688</v>
      </c>
      <c r="HR719">
        <v>1</v>
      </c>
      <c r="HS719">
        <v>0.143948</v>
      </c>
      <c r="HT719">
        <v>-1.24478</v>
      </c>
      <c r="HU719">
        <v>20.3339</v>
      </c>
      <c r="HV719">
        <v>5.21489</v>
      </c>
      <c r="HW719">
        <v>12.0122</v>
      </c>
      <c r="HX719">
        <v>4.9881</v>
      </c>
      <c r="HY719">
        <v>3.28755</v>
      </c>
      <c r="HZ719">
        <v>9999</v>
      </c>
      <c r="IA719">
        <v>9999</v>
      </c>
      <c r="IB719">
        <v>9999</v>
      </c>
      <c r="IC719">
        <v>999.9</v>
      </c>
      <c r="ID719">
        <v>1.86765</v>
      </c>
      <c r="IE719">
        <v>1.86676</v>
      </c>
      <c r="IF719">
        <v>1.86606</v>
      </c>
      <c r="IG719">
        <v>1.866</v>
      </c>
      <c r="IH719">
        <v>1.86786</v>
      </c>
      <c r="II719">
        <v>1.87027</v>
      </c>
      <c r="IJ719">
        <v>1.869</v>
      </c>
      <c r="IK719">
        <v>1.87042</v>
      </c>
      <c r="IL719">
        <v>0</v>
      </c>
      <c r="IM719">
        <v>0</v>
      </c>
      <c r="IN719">
        <v>0</v>
      </c>
      <c r="IO719">
        <v>0</v>
      </c>
      <c r="IP719" t="s">
        <v>443</v>
      </c>
      <c r="IQ719" t="s">
        <v>444</v>
      </c>
      <c r="IR719" t="s">
        <v>445</v>
      </c>
      <c r="IS719" t="s">
        <v>445</v>
      </c>
      <c r="IT719" t="s">
        <v>445</v>
      </c>
      <c r="IU719" t="s">
        <v>445</v>
      </c>
      <c r="IV719">
        <v>0</v>
      </c>
      <c r="IW719">
        <v>100</v>
      </c>
      <c r="IX719">
        <v>100</v>
      </c>
      <c r="IY719">
        <v>1.288</v>
      </c>
      <c r="IZ719">
        <v>0.216</v>
      </c>
      <c r="JA719">
        <v>0.6902030508192664</v>
      </c>
      <c r="JB719">
        <v>0.001474763808417899</v>
      </c>
      <c r="JC719">
        <v>-3.85604142745729E-07</v>
      </c>
      <c r="JD719">
        <v>-4.042155114862324E-11</v>
      </c>
      <c r="JE719">
        <v>-0.0599630414126953</v>
      </c>
      <c r="JF719">
        <v>-0.0008759303265835833</v>
      </c>
      <c r="JG719">
        <v>0.0007542316531097033</v>
      </c>
      <c r="JH719">
        <v>-1.168394518909615E-05</v>
      </c>
      <c r="JI719">
        <v>4</v>
      </c>
      <c r="JJ719">
        <v>2283</v>
      </c>
      <c r="JK719">
        <v>1</v>
      </c>
      <c r="JL719">
        <v>28</v>
      </c>
      <c r="JM719">
        <v>187445.8</v>
      </c>
      <c r="JN719">
        <v>187445.9</v>
      </c>
      <c r="JO719">
        <v>1.2207</v>
      </c>
      <c r="JP719">
        <v>2.2937</v>
      </c>
      <c r="JQ719">
        <v>1.39771</v>
      </c>
      <c r="JR719">
        <v>2.35229</v>
      </c>
      <c r="JS719">
        <v>1.49536</v>
      </c>
      <c r="JT719">
        <v>2.55005</v>
      </c>
      <c r="JU719">
        <v>37.0509</v>
      </c>
      <c r="JV719">
        <v>24.07</v>
      </c>
      <c r="JW719">
        <v>18</v>
      </c>
      <c r="JX719">
        <v>492.173</v>
      </c>
      <c r="JY719">
        <v>442.76</v>
      </c>
      <c r="JZ719">
        <v>30.7649</v>
      </c>
      <c r="KA719">
        <v>29.4847</v>
      </c>
      <c r="KB719">
        <v>29.9999</v>
      </c>
      <c r="KC719">
        <v>29.3171</v>
      </c>
      <c r="KD719">
        <v>29.2421</v>
      </c>
      <c r="KE719">
        <v>24.4329</v>
      </c>
      <c r="KF719">
        <v>26.5207</v>
      </c>
      <c r="KG719">
        <v>65.7959</v>
      </c>
      <c r="KH719">
        <v>30.7678</v>
      </c>
      <c r="KI719">
        <v>526.9109999999999</v>
      </c>
      <c r="KJ719">
        <v>21.329</v>
      </c>
      <c r="KK719">
        <v>100.925</v>
      </c>
      <c r="KL719">
        <v>100.447</v>
      </c>
    </row>
    <row r="720" spans="1:298">
      <c r="A720">
        <v>704</v>
      </c>
      <c r="B720">
        <v>1758494181.6</v>
      </c>
      <c r="C720">
        <v>25306.09999990463</v>
      </c>
      <c r="D720" t="s">
        <v>1858</v>
      </c>
      <c r="E720" t="s">
        <v>1859</v>
      </c>
      <c r="F720">
        <v>5</v>
      </c>
      <c r="G720" t="s">
        <v>1797</v>
      </c>
      <c r="H720" t="s">
        <v>437</v>
      </c>
      <c r="I720" t="s">
        <v>438</v>
      </c>
      <c r="J720">
        <v>1758494174.1</v>
      </c>
      <c r="K720">
        <f>(L720)/1000</f>
        <v>0</v>
      </c>
      <c r="L720">
        <f>IF(DQ720, AO720, AI720)</f>
        <v>0</v>
      </c>
      <c r="M720">
        <f>IF(DQ720, AJ720, AH720)</f>
        <v>0</v>
      </c>
      <c r="N720">
        <f>DS720 - IF(AV720&gt;1, M720*DM720*100.0/(AX720), 0)</f>
        <v>0</v>
      </c>
      <c r="O720">
        <f>((U720-K720/2)*N720-M720)/(U720+K720/2)</f>
        <v>0</v>
      </c>
      <c r="P720">
        <f>O720*(DZ720+EA720)/1000.0</f>
        <v>0</v>
      </c>
      <c r="Q720">
        <f>(DS720 - IF(AV720&gt;1, M720*DM720*100.0/(AX720), 0))*(DZ720+EA720)/1000.0</f>
        <v>0</v>
      </c>
      <c r="R720">
        <f>2.0/((1/T720-1/S720)+SIGN(T720)*SQRT((1/T720-1/S720)*(1/T720-1/S720) + 4*DN720/((DN720+1)*(DN720+1))*(2*1/T720*1/S720-1/S720*1/S720)))</f>
        <v>0</v>
      </c>
      <c r="S720">
        <f>IF(LEFT(DO720,1)&lt;&gt;"0",IF(LEFT(DO720,1)="1",3.0,DP720),$D$5+$E$5*(EG720*DZ720/($K$5*1000))+$F$5*(EG720*DZ720/($K$5*1000))*MAX(MIN(DM720,$J$5),$I$5)*MAX(MIN(DM720,$J$5),$I$5)+$G$5*MAX(MIN(DM720,$J$5),$I$5)*(EG720*DZ720/($K$5*1000))+$H$5*(EG720*DZ720/($K$5*1000))*(EG720*DZ720/($K$5*1000)))</f>
        <v>0</v>
      </c>
      <c r="T720">
        <f>K720*(1000-(1000*0.61365*exp(17.502*X720/(240.97+X720))/(DZ720+EA720)+DU720)/2)/(1000*0.61365*exp(17.502*X720/(240.97+X720))/(DZ720+EA720)-DU720)</f>
        <v>0</v>
      </c>
      <c r="U720">
        <f>1/((DN720+1)/(R720/1.6)+1/(S720/1.37)) + DN720/((DN720+1)/(R720/1.6) + DN720/(S720/1.37))</f>
        <v>0</v>
      </c>
      <c r="V720">
        <f>(DI720*DL720)</f>
        <v>0</v>
      </c>
      <c r="W720">
        <f>(EB720+(V720+2*0.95*5.67E-8*(((EB720+$B$7)+273)^4-(EB720+273)^4)-44100*K720)/(1.84*29.3*S720+8*0.95*5.67E-8*(EB720+273)^3))</f>
        <v>0</v>
      </c>
      <c r="X720">
        <f>($C$7*EC720+$D$7*ED720+$E$7*W720)</f>
        <v>0</v>
      </c>
      <c r="Y720">
        <f>0.61365*exp(17.502*X720/(240.97+X720))</f>
        <v>0</v>
      </c>
      <c r="Z720">
        <f>(AA720/AB720*100)</f>
        <v>0</v>
      </c>
      <c r="AA720">
        <f>DU720*(DZ720+EA720)/1000</f>
        <v>0</v>
      </c>
      <c r="AB720">
        <f>0.61365*exp(17.502*EB720/(240.97+EB720))</f>
        <v>0</v>
      </c>
      <c r="AC720">
        <f>(Y720-DU720*(DZ720+EA720)/1000)</f>
        <v>0</v>
      </c>
      <c r="AD720">
        <f>(-K720*44100)</f>
        <v>0</v>
      </c>
      <c r="AE720">
        <f>2*29.3*S720*0.92*(EB720-X720)</f>
        <v>0</v>
      </c>
      <c r="AF720">
        <f>2*0.95*5.67E-8*(((EB720+$B$7)+273)^4-(X720+273)^4)</f>
        <v>0</v>
      </c>
      <c r="AG720">
        <f>V720+AF720+AD720+AE720</f>
        <v>0</v>
      </c>
      <c r="AH720">
        <f>DY720*AV720*(DT720-DS720*(1000-AV720*DV720)/(1000-AV720*DU720))/(100*DM720)</f>
        <v>0</v>
      </c>
      <c r="AI720">
        <f>1000*DY720*AV720*(DU720-DV720)/(100*DM720*(1000-AV720*DU720))</f>
        <v>0</v>
      </c>
      <c r="AJ720">
        <f>(AK720 - AL720 - DZ720*1E3/(8.314*(EB720+273.15)) * AN720/DY720 * AM720) * DY720/(100*DM720) * (1000 - DV720)/1000</f>
        <v>0</v>
      </c>
      <c r="AK720">
        <v>519.6384807713019</v>
      </c>
      <c r="AL720">
        <v>492.5546727272728</v>
      </c>
      <c r="AM720">
        <v>3.27227404891684</v>
      </c>
      <c r="AN720">
        <v>65.24556726256783</v>
      </c>
      <c r="AO720">
        <f>(AQ720 - AP720 + DZ720*1E3/(8.314*(EB720+273.15)) * AS720/DY720 * AR720) * DY720/(100*DM720) * 1000/(1000 - AQ720)</f>
        <v>0</v>
      </c>
      <c r="AP720">
        <v>21.2669658389994</v>
      </c>
      <c r="AQ720">
        <v>25.82541818181819</v>
      </c>
      <c r="AR720">
        <v>5.407556188850735E-05</v>
      </c>
      <c r="AS720">
        <v>111.0014619962675</v>
      </c>
      <c r="AT720">
        <v>0</v>
      </c>
      <c r="AU720">
        <v>0</v>
      </c>
      <c r="AV720">
        <f>IF(AT720*$H$13&gt;=AX720,1.0,(AX720/(AX720-AT720*$H$13)))</f>
        <v>0</v>
      </c>
      <c r="AW720">
        <f>(AV720-1)*100</f>
        <v>0</v>
      </c>
      <c r="AX720">
        <f>MAX(0,($B$13+$C$13*EG720)/(1+$D$13*EG720)*DZ720/(EB720+273)*$E$13)</f>
        <v>0</v>
      </c>
      <c r="AY720" t="s">
        <v>439</v>
      </c>
      <c r="AZ720" t="s">
        <v>439</v>
      </c>
      <c r="BA720">
        <v>0</v>
      </c>
      <c r="BB720">
        <v>0</v>
      </c>
      <c r="BC720">
        <f>1-BA720/BB720</f>
        <v>0</v>
      </c>
      <c r="BD720">
        <v>0</v>
      </c>
      <c r="BE720" t="s">
        <v>439</v>
      </c>
      <c r="BF720" t="s">
        <v>439</v>
      </c>
      <c r="BG720">
        <v>0</v>
      </c>
      <c r="BH720">
        <v>0</v>
      </c>
      <c r="BI720">
        <f>1-BG720/BH720</f>
        <v>0</v>
      </c>
      <c r="BJ720">
        <v>0.5</v>
      </c>
      <c r="BK720">
        <f>DJ720</f>
        <v>0</v>
      </c>
      <c r="BL720">
        <f>M720</f>
        <v>0</v>
      </c>
      <c r="BM720">
        <f>BI720*BJ720*BK720</f>
        <v>0</v>
      </c>
      <c r="BN720">
        <f>(BL720-BD720)/BK720</f>
        <v>0</v>
      </c>
      <c r="BO720">
        <f>(BB720-BH720)/BH720</f>
        <v>0</v>
      </c>
      <c r="BP720">
        <f>BA720/(BC720+BA720/BH720)</f>
        <v>0</v>
      </c>
      <c r="BQ720" t="s">
        <v>439</v>
      </c>
      <c r="BR720">
        <v>0</v>
      </c>
      <c r="BS720">
        <f>IF(BR720&lt;&gt;0, BR720, BP720)</f>
        <v>0</v>
      </c>
      <c r="BT720">
        <f>1-BS720/BH720</f>
        <v>0</v>
      </c>
      <c r="BU720">
        <f>(BH720-BG720)/(BH720-BS720)</f>
        <v>0</v>
      </c>
      <c r="BV720">
        <f>(BB720-BH720)/(BB720-BS720)</f>
        <v>0</v>
      </c>
      <c r="BW720">
        <f>(BH720-BG720)/(BH720-BA720)</f>
        <v>0</v>
      </c>
      <c r="BX720">
        <f>(BB720-BH720)/(BB720-BA720)</f>
        <v>0</v>
      </c>
      <c r="BY720">
        <f>(BU720*BS720/BG720)</f>
        <v>0</v>
      </c>
      <c r="BZ720">
        <f>(1-BY720)</f>
        <v>0</v>
      </c>
      <c r="DI720">
        <f>$B$11*EH720+$C$11*EI720+$F$11*ET720*(1-EW720)</f>
        <v>0</v>
      </c>
      <c r="DJ720">
        <f>DI720*DK720</f>
        <v>0</v>
      </c>
      <c r="DK720">
        <f>($B$11*$D$9+$C$11*$D$9+$F$11*((FG720+EY720)/MAX(FG720+EY720+FH720, 0.1)*$I$9+FH720/MAX(FG720+EY720+FH720, 0.1)*$J$9))/($B$11+$C$11+$F$11)</f>
        <v>0</v>
      </c>
      <c r="DL720">
        <f>($B$11*$K$9+$C$11*$K$9+$F$11*((FG720+EY720)/MAX(FG720+EY720+FH720, 0.1)*$P$9+FH720/MAX(FG720+EY720+FH720, 0.1)*$Q$9))/($B$11+$C$11+$F$11)</f>
        <v>0</v>
      </c>
      <c r="DM720">
        <v>3.7</v>
      </c>
      <c r="DN720">
        <v>0.5</v>
      </c>
      <c r="DO720" t="s">
        <v>440</v>
      </c>
      <c r="DP720">
        <v>2</v>
      </c>
      <c r="DQ720" t="b">
        <v>1</v>
      </c>
      <c r="DR720">
        <v>1758494174.1</v>
      </c>
      <c r="DS720">
        <v>457.7334444444444</v>
      </c>
      <c r="DT720">
        <v>493.5307407407407</v>
      </c>
      <c r="DU720">
        <v>25.82373333333333</v>
      </c>
      <c r="DV720">
        <v>21.26661851851852</v>
      </c>
      <c r="DW720">
        <v>456.4544074074074</v>
      </c>
      <c r="DX720">
        <v>25.60772592592593</v>
      </c>
      <c r="DY720">
        <v>500.0205185185185</v>
      </c>
      <c r="DZ720">
        <v>89.98455925925926</v>
      </c>
      <c r="EA720">
        <v>0.0554983962962963</v>
      </c>
      <c r="EB720">
        <v>31.51981851851852</v>
      </c>
      <c r="EC720">
        <v>30.67406296296296</v>
      </c>
      <c r="ED720">
        <v>999.9000000000001</v>
      </c>
      <c r="EE720">
        <v>0</v>
      </c>
      <c r="EF720">
        <v>0</v>
      </c>
      <c r="EG720">
        <v>10000.39111111111</v>
      </c>
      <c r="EH720">
        <v>0</v>
      </c>
      <c r="EI720">
        <v>9.912253703703705</v>
      </c>
      <c r="EJ720">
        <v>-35.79726296296297</v>
      </c>
      <c r="EK720">
        <v>469.8672222222223</v>
      </c>
      <c r="EL720">
        <v>504.2545555555556</v>
      </c>
      <c r="EM720">
        <v>4.55710925925926</v>
      </c>
      <c r="EN720">
        <v>493.5307407407407</v>
      </c>
      <c r="EO720">
        <v>21.26661851851852</v>
      </c>
      <c r="EP720">
        <v>2.323737407407407</v>
      </c>
      <c r="EQ720">
        <v>1.913667037037037</v>
      </c>
      <c r="ER720">
        <v>19.84189629629629</v>
      </c>
      <c r="ES720">
        <v>16.74755185185185</v>
      </c>
      <c r="ET720">
        <v>1999.986666666667</v>
      </c>
      <c r="EU720">
        <v>0.9799934444444446</v>
      </c>
      <c r="EV720">
        <v>0.02000623703703704</v>
      </c>
      <c r="EW720">
        <v>0</v>
      </c>
      <c r="EX720">
        <v>600.759037037037</v>
      </c>
      <c r="EY720">
        <v>5.00097</v>
      </c>
      <c r="EZ720">
        <v>12040.23703703704</v>
      </c>
      <c r="FA720">
        <v>16707.43703703704</v>
      </c>
      <c r="FB720">
        <v>41.81199999999999</v>
      </c>
      <c r="FC720">
        <v>42.12729629629629</v>
      </c>
      <c r="FD720">
        <v>41.75</v>
      </c>
      <c r="FE720">
        <v>41.75</v>
      </c>
      <c r="FF720">
        <v>42.43699999999999</v>
      </c>
      <c r="FG720">
        <v>1955.076666666667</v>
      </c>
      <c r="FH720">
        <v>39.91</v>
      </c>
      <c r="FI720">
        <v>0</v>
      </c>
      <c r="FJ720">
        <v>1758494182.4</v>
      </c>
      <c r="FK720">
        <v>0</v>
      </c>
      <c r="FL720">
        <v>600.80492</v>
      </c>
      <c r="FM720">
        <v>5.714384610996508</v>
      </c>
      <c r="FN720">
        <v>140.9076920310457</v>
      </c>
      <c r="FO720">
        <v>12041.472</v>
      </c>
      <c r="FP720">
        <v>15</v>
      </c>
      <c r="FQ720">
        <v>0</v>
      </c>
      <c r="FR720" t="s">
        <v>441</v>
      </c>
      <c r="FS720">
        <v>1747247426.5</v>
      </c>
      <c r="FT720">
        <v>1747247420.5</v>
      </c>
      <c r="FU720">
        <v>0</v>
      </c>
      <c r="FV720">
        <v>1.027</v>
      </c>
      <c r="FW720">
        <v>0.031</v>
      </c>
      <c r="FX720">
        <v>0.02</v>
      </c>
      <c r="FY720">
        <v>0.05</v>
      </c>
      <c r="FZ720">
        <v>420</v>
      </c>
      <c r="GA720">
        <v>16</v>
      </c>
      <c r="GB720">
        <v>0.01</v>
      </c>
      <c r="GC720">
        <v>0.1</v>
      </c>
      <c r="GD720">
        <v>-34.39156585365853</v>
      </c>
      <c r="GE720">
        <v>-22.38197142857142</v>
      </c>
      <c r="GF720">
        <v>2.303216867521169</v>
      </c>
      <c r="GG720">
        <v>0</v>
      </c>
      <c r="GH720">
        <v>600.5082647058823</v>
      </c>
      <c r="GI720">
        <v>4.12866310692291</v>
      </c>
      <c r="GJ720">
        <v>0.5001862187827674</v>
      </c>
      <c r="GK720">
        <v>-1</v>
      </c>
      <c r="GL720">
        <v>4.549076585365853</v>
      </c>
      <c r="GM720">
        <v>0.1014102439024418</v>
      </c>
      <c r="GN720">
        <v>0.01659680701142301</v>
      </c>
      <c r="GO720">
        <v>0</v>
      </c>
      <c r="GP720">
        <v>0</v>
      </c>
      <c r="GQ720">
        <v>2</v>
      </c>
      <c r="GR720" t="s">
        <v>452</v>
      </c>
      <c r="GS720">
        <v>3.13572</v>
      </c>
      <c r="GT720">
        <v>2.71546</v>
      </c>
      <c r="GU720">
        <v>0.103194</v>
      </c>
      <c r="GV720">
        <v>0.108119</v>
      </c>
      <c r="GW720">
        <v>0.110937</v>
      </c>
      <c r="GX720">
        <v>0.0958415</v>
      </c>
      <c r="GY720">
        <v>28481.6</v>
      </c>
      <c r="GZ720">
        <v>28369.9</v>
      </c>
      <c r="HA720">
        <v>29528.3</v>
      </c>
      <c r="HB720">
        <v>29399.3</v>
      </c>
      <c r="HC720">
        <v>34687.5</v>
      </c>
      <c r="HD720">
        <v>35215.5</v>
      </c>
      <c r="HE720">
        <v>41556.3</v>
      </c>
      <c r="HF720">
        <v>41774.6</v>
      </c>
      <c r="HG720">
        <v>1.91755</v>
      </c>
      <c r="HH720">
        <v>1.85575</v>
      </c>
      <c r="HI720">
        <v>0.0554696</v>
      </c>
      <c r="HJ720">
        <v>0</v>
      </c>
      <c r="HK720">
        <v>29.7835</v>
      </c>
      <c r="HL720">
        <v>999.9</v>
      </c>
      <c r="HM720">
        <v>51.6</v>
      </c>
      <c r="HN720">
        <v>31.6</v>
      </c>
      <c r="HO720">
        <v>26.7714</v>
      </c>
      <c r="HP720">
        <v>62.172</v>
      </c>
      <c r="HQ720">
        <v>27.9888</v>
      </c>
      <c r="HR720">
        <v>1</v>
      </c>
      <c r="HS720">
        <v>0.144002</v>
      </c>
      <c r="HT720">
        <v>-1.27798</v>
      </c>
      <c r="HU720">
        <v>20.3334</v>
      </c>
      <c r="HV720">
        <v>5.21444</v>
      </c>
      <c r="HW720">
        <v>12.0119</v>
      </c>
      <c r="HX720">
        <v>4.9883</v>
      </c>
      <c r="HY720">
        <v>3.2875</v>
      </c>
      <c r="HZ720">
        <v>9999</v>
      </c>
      <c r="IA720">
        <v>9999</v>
      </c>
      <c r="IB720">
        <v>9999</v>
      </c>
      <c r="IC720">
        <v>999.9</v>
      </c>
      <c r="ID720">
        <v>1.86767</v>
      </c>
      <c r="IE720">
        <v>1.86676</v>
      </c>
      <c r="IF720">
        <v>1.86606</v>
      </c>
      <c r="IG720">
        <v>1.866</v>
      </c>
      <c r="IH720">
        <v>1.86786</v>
      </c>
      <c r="II720">
        <v>1.87028</v>
      </c>
      <c r="IJ720">
        <v>1.86896</v>
      </c>
      <c r="IK720">
        <v>1.87042</v>
      </c>
      <c r="IL720">
        <v>0</v>
      </c>
      <c r="IM720">
        <v>0</v>
      </c>
      <c r="IN720">
        <v>0</v>
      </c>
      <c r="IO720">
        <v>0</v>
      </c>
      <c r="IP720" t="s">
        <v>443</v>
      </c>
      <c r="IQ720" t="s">
        <v>444</v>
      </c>
      <c r="IR720" t="s">
        <v>445</v>
      </c>
      <c r="IS720" t="s">
        <v>445</v>
      </c>
      <c r="IT720" t="s">
        <v>445</v>
      </c>
      <c r="IU720" t="s">
        <v>445</v>
      </c>
      <c r="IV720">
        <v>0</v>
      </c>
      <c r="IW720">
        <v>100</v>
      </c>
      <c r="IX720">
        <v>100</v>
      </c>
      <c r="IY720">
        <v>1.304</v>
      </c>
      <c r="IZ720">
        <v>0.216</v>
      </c>
      <c r="JA720">
        <v>0.6902030508192664</v>
      </c>
      <c r="JB720">
        <v>0.001474763808417899</v>
      </c>
      <c r="JC720">
        <v>-3.85604142745729E-07</v>
      </c>
      <c r="JD720">
        <v>-4.042155114862324E-11</v>
      </c>
      <c r="JE720">
        <v>-0.0599630414126953</v>
      </c>
      <c r="JF720">
        <v>-0.0008759303265835833</v>
      </c>
      <c r="JG720">
        <v>0.0007542316531097033</v>
      </c>
      <c r="JH720">
        <v>-1.168394518909615E-05</v>
      </c>
      <c r="JI720">
        <v>4</v>
      </c>
      <c r="JJ720">
        <v>2283</v>
      </c>
      <c r="JK720">
        <v>1</v>
      </c>
      <c r="JL720">
        <v>28</v>
      </c>
      <c r="JM720">
        <v>187445.9</v>
      </c>
      <c r="JN720">
        <v>187446</v>
      </c>
      <c r="JO720">
        <v>1.25122</v>
      </c>
      <c r="JP720">
        <v>2.27539</v>
      </c>
      <c r="JQ720">
        <v>1.39648</v>
      </c>
      <c r="JR720">
        <v>2.35352</v>
      </c>
      <c r="JS720">
        <v>1.49536</v>
      </c>
      <c r="JT720">
        <v>2.70996</v>
      </c>
      <c r="JU720">
        <v>37.027</v>
      </c>
      <c r="JV720">
        <v>24.07</v>
      </c>
      <c r="JW720">
        <v>18</v>
      </c>
      <c r="JX720">
        <v>491.999</v>
      </c>
      <c r="JY720">
        <v>442.883</v>
      </c>
      <c r="JZ720">
        <v>30.7838</v>
      </c>
      <c r="KA720">
        <v>29.4822</v>
      </c>
      <c r="KB720">
        <v>30</v>
      </c>
      <c r="KC720">
        <v>29.3151</v>
      </c>
      <c r="KD720">
        <v>29.2421</v>
      </c>
      <c r="KE720">
        <v>25.1076</v>
      </c>
      <c r="KF720">
        <v>26.5207</v>
      </c>
      <c r="KG720">
        <v>65.7959</v>
      </c>
      <c r="KH720">
        <v>30.7894</v>
      </c>
      <c r="KI720">
        <v>540.327</v>
      </c>
      <c r="KJ720">
        <v>21.3215</v>
      </c>
      <c r="KK720">
        <v>100.925</v>
      </c>
      <c r="KL720">
        <v>100.447</v>
      </c>
    </row>
    <row r="721" spans="1:298">
      <c r="A721">
        <v>705</v>
      </c>
      <c r="B721">
        <v>1758494186.6</v>
      </c>
      <c r="C721">
        <v>25311.09999990463</v>
      </c>
      <c r="D721" t="s">
        <v>1860</v>
      </c>
      <c r="E721" t="s">
        <v>1861</v>
      </c>
      <c r="F721">
        <v>5</v>
      </c>
      <c r="G721" t="s">
        <v>1797</v>
      </c>
      <c r="H721" t="s">
        <v>437</v>
      </c>
      <c r="I721" t="s">
        <v>438</v>
      </c>
      <c r="J721">
        <v>1758494178.814285</v>
      </c>
      <c r="K721">
        <f>(L721)/1000</f>
        <v>0</v>
      </c>
      <c r="L721">
        <f>IF(DQ721, AO721, AI721)</f>
        <v>0</v>
      </c>
      <c r="M721">
        <f>IF(DQ721, AJ721, AH721)</f>
        <v>0</v>
      </c>
      <c r="N721">
        <f>DS721 - IF(AV721&gt;1, M721*DM721*100.0/(AX721), 0)</f>
        <v>0</v>
      </c>
      <c r="O721">
        <f>((U721-K721/2)*N721-M721)/(U721+K721/2)</f>
        <v>0</v>
      </c>
      <c r="P721">
        <f>O721*(DZ721+EA721)/1000.0</f>
        <v>0</v>
      </c>
      <c r="Q721">
        <f>(DS721 - IF(AV721&gt;1, M721*DM721*100.0/(AX721), 0))*(DZ721+EA721)/1000.0</f>
        <v>0</v>
      </c>
      <c r="R721">
        <f>2.0/((1/T721-1/S721)+SIGN(T721)*SQRT((1/T721-1/S721)*(1/T721-1/S721) + 4*DN721/((DN721+1)*(DN721+1))*(2*1/T721*1/S721-1/S721*1/S721)))</f>
        <v>0</v>
      </c>
      <c r="S721">
        <f>IF(LEFT(DO721,1)&lt;&gt;"0",IF(LEFT(DO721,1)="1",3.0,DP721),$D$5+$E$5*(EG721*DZ721/($K$5*1000))+$F$5*(EG721*DZ721/($K$5*1000))*MAX(MIN(DM721,$J$5),$I$5)*MAX(MIN(DM721,$J$5),$I$5)+$G$5*MAX(MIN(DM721,$J$5),$I$5)*(EG721*DZ721/($K$5*1000))+$H$5*(EG721*DZ721/($K$5*1000))*(EG721*DZ721/($K$5*1000)))</f>
        <v>0</v>
      </c>
      <c r="T721">
        <f>K721*(1000-(1000*0.61365*exp(17.502*X721/(240.97+X721))/(DZ721+EA721)+DU721)/2)/(1000*0.61365*exp(17.502*X721/(240.97+X721))/(DZ721+EA721)-DU721)</f>
        <v>0</v>
      </c>
      <c r="U721">
        <f>1/((DN721+1)/(R721/1.6)+1/(S721/1.37)) + DN721/((DN721+1)/(R721/1.6) + DN721/(S721/1.37))</f>
        <v>0</v>
      </c>
      <c r="V721">
        <f>(DI721*DL721)</f>
        <v>0</v>
      </c>
      <c r="W721">
        <f>(EB721+(V721+2*0.95*5.67E-8*(((EB721+$B$7)+273)^4-(EB721+273)^4)-44100*K721)/(1.84*29.3*S721+8*0.95*5.67E-8*(EB721+273)^3))</f>
        <v>0</v>
      </c>
      <c r="X721">
        <f>($C$7*EC721+$D$7*ED721+$E$7*W721)</f>
        <v>0</v>
      </c>
      <c r="Y721">
        <f>0.61365*exp(17.502*X721/(240.97+X721))</f>
        <v>0</v>
      </c>
      <c r="Z721">
        <f>(AA721/AB721*100)</f>
        <v>0</v>
      </c>
      <c r="AA721">
        <f>DU721*(DZ721+EA721)/1000</f>
        <v>0</v>
      </c>
      <c r="AB721">
        <f>0.61365*exp(17.502*EB721/(240.97+EB721))</f>
        <v>0</v>
      </c>
      <c r="AC721">
        <f>(Y721-DU721*(DZ721+EA721)/1000)</f>
        <v>0</v>
      </c>
      <c r="AD721">
        <f>(-K721*44100)</f>
        <v>0</v>
      </c>
      <c r="AE721">
        <f>2*29.3*S721*0.92*(EB721-X721)</f>
        <v>0</v>
      </c>
      <c r="AF721">
        <f>2*0.95*5.67E-8*(((EB721+$B$7)+273)^4-(X721+273)^4)</f>
        <v>0</v>
      </c>
      <c r="AG721">
        <f>V721+AF721+AD721+AE721</f>
        <v>0</v>
      </c>
      <c r="AH721">
        <f>DY721*AV721*(DT721-DS721*(1000-AV721*DV721)/(1000-AV721*DU721))/(100*DM721)</f>
        <v>0</v>
      </c>
      <c r="AI721">
        <f>1000*DY721*AV721*(DU721-DV721)/(100*DM721*(1000-AV721*DU721))</f>
        <v>0</v>
      </c>
      <c r="AJ721">
        <f>(AK721 - AL721 - DZ721*1E3/(8.314*(EB721+273.15)) * AN721/DY721 * AM721) * DY721/(100*DM721) * (1000 - DV721)/1000</f>
        <v>0</v>
      </c>
      <c r="AK721">
        <v>536.8507584557516</v>
      </c>
      <c r="AL721">
        <v>509.3480606060605</v>
      </c>
      <c r="AM721">
        <v>3.371213544335431</v>
      </c>
      <c r="AN721">
        <v>65.24556726256783</v>
      </c>
      <c r="AO721">
        <f>(AQ721 - AP721 + DZ721*1E3/(8.314*(EB721+273.15)) * AS721/DY721 * AR721) * DY721/(100*DM721) * 1000/(1000 - AQ721)</f>
        <v>0</v>
      </c>
      <c r="AP721">
        <v>21.26840623237887</v>
      </c>
      <c r="AQ721">
        <v>25.82886666666667</v>
      </c>
      <c r="AR721">
        <v>3.637837496883503E-05</v>
      </c>
      <c r="AS721">
        <v>111.0014619962675</v>
      </c>
      <c r="AT721">
        <v>0</v>
      </c>
      <c r="AU721">
        <v>0</v>
      </c>
      <c r="AV721">
        <f>IF(AT721*$H$13&gt;=AX721,1.0,(AX721/(AX721-AT721*$H$13)))</f>
        <v>0</v>
      </c>
      <c r="AW721">
        <f>(AV721-1)*100</f>
        <v>0</v>
      </c>
      <c r="AX721">
        <f>MAX(0,($B$13+$C$13*EG721)/(1+$D$13*EG721)*DZ721/(EB721+273)*$E$13)</f>
        <v>0</v>
      </c>
      <c r="AY721" t="s">
        <v>439</v>
      </c>
      <c r="AZ721" t="s">
        <v>439</v>
      </c>
      <c r="BA721">
        <v>0</v>
      </c>
      <c r="BB721">
        <v>0</v>
      </c>
      <c r="BC721">
        <f>1-BA721/BB721</f>
        <v>0</v>
      </c>
      <c r="BD721">
        <v>0</v>
      </c>
      <c r="BE721" t="s">
        <v>439</v>
      </c>
      <c r="BF721" t="s">
        <v>439</v>
      </c>
      <c r="BG721">
        <v>0</v>
      </c>
      <c r="BH721">
        <v>0</v>
      </c>
      <c r="BI721">
        <f>1-BG721/BH721</f>
        <v>0</v>
      </c>
      <c r="BJ721">
        <v>0.5</v>
      </c>
      <c r="BK721">
        <f>DJ721</f>
        <v>0</v>
      </c>
      <c r="BL721">
        <f>M721</f>
        <v>0</v>
      </c>
      <c r="BM721">
        <f>BI721*BJ721*BK721</f>
        <v>0</v>
      </c>
      <c r="BN721">
        <f>(BL721-BD721)/BK721</f>
        <v>0</v>
      </c>
      <c r="BO721">
        <f>(BB721-BH721)/BH721</f>
        <v>0</v>
      </c>
      <c r="BP721">
        <f>BA721/(BC721+BA721/BH721)</f>
        <v>0</v>
      </c>
      <c r="BQ721" t="s">
        <v>439</v>
      </c>
      <c r="BR721">
        <v>0</v>
      </c>
      <c r="BS721">
        <f>IF(BR721&lt;&gt;0, BR721, BP721)</f>
        <v>0</v>
      </c>
      <c r="BT721">
        <f>1-BS721/BH721</f>
        <v>0</v>
      </c>
      <c r="BU721">
        <f>(BH721-BG721)/(BH721-BS721)</f>
        <v>0</v>
      </c>
      <c r="BV721">
        <f>(BB721-BH721)/(BB721-BS721)</f>
        <v>0</v>
      </c>
      <c r="BW721">
        <f>(BH721-BG721)/(BH721-BA721)</f>
        <v>0</v>
      </c>
      <c r="BX721">
        <f>(BB721-BH721)/(BB721-BA721)</f>
        <v>0</v>
      </c>
      <c r="BY721">
        <f>(BU721*BS721/BG721)</f>
        <v>0</v>
      </c>
      <c r="BZ721">
        <f>(1-BY721)</f>
        <v>0</v>
      </c>
      <c r="DI721">
        <f>$B$11*EH721+$C$11*EI721+$F$11*ET721*(1-EW721)</f>
        <v>0</v>
      </c>
      <c r="DJ721">
        <f>DI721*DK721</f>
        <v>0</v>
      </c>
      <c r="DK721">
        <f>($B$11*$D$9+$C$11*$D$9+$F$11*((FG721+EY721)/MAX(FG721+EY721+FH721, 0.1)*$I$9+FH721/MAX(FG721+EY721+FH721, 0.1)*$J$9))/($B$11+$C$11+$F$11)</f>
        <v>0</v>
      </c>
      <c r="DL721">
        <f>($B$11*$K$9+$C$11*$K$9+$F$11*((FG721+EY721)/MAX(FG721+EY721+FH721, 0.1)*$P$9+FH721/MAX(FG721+EY721+FH721, 0.1)*$Q$9))/($B$11+$C$11+$F$11)</f>
        <v>0</v>
      </c>
      <c r="DM721">
        <v>3.7</v>
      </c>
      <c r="DN721">
        <v>0.5</v>
      </c>
      <c r="DO721" t="s">
        <v>440</v>
      </c>
      <c r="DP721">
        <v>2</v>
      </c>
      <c r="DQ721" t="b">
        <v>1</v>
      </c>
      <c r="DR721">
        <v>1758494178.814285</v>
      </c>
      <c r="DS721">
        <v>472.6345714285714</v>
      </c>
      <c r="DT721">
        <v>509.3903214285714</v>
      </c>
      <c r="DU721">
        <v>25.82296785714286</v>
      </c>
      <c r="DV721">
        <v>21.26702142857143</v>
      </c>
      <c r="DW721">
        <v>471.3392142857143</v>
      </c>
      <c r="DX721">
        <v>25.60697857142857</v>
      </c>
      <c r="DY721">
        <v>500.0096071428571</v>
      </c>
      <c r="DZ721">
        <v>89.98342500000001</v>
      </c>
      <c r="EA721">
        <v>0.05548120714285714</v>
      </c>
      <c r="EB721">
        <v>31.52701071428572</v>
      </c>
      <c r="EC721">
        <v>30.67791071428571</v>
      </c>
      <c r="ED721">
        <v>999.9000000000002</v>
      </c>
      <c r="EE721">
        <v>0</v>
      </c>
      <c r="EF721">
        <v>0</v>
      </c>
      <c r="EG721">
        <v>9999.547500000001</v>
      </c>
      <c r="EH721">
        <v>0</v>
      </c>
      <c r="EI721">
        <v>9.985824285714285</v>
      </c>
      <c r="EJ721">
        <v>-36.75571071428572</v>
      </c>
      <c r="EK721">
        <v>485.1630357142857</v>
      </c>
      <c r="EL721">
        <v>520.4589642857143</v>
      </c>
      <c r="EM721">
        <v>4.555952142857143</v>
      </c>
      <c r="EN721">
        <v>509.3903214285714</v>
      </c>
      <c r="EO721">
        <v>21.26702142857143</v>
      </c>
      <c r="EP721">
        <v>2.323640357142857</v>
      </c>
      <c r="EQ721">
        <v>1.913678571428571</v>
      </c>
      <c r="ER721">
        <v>19.84121785714285</v>
      </c>
      <c r="ES721">
        <v>16.74765</v>
      </c>
      <c r="ET721">
        <v>1999.993571428571</v>
      </c>
      <c r="EU721">
        <v>0.9799934642857144</v>
      </c>
      <c r="EV721">
        <v>0.02000621785714286</v>
      </c>
      <c r="EW721">
        <v>0</v>
      </c>
      <c r="EX721">
        <v>601.3235357142858</v>
      </c>
      <c r="EY721">
        <v>5.00097</v>
      </c>
      <c r="EZ721">
        <v>12051.13571428572</v>
      </c>
      <c r="FA721">
        <v>16707.49285714285</v>
      </c>
      <c r="FB721">
        <v>41.81199999999999</v>
      </c>
      <c r="FC721">
        <v>42.125</v>
      </c>
      <c r="FD721">
        <v>41.75</v>
      </c>
      <c r="FE721">
        <v>41.75</v>
      </c>
      <c r="FF721">
        <v>42.43699999999999</v>
      </c>
      <c r="FG721">
        <v>1955.083571428572</v>
      </c>
      <c r="FH721">
        <v>39.91</v>
      </c>
      <c r="FI721">
        <v>0</v>
      </c>
      <c r="FJ721">
        <v>1758494187.2</v>
      </c>
      <c r="FK721">
        <v>0</v>
      </c>
      <c r="FL721">
        <v>601.41928</v>
      </c>
      <c r="FM721">
        <v>8.414769229949616</v>
      </c>
      <c r="FN721">
        <v>153.2307692277338</v>
      </c>
      <c r="FO721">
        <v>12052.896</v>
      </c>
      <c r="FP721">
        <v>15</v>
      </c>
      <c r="FQ721">
        <v>0</v>
      </c>
      <c r="FR721" t="s">
        <v>441</v>
      </c>
      <c r="FS721">
        <v>1747247426.5</v>
      </c>
      <c r="FT721">
        <v>1747247420.5</v>
      </c>
      <c r="FU721">
        <v>0</v>
      </c>
      <c r="FV721">
        <v>1.027</v>
      </c>
      <c r="FW721">
        <v>0.031</v>
      </c>
      <c r="FX721">
        <v>0.02</v>
      </c>
      <c r="FY721">
        <v>0.05</v>
      </c>
      <c r="FZ721">
        <v>420</v>
      </c>
      <c r="GA721">
        <v>16</v>
      </c>
      <c r="GB721">
        <v>0.01</v>
      </c>
      <c r="GC721">
        <v>0.1</v>
      </c>
      <c r="GD721">
        <v>-36.17838500000001</v>
      </c>
      <c r="GE721">
        <v>-12.34130206378975</v>
      </c>
      <c r="GF721">
        <v>1.216479584405345</v>
      </c>
      <c r="GG721">
        <v>0</v>
      </c>
      <c r="GH721">
        <v>601.0506470588235</v>
      </c>
      <c r="GI721">
        <v>7.034560735806747</v>
      </c>
      <c r="GJ721">
        <v>0.7397565928121191</v>
      </c>
      <c r="GK721">
        <v>-1</v>
      </c>
      <c r="GL721">
        <v>4.55741025</v>
      </c>
      <c r="GM721">
        <v>-0.0124902439024478</v>
      </c>
      <c r="GN721">
        <v>0.003580920613124516</v>
      </c>
      <c r="GO721">
        <v>1</v>
      </c>
      <c r="GP721">
        <v>1</v>
      </c>
      <c r="GQ721">
        <v>2</v>
      </c>
      <c r="GR721" t="s">
        <v>442</v>
      </c>
      <c r="GS721">
        <v>3.13583</v>
      </c>
      <c r="GT721">
        <v>2.71578</v>
      </c>
      <c r="GU721">
        <v>0.105768</v>
      </c>
      <c r="GV721">
        <v>0.110652</v>
      </c>
      <c r="GW721">
        <v>0.110951</v>
      </c>
      <c r="GX721">
        <v>0.0958459</v>
      </c>
      <c r="GY721">
        <v>28400.2</v>
      </c>
      <c r="GZ721">
        <v>28289.6</v>
      </c>
      <c r="HA721">
        <v>29528.7</v>
      </c>
      <c r="HB721">
        <v>29399.7</v>
      </c>
      <c r="HC721">
        <v>34687.4</v>
      </c>
      <c r="HD721">
        <v>35216.1</v>
      </c>
      <c r="HE721">
        <v>41556.9</v>
      </c>
      <c r="HF721">
        <v>41775.5</v>
      </c>
      <c r="HG721">
        <v>1.91785</v>
      </c>
      <c r="HH721">
        <v>1.85565</v>
      </c>
      <c r="HI721">
        <v>0.0559427</v>
      </c>
      <c r="HJ721">
        <v>0</v>
      </c>
      <c r="HK721">
        <v>29.7777</v>
      </c>
      <c r="HL721">
        <v>999.9</v>
      </c>
      <c r="HM721">
        <v>51.6</v>
      </c>
      <c r="HN721">
        <v>31.6</v>
      </c>
      <c r="HO721">
        <v>26.7685</v>
      </c>
      <c r="HP721">
        <v>61.972</v>
      </c>
      <c r="HQ721">
        <v>27.8285</v>
      </c>
      <c r="HR721">
        <v>1</v>
      </c>
      <c r="HS721">
        <v>0.14393</v>
      </c>
      <c r="HT721">
        <v>-1.26036</v>
      </c>
      <c r="HU721">
        <v>20.3335</v>
      </c>
      <c r="HV721">
        <v>5.21519</v>
      </c>
      <c r="HW721">
        <v>12.0116</v>
      </c>
      <c r="HX721">
        <v>4.98815</v>
      </c>
      <c r="HY721">
        <v>3.28763</v>
      </c>
      <c r="HZ721">
        <v>9999</v>
      </c>
      <c r="IA721">
        <v>9999</v>
      </c>
      <c r="IB721">
        <v>9999</v>
      </c>
      <c r="IC721">
        <v>999.9</v>
      </c>
      <c r="ID721">
        <v>1.86766</v>
      </c>
      <c r="IE721">
        <v>1.86676</v>
      </c>
      <c r="IF721">
        <v>1.86609</v>
      </c>
      <c r="IG721">
        <v>1.86601</v>
      </c>
      <c r="IH721">
        <v>1.86789</v>
      </c>
      <c r="II721">
        <v>1.87028</v>
      </c>
      <c r="IJ721">
        <v>1.86898</v>
      </c>
      <c r="IK721">
        <v>1.87042</v>
      </c>
      <c r="IL721">
        <v>0</v>
      </c>
      <c r="IM721">
        <v>0</v>
      </c>
      <c r="IN721">
        <v>0</v>
      </c>
      <c r="IO721">
        <v>0</v>
      </c>
      <c r="IP721" t="s">
        <v>443</v>
      </c>
      <c r="IQ721" t="s">
        <v>444</v>
      </c>
      <c r="IR721" t="s">
        <v>445</v>
      </c>
      <c r="IS721" t="s">
        <v>445</v>
      </c>
      <c r="IT721" t="s">
        <v>445</v>
      </c>
      <c r="IU721" t="s">
        <v>445</v>
      </c>
      <c r="IV721">
        <v>0</v>
      </c>
      <c r="IW721">
        <v>100</v>
      </c>
      <c r="IX721">
        <v>100</v>
      </c>
      <c r="IY721">
        <v>1.322</v>
      </c>
      <c r="IZ721">
        <v>0.2161</v>
      </c>
      <c r="JA721">
        <v>0.6902030508192664</v>
      </c>
      <c r="JB721">
        <v>0.001474763808417899</v>
      </c>
      <c r="JC721">
        <v>-3.85604142745729E-07</v>
      </c>
      <c r="JD721">
        <v>-4.042155114862324E-11</v>
      </c>
      <c r="JE721">
        <v>-0.0599630414126953</v>
      </c>
      <c r="JF721">
        <v>-0.0008759303265835833</v>
      </c>
      <c r="JG721">
        <v>0.0007542316531097033</v>
      </c>
      <c r="JH721">
        <v>-1.168394518909615E-05</v>
      </c>
      <c r="JI721">
        <v>4</v>
      </c>
      <c r="JJ721">
        <v>2283</v>
      </c>
      <c r="JK721">
        <v>1</v>
      </c>
      <c r="JL721">
        <v>28</v>
      </c>
      <c r="JM721">
        <v>187446</v>
      </c>
      <c r="JN721">
        <v>187446.1</v>
      </c>
      <c r="JO721">
        <v>1.28174</v>
      </c>
      <c r="JP721">
        <v>2.28516</v>
      </c>
      <c r="JQ721">
        <v>1.39648</v>
      </c>
      <c r="JR721">
        <v>2.35474</v>
      </c>
      <c r="JS721">
        <v>1.49536</v>
      </c>
      <c r="JT721">
        <v>2.55005</v>
      </c>
      <c r="JU721">
        <v>37.027</v>
      </c>
      <c r="JV721">
        <v>24.07</v>
      </c>
      <c r="JW721">
        <v>18</v>
      </c>
      <c r="JX721">
        <v>492.185</v>
      </c>
      <c r="JY721">
        <v>442.802</v>
      </c>
      <c r="JZ721">
        <v>30.8026</v>
      </c>
      <c r="KA721">
        <v>29.4803</v>
      </c>
      <c r="KB721">
        <v>29.9999</v>
      </c>
      <c r="KC721">
        <v>29.3145</v>
      </c>
      <c r="KD721">
        <v>29.2396</v>
      </c>
      <c r="KE721">
        <v>25.6971</v>
      </c>
      <c r="KF721">
        <v>26.5207</v>
      </c>
      <c r="KG721">
        <v>65.7959</v>
      </c>
      <c r="KH721">
        <v>30.8025</v>
      </c>
      <c r="KI721">
        <v>553.684</v>
      </c>
      <c r="KJ721">
        <v>21.3016</v>
      </c>
      <c r="KK721">
        <v>100.927</v>
      </c>
      <c r="KL721">
        <v>100.449</v>
      </c>
    </row>
    <row r="722" spans="1:298">
      <c r="A722">
        <v>706</v>
      </c>
      <c r="B722">
        <v>1758494191.6</v>
      </c>
      <c r="C722">
        <v>25316.09999990463</v>
      </c>
      <c r="D722" t="s">
        <v>1862</v>
      </c>
      <c r="E722" t="s">
        <v>1863</v>
      </c>
      <c r="F722">
        <v>5</v>
      </c>
      <c r="G722" t="s">
        <v>1797</v>
      </c>
      <c r="H722" t="s">
        <v>437</v>
      </c>
      <c r="I722" t="s">
        <v>438</v>
      </c>
      <c r="J722">
        <v>1758494184.1</v>
      </c>
      <c r="K722">
        <f>(L722)/1000</f>
        <v>0</v>
      </c>
      <c r="L722">
        <f>IF(DQ722, AO722, AI722)</f>
        <v>0</v>
      </c>
      <c r="M722">
        <f>IF(DQ722, AJ722, AH722)</f>
        <v>0</v>
      </c>
      <c r="N722">
        <f>DS722 - IF(AV722&gt;1, M722*DM722*100.0/(AX722), 0)</f>
        <v>0</v>
      </c>
      <c r="O722">
        <f>((U722-K722/2)*N722-M722)/(U722+K722/2)</f>
        <v>0</v>
      </c>
      <c r="P722">
        <f>O722*(DZ722+EA722)/1000.0</f>
        <v>0</v>
      </c>
      <c r="Q722">
        <f>(DS722 - IF(AV722&gt;1, M722*DM722*100.0/(AX722), 0))*(DZ722+EA722)/1000.0</f>
        <v>0</v>
      </c>
      <c r="R722">
        <f>2.0/((1/T722-1/S722)+SIGN(T722)*SQRT((1/T722-1/S722)*(1/T722-1/S722) + 4*DN722/((DN722+1)*(DN722+1))*(2*1/T722*1/S722-1/S722*1/S722)))</f>
        <v>0</v>
      </c>
      <c r="S722">
        <f>IF(LEFT(DO722,1)&lt;&gt;"0",IF(LEFT(DO722,1)="1",3.0,DP722),$D$5+$E$5*(EG722*DZ722/($K$5*1000))+$F$5*(EG722*DZ722/($K$5*1000))*MAX(MIN(DM722,$J$5),$I$5)*MAX(MIN(DM722,$J$5),$I$5)+$G$5*MAX(MIN(DM722,$J$5),$I$5)*(EG722*DZ722/($K$5*1000))+$H$5*(EG722*DZ722/($K$5*1000))*(EG722*DZ722/($K$5*1000)))</f>
        <v>0</v>
      </c>
      <c r="T722">
        <f>K722*(1000-(1000*0.61365*exp(17.502*X722/(240.97+X722))/(DZ722+EA722)+DU722)/2)/(1000*0.61365*exp(17.502*X722/(240.97+X722))/(DZ722+EA722)-DU722)</f>
        <v>0</v>
      </c>
      <c r="U722">
        <f>1/((DN722+1)/(R722/1.6)+1/(S722/1.37)) + DN722/((DN722+1)/(R722/1.6) + DN722/(S722/1.37))</f>
        <v>0</v>
      </c>
      <c r="V722">
        <f>(DI722*DL722)</f>
        <v>0</v>
      </c>
      <c r="W722">
        <f>(EB722+(V722+2*0.95*5.67E-8*(((EB722+$B$7)+273)^4-(EB722+273)^4)-44100*K722)/(1.84*29.3*S722+8*0.95*5.67E-8*(EB722+273)^3))</f>
        <v>0</v>
      </c>
      <c r="X722">
        <f>($C$7*EC722+$D$7*ED722+$E$7*W722)</f>
        <v>0</v>
      </c>
      <c r="Y722">
        <f>0.61365*exp(17.502*X722/(240.97+X722))</f>
        <v>0</v>
      </c>
      <c r="Z722">
        <f>(AA722/AB722*100)</f>
        <v>0</v>
      </c>
      <c r="AA722">
        <f>DU722*(DZ722+EA722)/1000</f>
        <v>0</v>
      </c>
      <c r="AB722">
        <f>0.61365*exp(17.502*EB722/(240.97+EB722))</f>
        <v>0</v>
      </c>
      <c r="AC722">
        <f>(Y722-DU722*(DZ722+EA722)/1000)</f>
        <v>0</v>
      </c>
      <c r="AD722">
        <f>(-K722*44100)</f>
        <v>0</v>
      </c>
      <c r="AE722">
        <f>2*29.3*S722*0.92*(EB722-X722)</f>
        <v>0</v>
      </c>
      <c r="AF722">
        <f>2*0.95*5.67E-8*(((EB722+$B$7)+273)^4-(X722+273)^4)</f>
        <v>0</v>
      </c>
      <c r="AG722">
        <f>V722+AF722+AD722+AE722</f>
        <v>0</v>
      </c>
      <c r="AH722">
        <f>DY722*AV722*(DT722-DS722*(1000-AV722*DV722)/(1000-AV722*DU722))/(100*DM722)</f>
        <v>0</v>
      </c>
      <c r="AI722">
        <f>1000*DY722*AV722*(DU722-DV722)/(100*DM722*(1000-AV722*DU722))</f>
        <v>0</v>
      </c>
      <c r="AJ722">
        <f>(AK722 - AL722 - DZ722*1E3/(8.314*(EB722+273.15)) * AN722/DY722 * AM722) * DY722/(100*DM722) * (1000 - DV722)/1000</f>
        <v>0</v>
      </c>
      <c r="AK722">
        <v>554.0362531764586</v>
      </c>
      <c r="AL722">
        <v>526.0517515151515</v>
      </c>
      <c r="AM722">
        <v>3.332867671142513</v>
      </c>
      <c r="AN722">
        <v>65.24556726256783</v>
      </c>
      <c r="AO722">
        <f>(AQ722 - AP722 + DZ722*1E3/(8.314*(EB722+273.15)) * AS722/DY722 * AR722) * DY722/(100*DM722) * 1000/(1000 - AQ722)</f>
        <v>0</v>
      </c>
      <c r="AP722">
        <v>21.26881250724719</v>
      </c>
      <c r="AQ722">
        <v>25.83560121212121</v>
      </c>
      <c r="AR722">
        <v>3.103276423616607E-05</v>
      </c>
      <c r="AS722">
        <v>111.0014619962675</v>
      </c>
      <c r="AT722">
        <v>0</v>
      </c>
      <c r="AU722">
        <v>0</v>
      </c>
      <c r="AV722">
        <f>IF(AT722*$H$13&gt;=AX722,1.0,(AX722/(AX722-AT722*$H$13)))</f>
        <v>0</v>
      </c>
      <c r="AW722">
        <f>(AV722-1)*100</f>
        <v>0</v>
      </c>
      <c r="AX722">
        <f>MAX(0,($B$13+$C$13*EG722)/(1+$D$13*EG722)*DZ722/(EB722+273)*$E$13)</f>
        <v>0</v>
      </c>
      <c r="AY722" t="s">
        <v>439</v>
      </c>
      <c r="AZ722" t="s">
        <v>439</v>
      </c>
      <c r="BA722">
        <v>0</v>
      </c>
      <c r="BB722">
        <v>0</v>
      </c>
      <c r="BC722">
        <f>1-BA722/BB722</f>
        <v>0</v>
      </c>
      <c r="BD722">
        <v>0</v>
      </c>
      <c r="BE722" t="s">
        <v>439</v>
      </c>
      <c r="BF722" t="s">
        <v>439</v>
      </c>
      <c r="BG722">
        <v>0</v>
      </c>
      <c r="BH722">
        <v>0</v>
      </c>
      <c r="BI722">
        <f>1-BG722/BH722</f>
        <v>0</v>
      </c>
      <c r="BJ722">
        <v>0.5</v>
      </c>
      <c r="BK722">
        <f>DJ722</f>
        <v>0</v>
      </c>
      <c r="BL722">
        <f>M722</f>
        <v>0</v>
      </c>
      <c r="BM722">
        <f>BI722*BJ722*BK722</f>
        <v>0</v>
      </c>
      <c r="BN722">
        <f>(BL722-BD722)/BK722</f>
        <v>0</v>
      </c>
      <c r="BO722">
        <f>(BB722-BH722)/BH722</f>
        <v>0</v>
      </c>
      <c r="BP722">
        <f>BA722/(BC722+BA722/BH722)</f>
        <v>0</v>
      </c>
      <c r="BQ722" t="s">
        <v>439</v>
      </c>
      <c r="BR722">
        <v>0</v>
      </c>
      <c r="BS722">
        <f>IF(BR722&lt;&gt;0, BR722, BP722)</f>
        <v>0</v>
      </c>
      <c r="BT722">
        <f>1-BS722/BH722</f>
        <v>0</v>
      </c>
      <c r="BU722">
        <f>(BH722-BG722)/(BH722-BS722)</f>
        <v>0</v>
      </c>
      <c r="BV722">
        <f>(BB722-BH722)/(BB722-BS722)</f>
        <v>0</v>
      </c>
      <c r="BW722">
        <f>(BH722-BG722)/(BH722-BA722)</f>
        <v>0</v>
      </c>
      <c r="BX722">
        <f>(BB722-BH722)/(BB722-BA722)</f>
        <v>0</v>
      </c>
      <c r="BY722">
        <f>(BU722*BS722/BG722)</f>
        <v>0</v>
      </c>
      <c r="BZ722">
        <f>(1-BY722)</f>
        <v>0</v>
      </c>
      <c r="DI722">
        <f>$B$11*EH722+$C$11*EI722+$F$11*ET722*(1-EW722)</f>
        <v>0</v>
      </c>
      <c r="DJ722">
        <f>DI722*DK722</f>
        <v>0</v>
      </c>
      <c r="DK722">
        <f>($B$11*$D$9+$C$11*$D$9+$F$11*((FG722+EY722)/MAX(FG722+EY722+FH722, 0.1)*$I$9+FH722/MAX(FG722+EY722+FH722, 0.1)*$J$9))/($B$11+$C$11+$F$11)</f>
        <v>0</v>
      </c>
      <c r="DL722">
        <f>($B$11*$K$9+$C$11*$K$9+$F$11*((FG722+EY722)/MAX(FG722+EY722+FH722, 0.1)*$P$9+FH722/MAX(FG722+EY722+FH722, 0.1)*$Q$9))/($B$11+$C$11+$F$11)</f>
        <v>0</v>
      </c>
      <c r="DM722">
        <v>3.7</v>
      </c>
      <c r="DN722">
        <v>0.5</v>
      </c>
      <c r="DO722" t="s">
        <v>440</v>
      </c>
      <c r="DP722">
        <v>2</v>
      </c>
      <c r="DQ722" t="b">
        <v>1</v>
      </c>
      <c r="DR722">
        <v>1758494184.1</v>
      </c>
      <c r="DS722">
        <v>489.685037037037</v>
      </c>
      <c r="DT722">
        <v>527.1624814814814</v>
      </c>
      <c r="DU722">
        <v>25.82742962962963</v>
      </c>
      <c r="DV722">
        <v>21.26811851851852</v>
      </c>
      <c r="DW722">
        <v>488.3712962962963</v>
      </c>
      <c r="DX722">
        <v>25.61138148148148</v>
      </c>
      <c r="DY722">
        <v>500.0168518518519</v>
      </c>
      <c r="DZ722">
        <v>89.9832851851852</v>
      </c>
      <c r="EA722">
        <v>0.05547234444444445</v>
      </c>
      <c r="EB722">
        <v>31.53497037037037</v>
      </c>
      <c r="EC722">
        <v>30.68191481481481</v>
      </c>
      <c r="ED722">
        <v>999.9000000000001</v>
      </c>
      <c r="EE722">
        <v>0</v>
      </c>
      <c r="EF722">
        <v>0</v>
      </c>
      <c r="EG722">
        <v>9998.515925925925</v>
      </c>
      <c r="EH722">
        <v>0</v>
      </c>
      <c r="EI722">
        <v>9.957947777777777</v>
      </c>
      <c r="EJ722">
        <v>-37.47742222222222</v>
      </c>
      <c r="EK722">
        <v>502.6677777777778</v>
      </c>
      <c r="EL722">
        <v>538.6178148148148</v>
      </c>
      <c r="EM722">
        <v>4.559312592592592</v>
      </c>
      <c r="EN722">
        <v>527.1624814814814</v>
      </c>
      <c r="EO722">
        <v>21.26811851851852</v>
      </c>
      <c r="EP722">
        <v>2.324037777777778</v>
      </c>
      <c r="EQ722">
        <v>1.913774814814815</v>
      </c>
      <c r="ER722">
        <v>19.84397777777778</v>
      </c>
      <c r="ES722">
        <v>16.74843703703704</v>
      </c>
      <c r="ET722">
        <v>2000.004444444445</v>
      </c>
      <c r="EU722">
        <v>0.9799934444444445</v>
      </c>
      <c r="EV722">
        <v>0.02000623703703704</v>
      </c>
      <c r="EW722">
        <v>0</v>
      </c>
      <c r="EX722">
        <v>602.1606296296296</v>
      </c>
      <c r="EY722">
        <v>5.00097</v>
      </c>
      <c r="EZ722">
        <v>12065.88148148149</v>
      </c>
      <c r="FA722">
        <v>16707.58518518518</v>
      </c>
      <c r="FB722">
        <v>41.81199999999999</v>
      </c>
      <c r="FC722">
        <v>42.125</v>
      </c>
      <c r="FD722">
        <v>41.75</v>
      </c>
      <c r="FE722">
        <v>41.72899999999999</v>
      </c>
      <c r="FF722">
        <v>42.43699999999999</v>
      </c>
      <c r="FG722">
        <v>1955.094444444444</v>
      </c>
      <c r="FH722">
        <v>39.91</v>
      </c>
      <c r="FI722">
        <v>0</v>
      </c>
      <c r="FJ722">
        <v>1758494192</v>
      </c>
      <c r="FK722">
        <v>0</v>
      </c>
      <c r="FL722">
        <v>602.15624</v>
      </c>
      <c r="FM722">
        <v>10.33861537923727</v>
      </c>
      <c r="FN722">
        <v>173.5307690169397</v>
      </c>
      <c r="FO722">
        <v>12066.316</v>
      </c>
      <c r="FP722">
        <v>15</v>
      </c>
      <c r="FQ722">
        <v>0</v>
      </c>
      <c r="FR722" t="s">
        <v>441</v>
      </c>
      <c r="FS722">
        <v>1747247426.5</v>
      </c>
      <c r="FT722">
        <v>1747247420.5</v>
      </c>
      <c r="FU722">
        <v>0</v>
      </c>
      <c r="FV722">
        <v>1.027</v>
      </c>
      <c r="FW722">
        <v>0.031</v>
      </c>
      <c r="FX722">
        <v>0.02</v>
      </c>
      <c r="FY722">
        <v>0.05</v>
      </c>
      <c r="FZ722">
        <v>420</v>
      </c>
      <c r="GA722">
        <v>16</v>
      </c>
      <c r="GB722">
        <v>0.01</v>
      </c>
      <c r="GC722">
        <v>0.1</v>
      </c>
      <c r="GD722">
        <v>-37.0674025</v>
      </c>
      <c r="GE722">
        <v>-8.148946716697944</v>
      </c>
      <c r="GF722">
        <v>0.7957481371286708</v>
      </c>
      <c r="GG722">
        <v>0</v>
      </c>
      <c r="GH722">
        <v>601.6894411764706</v>
      </c>
      <c r="GI722">
        <v>9.230634066841468</v>
      </c>
      <c r="GJ722">
        <v>0.9389980326727663</v>
      </c>
      <c r="GK722">
        <v>-1</v>
      </c>
      <c r="GL722">
        <v>4.55797725</v>
      </c>
      <c r="GM722">
        <v>0.03869887429642518</v>
      </c>
      <c r="GN722">
        <v>0.004072036337939552</v>
      </c>
      <c r="GO722">
        <v>1</v>
      </c>
      <c r="GP722">
        <v>1</v>
      </c>
      <c r="GQ722">
        <v>2</v>
      </c>
      <c r="GR722" t="s">
        <v>442</v>
      </c>
      <c r="GS722">
        <v>3.13596</v>
      </c>
      <c r="GT722">
        <v>2.71556</v>
      </c>
      <c r="GU722">
        <v>0.108287</v>
      </c>
      <c r="GV722">
        <v>0.113119</v>
      </c>
      <c r="GW722">
        <v>0.110976</v>
      </c>
      <c r="GX722">
        <v>0.0958487</v>
      </c>
      <c r="GY722">
        <v>28319.9</v>
      </c>
      <c r="GZ722">
        <v>28210.9</v>
      </c>
      <c r="HA722">
        <v>29528.4</v>
      </c>
      <c r="HB722">
        <v>29399.4</v>
      </c>
      <c r="HC722">
        <v>34686.3</v>
      </c>
      <c r="HD722">
        <v>35215.4</v>
      </c>
      <c r="HE722">
        <v>41556.6</v>
      </c>
      <c r="HF722">
        <v>41774.7</v>
      </c>
      <c r="HG722">
        <v>1.91817</v>
      </c>
      <c r="HH722">
        <v>1.8557</v>
      </c>
      <c r="HI722">
        <v>0.0558719</v>
      </c>
      <c r="HJ722">
        <v>0</v>
      </c>
      <c r="HK722">
        <v>29.7732</v>
      </c>
      <c r="HL722">
        <v>999.9</v>
      </c>
      <c r="HM722">
        <v>51.6</v>
      </c>
      <c r="HN722">
        <v>31.6</v>
      </c>
      <c r="HO722">
        <v>26.7664</v>
      </c>
      <c r="HP722">
        <v>62.102</v>
      </c>
      <c r="HQ722">
        <v>27.7804</v>
      </c>
      <c r="HR722">
        <v>1</v>
      </c>
      <c r="HS722">
        <v>0.143722</v>
      </c>
      <c r="HT722">
        <v>-1.24557</v>
      </c>
      <c r="HU722">
        <v>20.3341</v>
      </c>
      <c r="HV722">
        <v>5.21579</v>
      </c>
      <c r="HW722">
        <v>12.0111</v>
      </c>
      <c r="HX722">
        <v>4.9881</v>
      </c>
      <c r="HY722">
        <v>3.28763</v>
      </c>
      <c r="HZ722">
        <v>9999</v>
      </c>
      <c r="IA722">
        <v>9999</v>
      </c>
      <c r="IB722">
        <v>9999</v>
      </c>
      <c r="IC722">
        <v>999.9</v>
      </c>
      <c r="ID722">
        <v>1.86762</v>
      </c>
      <c r="IE722">
        <v>1.86675</v>
      </c>
      <c r="IF722">
        <v>1.86607</v>
      </c>
      <c r="IG722">
        <v>1.866</v>
      </c>
      <c r="IH722">
        <v>1.86786</v>
      </c>
      <c r="II722">
        <v>1.87028</v>
      </c>
      <c r="IJ722">
        <v>1.86896</v>
      </c>
      <c r="IK722">
        <v>1.87042</v>
      </c>
      <c r="IL722">
        <v>0</v>
      </c>
      <c r="IM722">
        <v>0</v>
      </c>
      <c r="IN722">
        <v>0</v>
      </c>
      <c r="IO722">
        <v>0</v>
      </c>
      <c r="IP722" t="s">
        <v>443</v>
      </c>
      <c r="IQ722" t="s">
        <v>444</v>
      </c>
      <c r="IR722" t="s">
        <v>445</v>
      </c>
      <c r="IS722" t="s">
        <v>445</v>
      </c>
      <c r="IT722" t="s">
        <v>445</v>
      </c>
      <c r="IU722" t="s">
        <v>445</v>
      </c>
      <c r="IV722">
        <v>0</v>
      </c>
      <c r="IW722">
        <v>100</v>
      </c>
      <c r="IX722">
        <v>100</v>
      </c>
      <c r="IY722">
        <v>1.339</v>
      </c>
      <c r="IZ722">
        <v>0.2162</v>
      </c>
      <c r="JA722">
        <v>0.6902030508192664</v>
      </c>
      <c r="JB722">
        <v>0.001474763808417899</v>
      </c>
      <c r="JC722">
        <v>-3.85604142745729E-07</v>
      </c>
      <c r="JD722">
        <v>-4.042155114862324E-11</v>
      </c>
      <c r="JE722">
        <v>-0.0599630414126953</v>
      </c>
      <c r="JF722">
        <v>-0.0008759303265835833</v>
      </c>
      <c r="JG722">
        <v>0.0007542316531097033</v>
      </c>
      <c r="JH722">
        <v>-1.168394518909615E-05</v>
      </c>
      <c r="JI722">
        <v>4</v>
      </c>
      <c r="JJ722">
        <v>2283</v>
      </c>
      <c r="JK722">
        <v>1</v>
      </c>
      <c r="JL722">
        <v>28</v>
      </c>
      <c r="JM722">
        <v>187446.1</v>
      </c>
      <c r="JN722">
        <v>187446.2</v>
      </c>
      <c r="JO722">
        <v>1.3147</v>
      </c>
      <c r="JP722">
        <v>2.26685</v>
      </c>
      <c r="JQ722">
        <v>1.39648</v>
      </c>
      <c r="JR722">
        <v>2.35474</v>
      </c>
      <c r="JS722">
        <v>1.49536</v>
      </c>
      <c r="JT722">
        <v>2.68311</v>
      </c>
      <c r="JU722">
        <v>37.027</v>
      </c>
      <c r="JV722">
        <v>24.07</v>
      </c>
      <c r="JW722">
        <v>18</v>
      </c>
      <c r="JX722">
        <v>492.372</v>
      </c>
      <c r="JY722">
        <v>442.825</v>
      </c>
      <c r="JZ722">
        <v>30.814</v>
      </c>
      <c r="KA722">
        <v>29.4777</v>
      </c>
      <c r="KB722">
        <v>29.9999</v>
      </c>
      <c r="KC722">
        <v>29.312</v>
      </c>
      <c r="KD722">
        <v>29.2384</v>
      </c>
      <c r="KE722">
        <v>26.367</v>
      </c>
      <c r="KF722">
        <v>26.5207</v>
      </c>
      <c r="KG722">
        <v>65.7959</v>
      </c>
      <c r="KH722">
        <v>30.812</v>
      </c>
      <c r="KI722">
        <v>573.722</v>
      </c>
      <c r="KJ722">
        <v>21.2911</v>
      </c>
      <c r="KK722">
        <v>100.926</v>
      </c>
      <c r="KL722">
        <v>100.448</v>
      </c>
    </row>
    <row r="723" spans="1:298">
      <c r="A723">
        <v>707</v>
      </c>
      <c r="B723">
        <v>1758494196.6</v>
      </c>
      <c r="C723">
        <v>25321.09999990463</v>
      </c>
      <c r="D723" t="s">
        <v>1864</v>
      </c>
      <c r="E723" t="s">
        <v>1865</v>
      </c>
      <c r="F723">
        <v>5</v>
      </c>
      <c r="G723" t="s">
        <v>1797</v>
      </c>
      <c r="H723" t="s">
        <v>437</v>
      </c>
      <c r="I723" t="s">
        <v>438</v>
      </c>
      <c r="J723">
        <v>1758494188.814285</v>
      </c>
      <c r="K723">
        <f>(L723)/1000</f>
        <v>0</v>
      </c>
      <c r="L723">
        <f>IF(DQ723, AO723, AI723)</f>
        <v>0</v>
      </c>
      <c r="M723">
        <f>IF(DQ723, AJ723, AH723)</f>
        <v>0</v>
      </c>
      <c r="N723">
        <f>DS723 - IF(AV723&gt;1, M723*DM723*100.0/(AX723), 0)</f>
        <v>0</v>
      </c>
      <c r="O723">
        <f>((U723-K723/2)*N723-M723)/(U723+K723/2)</f>
        <v>0</v>
      </c>
      <c r="P723">
        <f>O723*(DZ723+EA723)/1000.0</f>
        <v>0</v>
      </c>
      <c r="Q723">
        <f>(DS723 - IF(AV723&gt;1, M723*DM723*100.0/(AX723), 0))*(DZ723+EA723)/1000.0</f>
        <v>0</v>
      </c>
      <c r="R723">
        <f>2.0/((1/T723-1/S723)+SIGN(T723)*SQRT((1/T723-1/S723)*(1/T723-1/S723) + 4*DN723/((DN723+1)*(DN723+1))*(2*1/T723*1/S723-1/S723*1/S723)))</f>
        <v>0</v>
      </c>
      <c r="S723">
        <f>IF(LEFT(DO723,1)&lt;&gt;"0",IF(LEFT(DO723,1)="1",3.0,DP723),$D$5+$E$5*(EG723*DZ723/($K$5*1000))+$F$5*(EG723*DZ723/($K$5*1000))*MAX(MIN(DM723,$J$5),$I$5)*MAX(MIN(DM723,$J$5),$I$5)+$G$5*MAX(MIN(DM723,$J$5),$I$5)*(EG723*DZ723/($K$5*1000))+$H$5*(EG723*DZ723/($K$5*1000))*(EG723*DZ723/($K$5*1000)))</f>
        <v>0</v>
      </c>
      <c r="T723">
        <f>K723*(1000-(1000*0.61365*exp(17.502*X723/(240.97+X723))/(DZ723+EA723)+DU723)/2)/(1000*0.61365*exp(17.502*X723/(240.97+X723))/(DZ723+EA723)-DU723)</f>
        <v>0</v>
      </c>
      <c r="U723">
        <f>1/((DN723+1)/(R723/1.6)+1/(S723/1.37)) + DN723/((DN723+1)/(R723/1.6) + DN723/(S723/1.37))</f>
        <v>0</v>
      </c>
      <c r="V723">
        <f>(DI723*DL723)</f>
        <v>0</v>
      </c>
      <c r="W723">
        <f>(EB723+(V723+2*0.95*5.67E-8*(((EB723+$B$7)+273)^4-(EB723+273)^4)-44100*K723)/(1.84*29.3*S723+8*0.95*5.67E-8*(EB723+273)^3))</f>
        <v>0</v>
      </c>
      <c r="X723">
        <f>($C$7*EC723+$D$7*ED723+$E$7*W723)</f>
        <v>0</v>
      </c>
      <c r="Y723">
        <f>0.61365*exp(17.502*X723/(240.97+X723))</f>
        <v>0</v>
      </c>
      <c r="Z723">
        <f>(AA723/AB723*100)</f>
        <v>0</v>
      </c>
      <c r="AA723">
        <f>DU723*(DZ723+EA723)/1000</f>
        <v>0</v>
      </c>
      <c r="AB723">
        <f>0.61365*exp(17.502*EB723/(240.97+EB723))</f>
        <v>0</v>
      </c>
      <c r="AC723">
        <f>(Y723-DU723*(DZ723+EA723)/1000)</f>
        <v>0</v>
      </c>
      <c r="AD723">
        <f>(-K723*44100)</f>
        <v>0</v>
      </c>
      <c r="AE723">
        <f>2*29.3*S723*0.92*(EB723-X723)</f>
        <v>0</v>
      </c>
      <c r="AF723">
        <f>2*0.95*5.67E-8*(((EB723+$B$7)+273)^4-(X723+273)^4)</f>
        <v>0</v>
      </c>
      <c r="AG723">
        <f>V723+AF723+AD723+AE723</f>
        <v>0</v>
      </c>
      <c r="AH723">
        <f>DY723*AV723*(DT723-DS723*(1000-AV723*DV723)/(1000-AV723*DU723))/(100*DM723)</f>
        <v>0</v>
      </c>
      <c r="AI723">
        <f>1000*DY723*AV723*(DU723-DV723)/(100*DM723*(1000-AV723*DU723))</f>
        <v>0</v>
      </c>
      <c r="AJ723">
        <f>(AK723 - AL723 - DZ723*1E3/(8.314*(EB723+273.15)) * AN723/DY723 * AM723) * DY723/(100*DM723) * (1000 - DV723)/1000</f>
        <v>0</v>
      </c>
      <c r="AK723">
        <v>571.0814426450294</v>
      </c>
      <c r="AL723">
        <v>542.8763030303029</v>
      </c>
      <c r="AM723">
        <v>3.370309952867758</v>
      </c>
      <c r="AN723">
        <v>65.24556726256783</v>
      </c>
      <c r="AO723">
        <f>(AQ723 - AP723 + DZ723*1E3/(8.314*(EB723+273.15)) * AS723/DY723 * AR723) * DY723/(100*DM723) * 1000/(1000 - AQ723)</f>
        <v>0</v>
      </c>
      <c r="AP723">
        <v>21.27014909516987</v>
      </c>
      <c r="AQ723">
        <v>25.84565515151515</v>
      </c>
      <c r="AR723">
        <v>4.571273329462337E-05</v>
      </c>
      <c r="AS723">
        <v>111.0014619962675</v>
      </c>
      <c r="AT723">
        <v>0</v>
      </c>
      <c r="AU723">
        <v>0</v>
      </c>
      <c r="AV723">
        <f>IF(AT723*$H$13&gt;=AX723,1.0,(AX723/(AX723-AT723*$H$13)))</f>
        <v>0</v>
      </c>
      <c r="AW723">
        <f>(AV723-1)*100</f>
        <v>0</v>
      </c>
      <c r="AX723">
        <f>MAX(0,($B$13+$C$13*EG723)/(1+$D$13*EG723)*DZ723/(EB723+273)*$E$13)</f>
        <v>0</v>
      </c>
      <c r="AY723" t="s">
        <v>439</v>
      </c>
      <c r="AZ723" t="s">
        <v>439</v>
      </c>
      <c r="BA723">
        <v>0</v>
      </c>
      <c r="BB723">
        <v>0</v>
      </c>
      <c r="BC723">
        <f>1-BA723/BB723</f>
        <v>0</v>
      </c>
      <c r="BD723">
        <v>0</v>
      </c>
      <c r="BE723" t="s">
        <v>439</v>
      </c>
      <c r="BF723" t="s">
        <v>439</v>
      </c>
      <c r="BG723">
        <v>0</v>
      </c>
      <c r="BH723">
        <v>0</v>
      </c>
      <c r="BI723">
        <f>1-BG723/BH723</f>
        <v>0</v>
      </c>
      <c r="BJ723">
        <v>0.5</v>
      </c>
      <c r="BK723">
        <f>DJ723</f>
        <v>0</v>
      </c>
      <c r="BL723">
        <f>M723</f>
        <v>0</v>
      </c>
      <c r="BM723">
        <f>BI723*BJ723*BK723</f>
        <v>0</v>
      </c>
      <c r="BN723">
        <f>(BL723-BD723)/BK723</f>
        <v>0</v>
      </c>
      <c r="BO723">
        <f>(BB723-BH723)/BH723</f>
        <v>0</v>
      </c>
      <c r="BP723">
        <f>BA723/(BC723+BA723/BH723)</f>
        <v>0</v>
      </c>
      <c r="BQ723" t="s">
        <v>439</v>
      </c>
      <c r="BR723">
        <v>0</v>
      </c>
      <c r="BS723">
        <f>IF(BR723&lt;&gt;0, BR723, BP723)</f>
        <v>0</v>
      </c>
      <c r="BT723">
        <f>1-BS723/BH723</f>
        <v>0</v>
      </c>
      <c r="BU723">
        <f>(BH723-BG723)/(BH723-BS723)</f>
        <v>0</v>
      </c>
      <c r="BV723">
        <f>(BB723-BH723)/(BB723-BS723)</f>
        <v>0</v>
      </c>
      <c r="BW723">
        <f>(BH723-BG723)/(BH723-BA723)</f>
        <v>0</v>
      </c>
      <c r="BX723">
        <f>(BB723-BH723)/(BB723-BA723)</f>
        <v>0</v>
      </c>
      <c r="BY723">
        <f>(BU723*BS723/BG723)</f>
        <v>0</v>
      </c>
      <c r="BZ723">
        <f>(1-BY723)</f>
        <v>0</v>
      </c>
      <c r="DI723">
        <f>$B$11*EH723+$C$11*EI723+$F$11*ET723*(1-EW723)</f>
        <v>0</v>
      </c>
      <c r="DJ723">
        <f>DI723*DK723</f>
        <v>0</v>
      </c>
      <c r="DK723">
        <f>($B$11*$D$9+$C$11*$D$9+$F$11*((FG723+EY723)/MAX(FG723+EY723+FH723, 0.1)*$I$9+FH723/MAX(FG723+EY723+FH723, 0.1)*$J$9))/($B$11+$C$11+$F$11)</f>
        <v>0</v>
      </c>
      <c r="DL723">
        <f>($B$11*$K$9+$C$11*$K$9+$F$11*((FG723+EY723)/MAX(FG723+EY723+FH723, 0.1)*$P$9+FH723/MAX(FG723+EY723+FH723, 0.1)*$Q$9))/($B$11+$C$11+$F$11)</f>
        <v>0</v>
      </c>
      <c r="DM723">
        <v>3.7</v>
      </c>
      <c r="DN723">
        <v>0.5</v>
      </c>
      <c r="DO723" t="s">
        <v>440</v>
      </c>
      <c r="DP723">
        <v>2</v>
      </c>
      <c r="DQ723" t="b">
        <v>1</v>
      </c>
      <c r="DR723">
        <v>1758494188.814285</v>
      </c>
      <c r="DS723">
        <v>505.0245</v>
      </c>
      <c r="DT723">
        <v>542.9902500000001</v>
      </c>
      <c r="DU723">
        <v>25.83386071428572</v>
      </c>
      <c r="DV723">
        <v>21.26904642857142</v>
      </c>
      <c r="DW723">
        <v>503.6945357142858</v>
      </c>
      <c r="DX723">
        <v>25.617725</v>
      </c>
      <c r="DY723">
        <v>499.9808571428571</v>
      </c>
      <c r="DZ723">
        <v>89.98320357142855</v>
      </c>
      <c r="EA723">
        <v>0.05545441071428571</v>
      </c>
      <c r="EB723">
        <v>31.53945357142857</v>
      </c>
      <c r="EC723">
        <v>30.68257857142856</v>
      </c>
      <c r="ED723">
        <v>999.9000000000002</v>
      </c>
      <c r="EE723">
        <v>0</v>
      </c>
      <c r="EF723">
        <v>0</v>
      </c>
      <c r="EG723">
        <v>9999.125714285716</v>
      </c>
      <c r="EH723">
        <v>0</v>
      </c>
      <c r="EI723">
        <v>9.676828928571428</v>
      </c>
      <c r="EJ723">
        <v>-37.96571785714286</v>
      </c>
      <c r="EK723">
        <v>518.4174285714287</v>
      </c>
      <c r="EL723">
        <v>554.7900357142856</v>
      </c>
      <c r="EM723">
        <v>4.564815714285714</v>
      </c>
      <c r="EN723">
        <v>542.9902500000001</v>
      </c>
      <c r="EO723">
        <v>21.26904642857142</v>
      </c>
      <c r="EP723">
        <v>2.324613928571428</v>
      </c>
      <c r="EQ723">
        <v>1.913856428571429</v>
      </c>
      <c r="ER723">
        <v>19.84797857142857</v>
      </c>
      <c r="ES723">
        <v>16.7491</v>
      </c>
      <c r="ET723">
        <v>1999.998214285715</v>
      </c>
      <c r="EU723">
        <v>0.9799932499999999</v>
      </c>
      <c r="EV723">
        <v>0.020006425</v>
      </c>
      <c r="EW723">
        <v>0</v>
      </c>
      <c r="EX723">
        <v>603.0025357142857</v>
      </c>
      <c r="EY723">
        <v>5.00097</v>
      </c>
      <c r="EZ723">
        <v>12080.68928571428</v>
      </c>
      <c r="FA723">
        <v>16707.53571428571</v>
      </c>
      <c r="FB723">
        <v>41.80757142857142</v>
      </c>
      <c r="FC723">
        <v>42.125</v>
      </c>
      <c r="FD723">
        <v>41.7455</v>
      </c>
      <c r="FE723">
        <v>41.70949999999998</v>
      </c>
      <c r="FF723">
        <v>42.43257142857142</v>
      </c>
      <c r="FG723">
        <v>1955.088214285714</v>
      </c>
      <c r="FH723">
        <v>39.91</v>
      </c>
      <c r="FI723">
        <v>0</v>
      </c>
      <c r="FJ723">
        <v>1758494197.4</v>
      </c>
      <c r="FK723">
        <v>0</v>
      </c>
      <c r="FL723">
        <v>603.0615384615386</v>
      </c>
      <c r="FM723">
        <v>10.6073846231614</v>
      </c>
      <c r="FN723">
        <v>214.4239316817624</v>
      </c>
      <c r="FO723">
        <v>12082.58076923077</v>
      </c>
      <c r="FP723">
        <v>15</v>
      </c>
      <c r="FQ723">
        <v>0</v>
      </c>
      <c r="FR723" t="s">
        <v>441</v>
      </c>
      <c r="FS723">
        <v>1747247426.5</v>
      </c>
      <c r="FT723">
        <v>1747247420.5</v>
      </c>
      <c r="FU723">
        <v>0</v>
      </c>
      <c r="FV723">
        <v>1.027</v>
      </c>
      <c r="FW723">
        <v>0.031</v>
      </c>
      <c r="FX723">
        <v>0.02</v>
      </c>
      <c r="FY723">
        <v>0.05</v>
      </c>
      <c r="FZ723">
        <v>420</v>
      </c>
      <c r="GA723">
        <v>16</v>
      </c>
      <c r="GB723">
        <v>0.01</v>
      </c>
      <c r="GC723">
        <v>0.1</v>
      </c>
      <c r="GD723">
        <v>-37.59348292682927</v>
      </c>
      <c r="GE723">
        <v>-6.514912891986063</v>
      </c>
      <c r="GF723">
        <v>0.6521529335461866</v>
      </c>
      <c r="GG723">
        <v>0</v>
      </c>
      <c r="GH723">
        <v>602.4126176470589</v>
      </c>
      <c r="GI723">
        <v>10.48792972795247</v>
      </c>
      <c r="GJ723">
        <v>1.051870323440889</v>
      </c>
      <c r="GK723">
        <v>-1</v>
      </c>
      <c r="GL723">
        <v>4.561730000000001</v>
      </c>
      <c r="GM723">
        <v>0.06353121951218922</v>
      </c>
      <c r="GN723">
        <v>0.006530952569374126</v>
      </c>
      <c r="GO723">
        <v>1</v>
      </c>
      <c r="GP723">
        <v>1</v>
      </c>
      <c r="GQ723">
        <v>2</v>
      </c>
      <c r="GR723" t="s">
        <v>442</v>
      </c>
      <c r="GS723">
        <v>3.13589</v>
      </c>
      <c r="GT723">
        <v>2.71575</v>
      </c>
      <c r="GU723">
        <v>0.110782</v>
      </c>
      <c r="GV723">
        <v>0.115575</v>
      </c>
      <c r="GW723">
        <v>0.111001</v>
      </c>
      <c r="GX723">
        <v>0.09585390000000001</v>
      </c>
      <c r="GY723">
        <v>28240.8</v>
      </c>
      <c r="GZ723">
        <v>28133.3</v>
      </c>
      <c r="HA723">
        <v>29528.6</v>
      </c>
      <c r="HB723">
        <v>29400</v>
      </c>
      <c r="HC723">
        <v>34685.4</v>
      </c>
      <c r="HD723">
        <v>35215.9</v>
      </c>
      <c r="HE723">
        <v>41556.7</v>
      </c>
      <c r="HF723">
        <v>41775.5</v>
      </c>
      <c r="HG723">
        <v>1.9179</v>
      </c>
      <c r="HH723">
        <v>1.85572</v>
      </c>
      <c r="HI723">
        <v>0.0561588</v>
      </c>
      <c r="HJ723">
        <v>0</v>
      </c>
      <c r="HK723">
        <v>29.7699</v>
      </c>
      <c r="HL723">
        <v>999.9</v>
      </c>
      <c r="HM723">
        <v>51.6</v>
      </c>
      <c r="HN723">
        <v>31.6</v>
      </c>
      <c r="HO723">
        <v>26.7683</v>
      </c>
      <c r="HP723">
        <v>61.962</v>
      </c>
      <c r="HQ723">
        <v>27.7804</v>
      </c>
      <c r="HR723">
        <v>1</v>
      </c>
      <c r="HS723">
        <v>0.143338</v>
      </c>
      <c r="HT723">
        <v>-1.26119</v>
      </c>
      <c r="HU723">
        <v>20.3336</v>
      </c>
      <c r="HV723">
        <v>5.21504</v>
      </c>
      <c r="HW723">
        <v>12.011</v>
      </c>
      <c r="HX723">
        <v>4.98785</v>
      </c>
      <c r="HY723">
        <v>3.2875</v>
      </c>
      <c r="HZ723">
        <v>9999</v>
      </c>
      <c r="IA723">
        <v>9999</v>
      </c>
      <c r="IB723">
        <v>9999</v>
      </c>
      <c r="IC723">
        <v>999.9</v>
      </c>
      <c r="ID723">
        <v>1.86763</v>
      </c>
      <c r="IE723">
        <v>1.86675</v>
      </c>
      <c r="IF723">
        <v>1.86604</v>
      </c>
      <c r="IG723">
        <v>1.866</v>
      </c>
      <c r="IH723">
        <v>1.86786</v>
      </c>
      <c r="II723">
        <v>1.87027</v>
      </c>
      <c r="IJ723">
        <v>1.86893</v>
      </c>
      <c r="IK723">
        <v>1.87041</v>
      </c>
      <c r="IL723">
        <v>0</v>
      </c>
      <c r="IM723">
        <v>0</v>
      </c>
      <c r="IN723">
        <v>0</v>
      </c>
      <c r="IO723">
        <v>0</v>
      </c>
      <c r="IP723" t="s">
        <v>443</v>
      </c>
      <c r="IQ723" t="s">
        <v>444</v>
      </c>
      <c r="IR723" t="s">
        <v>445</v>
      </c>
      <c r="IS723" t="s">
        <v>445</v>
      </c>
      <c r="IT723" t="s">
        <v>445</v>
      </c>
      <c r="IU723" t="s">
        <v>445</v>
      </c>
      <c r="IV723">
        <v>0</v>
      </c>
      <c r="IW723">
        <v>100</v>
      </c>
      <c r="IX723">
        <v>100</v>
      </c>
      <c r="IY723">
        <v>1.357</v>
      </c>
      <c r="IZ723">
        <v>0.2163</v>
      </c>
      <c r="JA723">
        <v>0.6902030508192664</v>
      </c>
      <c r="JB723">
        <v>0.001474763808417899</v>
      </c>
      <c r="JC723">
        <v>-3.85604142745729E-07</v>
      </c>
      <c r="JD723">
        <v>-4.042155114862324E-11</v>
      </c>
      <c r="JE723">
        <v>-0.0599630414126953</v>
      </c>
      <c r="JF723">
        <v>-0.0008759303265835833</v>
      </c>
      <c r="JG723">
        <v>0.0007542316531097033</v>
      </c>
      <c r="JH723">
        <v>-1.168394518909615E-05</v>
      </c>
      <c r="JI723">
        <v>4</v>
      </c>
      <c r="JJ723">
        <v>2283</v>
      </c>
      <c r="JK723">
        <v>1</v>
      </c>
      <c r="JL723">
        <v>28</v>
      </c>
      <c r="JM723">
        <v>187446.2</v>
      </c>
      <c r="JN723">
        <v>187446.3</v>
      </c>
      <c r="JO723">
        <v>1.34399</v>
      </c>
      <c r="JP723">
        <v>2.26685</v>
      </c>
      <c r="JQ723">
        <v>1.39648</v>
      </c>
      <c r="JR723">
        <v>2.35596</v>
      </c>
      <c r="JS723">
        <v>1.49536</v>
      </c>
      <c r="JT723">
        <v>2.70264</v>
      </c>
      <c r="JU723">
        <v>37.027</v>
      </c>
      <c r="JV723">
        <v>24.07</v>
      </c>
      <c r="JW723">
        <v>18</v>
      </c>
      <c r="JX723">
        <v>492.192</v>
      </c>
      <c r="JY723">
        <v>442.83</v>
      </c>
      <c r="JZ723">
        <v>30.8247</v>
      </c>
      <c r="KA723">
        <v>29.4758</v>
      </c>
      <c r="KB723">
        <v>29.9999</v>
      </c>
      <c r="KC723">
        <v>29.3114</v>
      </c>
      <c r="KD723">
        <v>29.2371</v>
      </c>
      <c r="KE723">
        <v>26.951</v>
      </c>
      <c r="KF723">
        <v>26.5207</v>
      </c>
      <c r="KG723">
        <v>65.7959</v>
      </c>
      <c r="KH723">
        <v>30.8261</v>
      </c>
      <c r="KI723">
        <v>587.106</v>
      </c>
      <c r="KJ723">
        <v>21.2747</v>
      </c>
      <c r="KK723">
        <v>100.926</v>
      </c>
      <c r="KL723">
        <v>100.45</v>
      </c>
    </row>
    <row r="724" spans="1:298">
      <c r="A724">
        <v>708</v>
      </c>
      <c r="B724">
        <v>1758494201.6</v>
      </c>
      <c r="C724">
        <v>25326.09999990463</v>
      </c>
      <c r="D724" t="s">
        <v>1866</v>
      </c>
      <c r="E724" t="s">
        <v>1867</v>
      </c>
      <c r="F724">
        <v>5</v>
      </c>
      <c r="G724" t="s">
        <v>1797</v>
      </c>
      <c r="H724" t="s">
        <v>437</v>
      </c>
      <c r="I724" t="s">
        <v>438</v>
      </c>
      <c r="J724">
        <v>1758494194.1</v>
      </c>
      <c r="K724">
        <f>(L724)/1000</f>
        <v>0</v>
      </c>
      <c r="L724">
        <f>IF(DQ724, AO724, AI724)</f>
        <v>0</v>
      </c>
      <c r="M724">
        <f>IF(DQ724, AJ724, AH724)</f>
        <v>0</v>
      </c>
      <c r="N724">
        <f>DS724 - IF(AV724&gt;1, M724*DM724*100.0/(AX724), 0)</f>
        <v>0</v>
      </c>
      <c r="O724">
        <f>((U724-K724/2)*N724-M724)/(U724+K724/2)</f>
        <v>0</v>
      </c>
      <c r="P724">
        <f>O724*(DZ724+EA724)/1000.0</f>
        <v>0</v>
      </c>
      <c r="Q724">
        <f>(DS724 - IF(AV724&gt;1, M724*DM724*100.0/(AX724), 0))*(DZ724+EA724)/1000.0</f>
        <v>0</v>
      </c>
      <c r="R724">
        <f>2.0/((1/T724-1/S724)+SIGN(T724)*SQRT((1/T724-1/S724)*(1/T724-1/S724) + 4*DN724/((DN724+1)*(DN724+1))*(2*1/T724*1/S724-1/S724*1/S724)))</f>
        <v>0</v>
      </c>
      <c r="S724">
        <f>IF(LEFT(DO724,1)&lt;&gt;"0",IF(LEFT(DO724,1)="1",3.0,DP724),$D$5+$E$5*(EG724*DZ724/($K$5*1000))+$F$5*(EG724*DZ724/($K$5*1000))*MAX(MIN(DM724,$J$5),$I$5)*MAX(MIN(DM724,$J$5),$I$5)+$G$5*MAX(MIN(DM724,$J$5),$I$5)*(EG724*DZ724/($K$5*1000))+$H$5*(EG724*DZ724/($K$5*1000))*(EG724*DZ724/($K$5*1000)))</f>
        <v>0</v>
      </c>
      <c r="T724">
        <f>K724*(1000-(1000*0.61365*exp(17.502*X724/(240.97+X724))/(DZ724+EA724)+DU724)/2)/(1000*0.61365*exp(17.502*X724/(240.97+X724))/(DZ724+EA724)-DU724)</f>
        <v>0</v>
      </c>
      <c r="U724">
        <f>1/((DN724+1)/(R724/1.6)+1/(S724/1.37)) + DN724/((DN724+1)/(R724/1.6) + DN724/(S724/1.37))</f>
        <v>0</v>
      </c>
      <c r="V724">
        <f>(DI724*DL724)</f>
        <v>0</v>
      </c>
      <c r="W724">
        <f>(EB724+(V724+2*0.95*5.67E-8*(((EB724+$B$7)+273)^4-(EB724+273)^4)-44100*K724)/(1.84*29.3*S724+8*0.95*5.67E-8*(EB724+273)^3))</f>
        <v>0</v>
      </c>
      <c r="X724">
        <f>($C$7*EC724+$D$7*ED724+$E$7*W724)</f>
        <v>0</v>
      </c>
      <c r="Y724">
        <f>0.61365*exp(17.502*X724/(240.97+X724))</f>
        <v>0</v>
      </c>
      <c r="Z724">
        <f>(AA724/AB724*100)</f>
        <v>0</v>
      </c>
      <c r="AA724">
        <f>DU724*(DZ724+EA724)/1000</f>
        <v>0</v>
      </c>
      <c r="AB724">
        <f>0.61365*exp(17.502*EB724/(240.97+EB724))</f>
        <v>0</v>
      </c>
      <c r="AC724">
        <f>(Y724-DU724*(DZ724+EA724)/1000)</f>
        <v>0</v>
      </c>
      <c r="AD724">
        <f>(-K724*44100)</f>
        <v>0</v>
      </c>
      <c r="AE724">
        <f>2*29.3*S724*0.92*(EB724-X724)</f>
        <v>0</v>
      </c>
      <c r="AF724">
        <f>2*0.95*5.67E-8*(((EB724+$B$7)+273)^4-(X724+273)^4)</f>
        <v>0</v>
      </c>
      <c r="AG724">
        <f>V724+AF724+AD724+AE724</f>
        <v>0</v>
      </c>
      <c r="AH724">
        <f>DY724*AV724*(DT724-DS724*(1000-AV724*DV724)/(1000-AV724*DU724))/(100*DM724)</f>
        <v>0</v>
      </c>
      <c r="AI724">
        <f>1000*DY724*AV724*(DU724-DV724)/(100*DM724*(1000-AV724*DU724))</f>
        <v>0</v>
      </c>
      <c r="AJ724">
        <f>(AK724 - AL724 - DZ724*1E3/(8.314*(EB724+273.15)) * AN724/DY724 * AM724) * DY724/(100*DM724) * (1000 - DV724)/1000</f>
        <v>0</v>
      </c>
      <c r="AK724">
        <v>588.4108929086497</v>
      </c>
      <c r="AL724">
        <v>559.7230484848483</v>
      </c>
      <c r="AM724">
        <v>3.372693030635525</v>
      </c>
      <c r="AN724">
        <v>65.24556726256783</v>
      </c>
      <c r="AO724">
        <f>(AQ724 - AP724 + DZ724*1E3/(8.314*(EB724+273.15)) * AS724/DY724 * AR724) * DY724/(100*DM724) * 1000/(1000 - AQ724)</f>
        <v>0</v>
      </c>
      <c r="AP724">
        <v>21.2717222427163</v>
      </c>
      <c r="AQ724">
        <v>25.85163575757574</v>
      </c>
      <c r="AR724">
        <v>3.347607085244611E-05</v>
      </c>
      <c r="AS724">
        <v>111.0014619962675</v>
      </c>
      <c r="AT724">
        <v>0</v>
      </c>
      <c r="AU724">
        <v>0</v>
      </c>
      <c r="AV724">
        <f>IF(AT724*$H$13&gt;=AX724,1.0,(AX724/(AX724-AT724*$H$13)))</f>
        <v>0</v>
      </c>
      <c r="AW724">
        <f>(AV724-1)*100</f>
        <v>0</v>
      </c>
      <c r="AX724">
        <f>MAX(0,($B$13+$C$13*EG724)/(1+$D$13*EG724)*DZ724/(EB724+273)*$E$13)</f>
        <v>0</v>
      </c>
      <c r="AY724" t="s">
        <v>439</v>
      </c>
      <c r="AZ724" t="s">
        <v>439</v>
      </c>
      <c r="BA724">
        <v>0</v>
      </c>
      <c r="BB724">
        <v>0</v>
      </c>
      <c r="BC724">
        <f>1-BA724/BB724</f>
        <v>0</v>
      </c>
      <c r="BD724">
        <v>0</v>
      </c>
      <c r="BE724" t="s">
        <v>439</v>
      </c>
      <c r="BF724" t="s">
        <v>439</v>
      </c>
      <c r="BG724">
        <v>0</v>
      </c>
      <c r="BH724">
        <v>0</v>
      </c>
      <c r="BI724">
        <f>1-BG724/BH724</f>
        <v>0</v>
      </c>
      <c r="BJ724">
        <v>0.5</v>
      </c>
      <c r="BK724">
        <f>DJ724</f>
        <v>0</v>
      </c>
      <c r="BL724">
        <f>M724</f>
        <v>0</v>
      </c>
      <c r="BM724">
        <f>BI724*BJ724*BK724</f>
        <v>0</v>
      </c>
      <c r="BN724">
        <f>(BL724-BD724)/BK724</f>
        <v>0</v>
      </c>
      <c r="BO724">
        <f>(BB724-BH724)/BH724</f>
        <v>0</v>
      </c>
      <c r="BP724">
        <f>BA724/(BC724+BA724/BH724)</f>
        <v>0</v>
      </c>
      <c r="BQ724" t="s">
        <v>439</v>
      </c>
      <c r="BR724">
        <v>0</v>
      </c>
      <c r="BS724">
        <f>IF(BR724&lt;&gt;0, BR724, BP724)</f>
        <v>0</v>
      </c>
      <c r="BT724">
        <f>1-BS724/BH724</f>
        <v>0</v>
      </c>
      <c r="BU724">
        <f>(BH724-BG724)/(BH724-BS724)</f>
        <v>0</v>
      </c>
      <c r="BV724">
        <f>(BB724-BH724)/(BB724-BS724)</f>
        <v>0</v>
      </c>
      <c r="BW724">
        <f>(BH724-BG724)/(BH724-BA724)</f>
        <v>0</v>
      </c>
      <c r="BX724">
        <f>(BB724-BH724)/(BB724-BA724)</f>
        <v>0</v>
      </c>
      <c r="BY724">
        <f>(BU724*BS724/BG724)</f>
        <v>0</v>
      </c>
      <c r="BZ724">
        <f>(1-BY724)</f>
        <v>0</v>
      </c>
      <c r="DI724">
        <f>$B$11*EH724+$C$11*EI724+$F$11*ET724*(1-EW724)</f>
        <v>0</v>
      </c>
      <c r="DJ724">
        <f>DI724*DK724</f>
        <v>0</v>
      </c>
      <c r="DK724">
        <f>($B$11*$D$9+$C$11*$D$9+$F$11*((FG724+EY724)/MAX(FG724+EY724+FH724, 0.1)*$I$9+FH724/MAX(FG724+EY724+FH724, 0.1)*$J$9))/($B$11+$C$11+$F$11)</f>
        <v>0</v>
      </c>
      <c r="DL724">
        <f>($B$11*$K$9+$C$11*$K$9+$F$11*((FG724+EY724)/MAX(FG724+EY724+FH724, 0.1)*$P$9+FH724/MAX(FG724+EY724+FH724, 0.1)*$Q$9))/($B$11+$C$11+$F$11)</f>
        <v>0</v>
      </c>
      <c r="DM724">
        <v>3.7</v>
      </c>
      <c r="DN724">
        <v>0.5</v>
      </c>
      <c r="DO724" t="s">
        <v>440</v>
      </c>
      <c r="DP724">
        <v>2</v>
      </c>
      <c r="DQ724" t="b">
        <v>1</v>
      </c>
      <c r="DR724">
        <v>1758494194.1</v>
      </c>
      <c r="DS724">
        <v>522.306925925926</v>
      </c>
      <c r="DT724">
        <v>560.7645925925926</v>
      </c>
      <c r="DU724">
        <v>25.84171851851852</v>
      </c>
      <c r="DV724">
        <v>21.27024814814815</v>
      </c>
      <c r="DW724">
        <v>520.9588148148148</v>
      </c>
      <c r="DX724">
        <v>25.62547777777779</v>
      </c>
      <c r="DY724">
        <v>500.006962962963</v>
      </c>
      <c r="DZ724">
        <v>89.98339999999999</v>
      </c>
      <c r="EA724">
        <v>0.05542470740740741</v>
      </c>
      <c r="EB724">
        <v>31.54325185185185</v>
      </c>
      <c r="EC724">
        <v>30.6821962962963</v>
      </c>
      <c r="ED724">
        <v>999.9000000000001</v>
      </c>
      <c r="EE724">
        <v>0</v>
      </c>
      <c r="EF724">
        <v>0</v>
      </c>
      <c r="EG724">
        <v>10002.54740740741</v>
      </c>
      <c r="EH724">
        <v>0</v>
      </c>
      <c r="EI724">
        <v>9.555280000000002</v>
      </c>
      <c r="EJ724">
        <v>-38.4577074074074</v>
      </c>
      <c r="EK724">
        <v>536.1623703703704</v>
      </c>
      <c r="EL724">
        <v>572.9513703703705</v>
      </c>
      <c r="EM724">
        <v>4.571465925925927</v>
      </c>
      <c r="EN724">
        <v>560.7645925925926</v>
      </c>
      <c r="EO724">
        <v>21.27024814814815</v>
      </c>
      <c r="EP724">
        <v>2.325325555555556</v>
      </c>
      <c r="EQ724">
        <v>1.913969259259259</v>
      </c>
      <c r="ER724">
        <v>19.85292222222222</v>
      </c>
      <c r="ES724">
        <v>16.75002592592593</v>
      </c>
      <c r="ET724">
        <v>1999.990740740741</v>
      </c>
      <c r="EU724">
        <v>0.9799929999999999</v>
      </c>
      <c r="EV724">
        <v>0.02000666666666667</v>
      </c>
      <c r="EW724">
        <v>0</v>
      </c>
      <c r="EX724">
        <v>604.0177037037037</v>
      </c>
      <c r="EY724">
        <v>5.00097</v>
      </c>
      <c r="EZ724">
        <v>12099.93333333333</v>
      </c>
      <c r="FA724">
        <v>16707.46296296296</v>
      </c>
      <c r="FB724">
        <v>41.8074074074074</v>
      </c>
      <c r="FC724">
        <v>42.125</v>
      </c>
      <c r="FD724">
        <v>41.73366666666666</v>
      </c>
      <c r="FE724">
        <v>41.68699999999999</v>
      </c>
      <c r="FF724">
        <v>42.4324074074074</v>
      </c>
      <c r="FG724">
        <v>1955.078888888889</v>
      </c>
      <c r="FH724">
        <v>39.91</v>
      </c>
      <c r="FI724">
        <v>0</v>
      </c>
      <c r="FJ724">
        <v>1758494202.2</v>
      </c>
      <c r="FK724">
        <v>0</v>
      </c>
      <c r="FL724">
        <v>603.9791923076923</v>
      </c>
      <c r="FM724">
        <v>11.82813676770081</v>
      </c>
      <c r="FN724">
        <v>228.6666668693821</v>
      </c>
      <c r="FO724">
        <v>12100.16538461538</v>
      </c>
      <c r="FP724">
        <v>15</v>
      </c>
      <c r="FQ724">
        <v>0</v>
      </c>
      <c r="FR724" t="s">
        <v>441</v>
      </c>
      <c r="FS724">
        <v>1747247426.5</v>
      </c>
      <c r="FT724">
        <v>1747247420.5</v>
      </c>
      <c r="FU724">
        <v>0</v>
      </c>
      <c r="FV724">
        <v>1.027</v>
      </c>
      <c r="FW724">
        <v>0.031</v>
      </c>
      <c r="FX724">
        <v>0.02</v>
      </c>
      <c r="FY724">
        <v>0.05</v>
      </c>
      <c r="FZ724">
        <v>420</v>
      </c>
      <c r="GA724">
        <v>16</v>
      </c>
      <c r="GB724">
        <v>0.01</v>
      </c>
      <c r="GC724">
        <v>0.1</v>
      </c>
      <c r="GD724">
        <v>-38.20755</v>
      </c>
      <c r="GE724">
        <v>-5.535577485928628</v>
      </c>
      <c r="GF724">
        <v>0.5336471868191563</v>
      </c>
      <c r="GG724">
        <v>0</v>
      </c>
      <c r="GH724">
        <v>603.4335294117647</v>
      </c>
      <c r="GI724">
        <v>11.22444614830268</v>
      </c>
      <c r="GJ724">
        <v>1.122033690258954</v>
      </c>
      <c r="GK724">
        <v>-1</v>
      </c>
      <c r="GL724">
        <v>4.56788875</v>
      </c>
      <c r="GM724">
        <v>0.07701512195122175</v>
      </c>
      <c r="GN724">
        <v>0.007507660483632678</v>
      </c>
      <c r="GO724">
        <v>1</v>
      </c>
      <c r="GP724">
        <v>1</v>
      </c>
      <c r="GQ724">
        <v>2</v>
      </c>
      <c r="GR724" t="s">
        <v>442</v>
      </c>
      <c r="GS724">
        <v>3.13583</v>
      </c>
      <c r="GT724">
        <v>2.71585</v>
      </c>
      <c r="GU724">
        <v>0.113249</v>
      </c>
      <c r="GV724">
        <v>0.117994</v>
      </c>
      <c r="GW724">
        <v>0.111018</v>
      </c>
      <c r="GX724">
        <v>0.0958562</v>
      </c>
      <c r="GY724">
        <v>28162.5</v>
      </c>
      <c r="GZ724">
        <v>28056.7</v>
      </c>
      <c r="HA724">
        <v>29528.6</v>
      </c>
      <c r="HB724">
        <v>29400.4</v>
      </c>
      <c r="HC724">
        <v>34684.7</v>
      </c>
      <c r="HD724">
        <v>35216.4</v>
      </c>
      <c r="HE724">
        <v>41556.6</v>
      </c>
      <c r="HF724">
        <v>41776.2</v>
      </c>
      <c r="HG724">
        <v>1.91815</v>
      </c>
      <c r="HH724">
        <v>1.8558</v>
      </c>
      <c r="HI724">
        <v>0.0562221</v>
      </c>
      <c r="HJ724">
        <v>0</v>
      </c>
      <c r="HK724">
        <v>29.7686</v>
      </c>
      <c r="HL724">
        <v>999.9</v>
      </c>
      <c r="HM724">
        <v>51.6</v>
      </c>
      <c r="HN724">
        <v>31.6</v>
      </c>
      <c r="HO724">
        <v>26.7707</v>
      </c>
      <c r="HP724">
        <v>62.0321</v>
      </c>
      <c r="HQ724">
        <v>27.8165</v>
      </c>
      <c r="HR724">
        <v>1</v>
      </c>
      <c r="HS724">
        <v>0.1433</v>
      </c>
      <c r="HT724">
        <v>-1.26825</v>
      </c>
      <c r="HU724">
        <v>20.3335</v>
      </c>
      <c r="HV724">
        <v>5.21579</v>
      </c>
      <c r="HW724">
        <v>12.0113</v>
      </c>
      <c r="HX724">
        <v>4.9879</v>
      </c>
      <c r="HY724">
        <v>3.28758</v>
      </c>
      <c r="HZ724">
        <v>9999</v>
      </c>
      <c r="IA724">
        <v>9999</v>
      </c>
      <c r="IB724">
        <v>9999</v>
      </c>
      <c r="IC724">
        <v>999.9</v>
      </c>
      <c r="ID724">
        <v>1.86764</v>
      </c>
      <c r="IE724">
        <v>1.86676</v>
      </c>
      <c r="IF724">
        <v>1.86604</v>
      </c>
      <c r="IG724">
        <v>1.866</v>
      </c>
      <c r="IH724">
        <v>1.86785</v>
      </c>
      <c r="II724">
        <v>1.87027</v>
      </c>
      <c r="IJ724">
        <v>1.86893</v>
      </c>
      <c r="IK724">
        <v>1.87042</v>
      </c>
      <c r="IL724">
        <v>0</v>
      </c>
      <c r="IM724">
        <v>0</v>
      </c>
      <c r="IN724">
        <v>0</v>
      </c>
      <c r="IO724">
        <v>0</v>
      </c>
      <c r="IP724" t="s">
        <v>443</v>
      </c>
      <c r="IQ724" t="s">
        <v>444</v>
      </c>
      <c r="IR724" t="s">
        <v>445</v>
      </c>
      <c r="IS724" t="s">
        <v>445</v>
      </c>
      <c r="IT724" t="s">
        <v>445</v>
      </c>
      <c r="IU724" t="s">
        <v>445</v>
      </c>
      <c r="IV724">
        <v>0</v>
      </c>
      <c r="IW724">
        <v>100</v>
      </c>
      <c r="IX724">
        <v>100</v>
      </c>
      <c r="IY724">
        <v>1.373</v>
      </c>
      <c r="IZ724">
        <v>0.2164</v>
      </c>
      <c r="JA724">
        <v>0.6902030508192664</v>
      </c>
      <c r="JB724">
        <v>0.001474763808417899</v>
      </c>
      <c r="JC724">
        <v>-3.85604142745729E-07</v>
      </c>
      <c r="JD724">
        <v>-4.042155114862324E-11</v>
      </c>
      <c r="JE724">
        <v>-0.0599630414126953</v>
      </c>
      <c r="JF724">
        <v>-0.0008759303265835833</v>
      </c>
      <c r="JG724">
        <v>0.0007542316531097033</v>
      </c>
      <c r="JH724">
        <v>-1.168394518909615E-05</v>
      </c>
      <c r="JI724">
        <v>4</v>
      </c>
      <c r="JJ724">
        <v>2283</v>
      </c>
      <c r="JK724">
        <v>1</v>
      </c>
      <c r="JL724">
        <v>28</v>
      </c>
      <c r="JM724">
        <v>187446.3</v>
      </c>
      <c r="JN724">
        <v>187446.4</v>
      </c>
      <c r="JO724">
        <v>1.37695</v>
      </c>
      <c r="JP724">
        <v>2.2644</v>
      </c>
      <c r="JQ724">
        <v>1.39648</v>
      </c>
      <c r="JR724">
        <v>2.35474</v>
      </c>
      <c r="JS724">
        <v>1.49536</v>
      </c>
      <c r="JT724">
        <v>2.66113</v>
      </c>
      <c r="JU724">
        <v>37.027</v>
      </c>
      <c r="JV724">
        <v>24.07</v>
      </c>
      <c r="JW724">
        <v>18</v>
      </c>
      <c r="JX724">
        <v>492.336</v>
      </c>
      <c r="JY724">
        <v>442.859</v>
      </c>
      <c r="JZ724">
        <v>30.8375</v>
      </c>
      <c r="KA724">
        <v>29.4733</v>
      </c>
      <c r="KB724">
        <v>29.9999</v>
      </c>
      <c r="KC724">
        <v>29.3095</v>
      </c>
      <c r="KD724">
        <v>29.2347</v>
      </c>
      <c r="KE724">
        <v>27.6063</v>
      </c>
      <c r="KF724">
        <v>26.5207</v>
      </c>
      <c r="KG724">
        <v>65.7959</v>
      </c>
      <c r="KH724">
        <v>30.8389</v>
      </c>
      <c r="KI724">
        <v>607.145</v>
      </c>
      <c r="KJ724">
        <v>21.2578</v>
      </c>
      <c r="KK724">
        <v>100.926</v>
      </c>
      <c r="KL724">
        <v>100.451</v>
      </c>
    </row>
    <row r="725" spans="1:298">
      <c r="A725">
        <v>709</v>
      </c>
      <c r="B725">
        <v>1758494206.6</v>
      </c>
      <c r="C725">
        <v>25331.09999990463</v>
      </c>
      <c r="D725" t="s">
        <v>1868</v>
      </c>
      <c r="E725" t="s">
        <v>1869</v>
      </c>
      <c r="F725">
        <v>5</v>
      </c>
      <c r="G725" t="s">
        <v>1797</v>
      </c>
      <c r="H725" t="s">
        <v>437</v>
      </c>
      <c r="I725" t="s">
        <v>438</v>
      </c>
      <c r="J725">
        <v>1758494198.814285</v>
      </c>
      <c r="K725">
        <f>(L725)/1000</f>
        <v>0</v>
      </c>
      <c r="L725">
        <f>IF(DQ725, AO725, AI725)</f>
        <v>0</v>
      </c>
      <c r="M725">
        <f>IF(DQ725, AJ725, AH725)</f>
        <v>0</v>
      </c>
      <c r="N725">
        <f>DS725 - IF(AV725&gt;1, M725*DM725*100.0/(AX725), 0)</f>
        <v>0</v>
      </c>
      <c r="O725">
        <f>((U725-K725/2)*N725-M725)/(U725+K725/2)</f>
        <v>0</v>
      </c>
      <c r="P725">
        <f>O725*(DZ725+EA725)/1000.0</f>
        <v>0</v>
      </c>
      <c r="Q725">
        <f>(DS725 - IF(AV725&gt;1, M725*DM725*100.0/(AX725), 0))*(DZ725+EA725)/1000.0</f>
        <v>0</v>
      </c>
      <c r="R725">
        <f>2.0/((1/T725-1/S725)+SIGN(T725)*SQRT((1/T725-1/S725)*(1/T725-1/S725) + 4*DN725/((DN725+1)*(DN725+1))*(2*1/T725*1/S725-1/S725*1/S725)))</f>
        <v>0</v>
      </c>
      <c r="S725">
        <f>IF(LEFT(DO725,1)&lt;&gt;"0",IF(LEFT(DO725,1)="1",3.0,DP725),$D$5+$E$5*(EG725*DZ725/($K$5*1000))+$F$5*(EG725*DZ725/($K$5*1000))*MAX(MIN(DM725,$J$5),$I$5)*MAX(MIN(DM725,$J$5),$I$5)+$G$5*MAX(MIN(DM725,$J$5),$I$5)*(EG725*DZ725/($K$5*1000))+$H$5*(EG725*DZ725/($K$5*1000))*(EG725*DZ725/($K$5*1000)))</f>
        <v>0</v>
      </c>
      <c r="T725">
        <f>K725*(1000-(1000*0.61365*exp(17.502*X725/(240.97+X725))/(DZ725+EA725)+DU725)/2)/(1000*0.61365*exp(17.502*X725/(240.97+X725))/(DZ725+EA725)-DU725)</f>
        <v>0</v>
      </c>
      <c r="U725">
        <f>1/((DN725+1)/(R725/1.6)+1/(S725/1.37)) + DN725/((DN725+1)/(R725/1.6) + DN725/(S725/1.37))</f>
        <v>0</v>
      </c>
      <c r="V725">
        <f>(DI725*DL725)</f>
        <v>0</v>
      </c>
      <c r="W725">
        <f>(EB725+(V725+2*0.95*5.67E-8*(((EB725+$B$7)+273)^4-(EB725+273)^4)-44100*K725)/(1.84*29.3*S725+8*0.95*5.67E-8*(EB725+273)^3))</f>
        <v>0</v>
      </c>
      <c r="X725">
        <f>($C$7*EC725+$D$7*ED725+$E$7*W725)</f>
        <v>0</v>
      </c>
      <c r="Y725">
        <f>0.61365*exp(17.502*X725/(240.97+X725))</f>
        <v>0</v>
      </c>
      <c r="Z725">
        <f>(AA725/AB725*100)</f>
        <v>0</v>
      </c>
      <c r="AA725">
        <f>DU725*(DZ725+EA725)/1000</f>
        <v>0</v>
      </c>
      <c r="AB725">
        <f>0.61365*exp(17.502*EB725/(240.97+EB725))</f>
        <v>0</v>
      </c>
      <c r="AC725">
        <f>(Y725-DU725*(DZ725+EA725)/1000)</f>
        <v>0</v>
      </c>
      <c r="AD725">
        <f>(-K725*44100)</f>
        <v>0</v>
      </c>
      <c r="AE725">
        <f>2*29.3*S725*0.92*(EB725-X725)</f>
        <v>0</v>
      </c>
      <c r="AF725">
        <f>2*0.95*5.67E-8*(((EB725+$B$7)+273)^4-(X725+273)^4)</f>
        <v>0</v>
      </c>
      <c r="AG725">
        <f>V725+AF725+AD725+AE725</f>
        <v>0</v>
      </c>
      <c r="AH725">
        <f>DY725*AV725*(DT725-DS725*(1000-AV725*DV725)/(1000-AV725*DU725))/(100*DM725)</f>
        <v>0</v>
      </c>
      <c r="AI725">
        <f>1000*DY725*AV725*(DU725-DV725)/(100*DM725*(1000-AV725*DU725))</f>
        <v>0</v>
      </c>
      <c r="AJ725">
        <f>(AK725 - AL725 - DZ725*1E3/(8.314*(EB725+273.15)) * AN725/DY725 * AM725) * DY725/(100*DM725) * (1000 - DV725)/1000</f>
        <v>0</v>
      </c>
      <c r="AK725">
        <v>605.5587393618063</v>
      </c>
      <c r="AL725">
        <v>576.7084121212119</v>
      </c>
      <c r="AM725">
        <v>3.395656384196333</v>
      </c>
      <c r="AN725">
        <v>65.24556726256783</v>
      </c>
      <c r="AO725">
        <f>(AQ725 - AP725 + DZ725*1E3/(8.314*(EB725+273.15)) * AS725/DY725 * AR725) * DY725/(100*DM725) * 1000/(1000 - AQ725)</f>
        <v>0</v>
      </c>
      <c r="AP725">
        <v>21.27395735700676</v>
      </c>
      <c r="AQ725">
        <v>25.85935696969697</v>
      </c>
      <c r="AR725">
        <v>3.94077416579587E-05</v>
      </c>
      <c r="AS725">
        <v>111.0014619962675</v>
      </c>
      <c r="AT725">
        <v>0</v>
      </c>
      <c r="AU725">
        <v>0</v>
      </c>
      <c r="AV725">
        <f>IF(AT725*$H$13&gt;=AX725,1.0,(AX725/(AX725-AT725*$H$13)))</f>
        <v>0</v>
      </c>
      <c r="AW725">
        <f>(AV725-1)*100</f>
        <v>0</v>
      </c>
      <c r="AX725">
        <f>MAX(0,($B$13+$C$13*EG725)/(1+$D$13*EG725)*DZ725/(EB725+273)*$E$13)</f>
        <v>0</v>
      </c>
      <c r="AY725" t="s">
        <v>439</v>
      </c>
      <c r="AZ725" t="s">
        <v>439</v>
      </c>
      <c r="BA725">
        <v>0</v>
      </c>
      <c r="BB725">
        <v>0</v>
      </c>
      <c r="BC725">
        <f>1-BA725/BB725</f>
        <v>0</v>
      </c>
      <c r="BD725">
        <v>0</v>
      </c>
      <c r="BE725" t="s">
        <v>439</v>
      </c>
      <c r="BF725" t="s">
        <v>439</v>
      </c>
      <c r="BG725">
        <v>0</v>
      </c>
      <c r="BH725">
        <v>0</v>
      </c>
      <c r="BI725">
        <f>1-BG725/BH725</f>
        <v>0</v>
      </c>
      <c r="BJ725">
        <v>0.5</v>
      </c>
      <c r="BK725">
        <f>DJ725</f>
        <v>0</v>
      </c>
      <c r="BL725">
        <f>M725</f>
        <v>0</v>
      </c>
      <c r="BM725">
        <f>BI725*BJ725*BK725</f>
        <v>0</v>
      </c>
      <c r="BN725">
        <f>(BL725-BD725)/BK725</f>
        <v>0</v>
      </c>
      <c r="BO725">
        <f>(BB725-BH725)/BH725</f>
        <v>0</v>
      </c>
      <c r="BP725">
        <f>BA725/(BC725+BA725/BH725)</f>
        <v>0</v>
      </c>
      <c r="BQ725" t="s">
        <v>439</v>
      </c>
      <c r="BR725">
        <v>0</v>
      </c>
      <c r="BS725">
        <f>IF(BR725&lt;&gt;0, BR725, BP725)</f>
        <v>0</v>
      </c>
      <c r="BT725">
        <f>1-BS725/BH725</f>
        <v>0</v>
      </c>
      <c r="BU725">
        <f>(BH725-BG725)/(BH725-BS725)</f>
        <v>0</v>
      </c>
      <c r="BV725">
        <f>(BB725-BH725)/(BB725-BS725)</f>
        <v>0</v>
      </c>
      <c r="BW725">
        <f>(BH725-BG725)/(BH725-BA725)</f>
        <v>0</v>
      </c>
      <c r="BX725">
        <f>(BB725-BH725)/(BB725-BA725)</f>
        <v>0</v>
      </c>
      <c r="BY725">
        <f>(BU725*BS725/BG725)</f>
        <v>0</v>
      </c>
      <c r="BZ725">
        <f>(1-BY725)</f>
        <v>0</v>
      </c>
      <c r="DI725">
        <f>$B$11*EH725+$C$11*EI725+$F$11*ET725*(1-EW725)</f>
        <v>0</v>
      </c>
      <c r="DJ725">
        <f>DI725*DK725</f>
        <v>0</v>
      </c>
      <c r="DK725">
        <f>($B$11*$D$9+$C$11*$D$9+$F$11*((FG725+EY725)/MAX(FG725+EY725+FH725, 0.1)*$I$9+FH725/MAX(FG725+EY725+FH725, 0.1)*$J$9))/($B$11+$C$11+$F$11)</f>
        <v>0</v>
      </c>
      <c r="DL725">
        <f>($B$11*$K$9+$C$11*$K$9+$F$11*((FG725+EY725)/MAX(FG725+EY725+FH725, 0.1)*$P$9+FH725/MAX(FG725+EY725+FH725, 0.1)*$Q$9))/($B$11+$C$11+$F$11)</f>
        <v>0</v>
      </c>
      <c r="DM725">
        <v>3.7</v>
      </c>
      <c r="DN725">
        <v>0.5</v>
      </c>
      <c r="DO725" t="s">
        <v>440</v>
      </c>
      <c r="DP725">
        <v>2</v>
      </c>
      <c r="DQ725" t="b">
        <v>1</v>
      </c>
      <c r="DR725">
        <v>1758494198.814285</v>
      </c>
      <c r="DS725">
        <v>537.7742142857143</v>
      </c>
      <c r="DT725">
        <v>576.6147857142857</v>
      </c>
      <c r="DU725">
        <v>25.84877142857143</v>
      </c>
      <c r="DV725">
        <v>21.27159285714286</v>
      </c>
      <c r="DW725">
        <v>536.4102857142856</v>
      </c>
      <c r="DX725">
        <v>25.63242142857143</v>
      </c>
      <c r="DY725">
        <v>499.9950357142856</v>
      </c>
      <c r="DZ725">
        <v>89.98265714285715</v>
      </c>
      <c r="EA725">
        <v>0.05547377142857143</v>
      </c>
      <c r="EB725">
        <v>31.54623928571429</v>
      </c>
      <c r="EC725">
        <v>30.683325</v>
      </c>
      <c r="ED725">
        <v>999.9000000000002</v>
      </c>
      <c r="EE725">
        <v>0</v>
      </c>
      <c r="EF725">
        <v>0</v>
      </c>
      <c r="EG725">
        <v>10001.65107142857</v>
      </c>
      <c r="EH725">
        <v>0</v>
      </c>
      <c r="EI725">
        <v>9.55528</v>
      </c>
      <c r="EJ725">
        <v>-38.84054285714286</v>
      </c>
      <c r="EK725">
        <v>552.0440357142857</v>
      </c>
      <c r="EL725">
        <v>589.146857142857</v>
      </c>
      <c r="EM725">
        <v>4.577180357142858</v>
      </c>
      <c r="EN725">
        <v>576.6147857142857</v>
      </c>
      <c r="EO725">
        <v>21.27159285714286</v>
      </c>
      <c r="EP725">
        <v>2.325940357142857</v>
      </c>
      <c r="EQ725">
        <v>1.914073928571428</v>
      </c>
      <c r="ER725">
        <v>19.85718214285714</v>
      </c>
      <c r="ES725">
        <v>16.75088214285714</v>
      </c>
      <c r="ET725">
        <v>1999.983571428571</v>
      </c>
      <c r="EU725">
        <v>0.9799944642857144</v>
      </c>
      <c r="EV725">
        <v>0.02000523214285715</v>
      </c>
      <c r="EW725">
        <v>0</v>
      </c>
      <c r="EX725">
        <v>604.8463571428571</v>
      </c>
      <c r="EY725">
        <v>5.00097</v>
      </c>
      <c r="EZ725">
        <v>12118.31428571429</v>
      </c>
      <c r="FA725">
        <v>16707.41071428571</v>
      </c>
      <c r="FB725">
        <v>41.80314285714284</v>
      </c>
      <c r="FC725">
        <v>42.125</v>
      </c>
      <c r="FD725">
        <v>41.71399999999998</v>
      </c>
      <c r="FE725">
        <v>41.68699999999999</v>
      </c>
      <c r="FF725">
        <v>42.41928571428571</v>
      </c>
      <c r="FG725">
        <v>1955.072857142857</v>
      </c>
      <c r="FH725">
        <v>39.90678571428572</v>
      </c>
      <c r="FI725">
        <v>0</v>
      </c>
      <c r="FJ725">
        <v>1758494207</v>
      </c>
      <c r="FK725">
        <v>0</v>
      </c>
      <c r="FL725">
        <v>604.8294999999999</v>
      </c>
      <c r="FM725">
        <v>10.97589742751551</v>
      </c>
      <c r="FN725">
        <v>239.135042399442</v>
      </c>
      <c r="FO725">
        <v>12118.92692307692</v>
      </c>
      <c r="FP725">
        <v>15</v>
      </c>
      <c r="FQ725">
        <v>0</v>
      </c>
      <c r="FR725" t="s">
        <v>441</v>
      </c>
      <c r="FS725">
        <v>1747247426.5</v>
      </c>
      <c r="FT725">
        <v>1747247420.5</v>
      </c>
      <c r="FU725">
        <v>0</v>
      </c>
      <c r="FV725">
        <v>1.027</v>
      </c>
      <c r="FW725">
        <v>0.031</v>
      </c>
      <c r="FX725">
        <v>0.02</v>
      </c>
      <c r="FY725">
        <v>0.05</v>
      </c>
      <c r="FZ725">
        <v>420</v>
      </c>
      <c r="GA725">
        <v>16</v>
      </c>
      <c r="GB725">
        <v>0.01</v>
      </c>
      <c r="GC725">
        <v>0.1</v>
      </c>
      <c r="GD725">
        <v>-38.54776500000001</v>
      </c>
      <c r="GE725">
        <v>-5.181178986866717</v>
      </c>
      <c r="GF725">
        <v>0.5018194065348603</v>
      </c>
      <c r="GG725">
        <v>0</v>
      </c>
      <c r="GH725">
        <v>604.1794705882354</v>
      </c>
      <c r="GI725">
        <v>10.9171275833096</v>
      </c>
      <c r="GJ725">
        <v>1.097192332201075</v>
      </c>
      <c r="GK725">
        <v>-1</v>
      </c>
      <c r="GL725">
        <v>4.5726715</v>
      </c>
      <c r="GM725">
        <v>0.07462469043151564</v>
      </c>
      <c r="GN725">
        <v>0.007256274371190791</v>
      </c>
      <c r="GO725">
        <v>1</v>
      </c>
      <c r="GP725">
        <v>1</v>
      </c>
      <c r="GQ725">
        <v>2</v>
      </c>
      <c r="GR725" t="s">
        <v>442</v>
      </c>
      <c r="GS725">
        <v>3.13587</v>
      </c>
      <c r="GT725">
        <v>2.71576</v>
      </c>
      <c r="GU725">
        <v>0.115691</v>
      </c>
      <c r="GV725">
        <v>0.12036</v>
      </c>
      <c r="GW725">
        <v>0.111042</v>
      </c>
      <c r="GX725">
        <v>0.0958507</v>
      </c>
      <c r="GY725">
        <v>28085.1</v>
      </c>
      <c r="GZ725">
        <v>27981.4</v>
      </c>
      <c r="HA725">
        <v>29528.8</v>
      </c>
      <c r="HB725">
        <v>29400.4</v>
      </c>
      <c r="HC725">
        <v>34684.1</v>
      </c>
      <c r="HD725">
        <v>35216.6</v>
      </c>
      <c r="HE725">
        <v>41557</v>
      </c>
      <c r="HF725">
        <v>41776.1</v>
      </c>
      <c r="HG725">
        <v>1.9183</v>
      </c>
      <c r="HH725">
        <v>1.85575</v>
      </c>
      <c r="HI725">
        <v>0.056535</v>
      </c>
      <c r="HJ725">
        <v>0</v>
      </c>
      <c r="HK725">
        <v>29.7686</v>
      </c>
      <c r="HL725">
        <v>999.9</v>
      </c>
      <c r="HM725">
        <v>51.6</v>
      </c>
      <c r="HN725">
        <v>31.6</v>
      </c>
      <c r="HO725">
        <v>26.7679</v>
      </c>
      <c r="HP725">
        <v>62.0421</v>
      </c>
      <c r="HQ725">
        <v>27.9367</v>
      </c>
      <c r="HR725">
        <v>1</v>
      </c>
      <c r="HS725">
        <v>0.14328</v>
      </c>
      <c r="HT725">
        <v>-1.26829</v>
      </c>
      <c r="HU725">
        <v>20.3334</v>
      </c>
      <c r="HV725">
        <v>5.21534</v>
      </c>
      <c r="HW725">
        <v>12.0111</v>
      </c>
      <c r="HX725">
        <v>4.9882</v>
      </c>
      <c r="HY725">
        <v>3.28758</v>
      </c>
      <c r="HZ725">
        <v>9999</v>
      </c>
      <c r="IA725">
        <v>9999</v>
      </c>
      <c r="IB725">
        <v>9999</v>
      </c>
      <c r="IC725">
        <v>999.9</v>
      </c>
      <c r="ID725">
        <v>1.86767</v>
      </c>
      <c r="IE725">
        <v>1.86676</v>
      </c>
      <c r="IF725">
        <v>1.86605</v>
      </c>
      <c r="IG725">
        <v>1.866</v>
      </c>
      <c r="IH725">
        <v>1.86784</v>
      </c>
      <c r="II725">
        <v>1.87027</v>
      </c>
      <c r="IJ725">
        <v>1.86894</v>
      </c>
      <c r="IK725">
        <v>1.87042</v>
      </c>
      <c r="IL725">
        <v>0</v>
      </c>
      <c r="IM725">
        <v>0</v>
      </c>
      <c r="IN725">
        <v>0</v>
      </c>
      <c r="IO725">
        <v>0</v>
      </c>
      <c r="IP725" t="s">
        <v>443</v>
      </c>
      <c r="IQ725" t="s">
        <v>444</v>
      </c>
      <c r="IR725" t="s">
        <v>445</v>
      </c>
      <c r="IS725" t="s">
        <v>445</v>
      </c>
      <c r="IT725" t="s">
        <v>445</v>
      </c>
      <c r="IU725" t="s">
        <v>445</v>
      </c>
      <c r="IV725">
        <v>0</v>
      </c>
      <c r="IW725">
        <v>100</v>
      </c>
      <c r="IX725">
        <v>100</v>
      </c>
      <c r="IY725">
        <v>1.39</v>
      </c>
      <c r="IZ725">
        <v>0.2165</v>
      </c>
      <c r="JA725">
        <v>0.6902030508192664</v>
      </c>
      <c r="JB725">
        <v>0.001474763808417899</v>
      </c>
      <c r="JC725">
        <v>-3.85604142745729E-07</v>
      </c>
      <c r="JD725">
        <v>-4.042155114862324E-11</v>
      </c>
      <c r="JE725">
        <v>-0.0599630414126953</v>
      </c>
      <c r="JF725">
        <v>-0.0008759303265835833</v>
      </c>
      <c r="JG725">
        <v>0.0007542316531097033</v>
      </c>
      <c r="JH725">
        <v>-1.168394518909615E-05</v>
      </c>
      <c r="JI725">
        <v>4</v>
      </c>
      <c r="JJ725">
        <v>2283</v>
      </c>
      <c r="JK725">
        <v>1</v>
      </c>
      <c r="JL725">
        <v>28</v>
      </c>
      <c r="JM725">
        <v>187446.3</v>
      </c>
      <c r="JN725">
        <v>187446.4</v>
      </c>
      <c r="JO725">
        <v>1.40625</v>
      </c>
      <c r="JP725">
        <v>2.28271</v>
      </c>
      <c r="JQ725">
        <v>1.39648</v>
      </c>
      <c r="JR725">
        <v>2.35474</v>
      </c>
      <c r="JS725">
        <v>1.49536</v>
      </c>
      <c r="JT725">
        <v>2.5708</v>
      </c>
      <c r="JU725">
        <v>37.027</v>
      </c>
      <c r="JV725">
        <v>24.0612</v>
      </c>
      <c r="JW725">
        <v>18</v>
      </c>
      <c r="JX725">
        <v>492.411</v>
      </c>
      <c r="JY725">
        <v>442.819</v>
      </c>
      <c r="JZ725">
        <v>30.8489</v>
      </c>
      <c r="KA725">
        <v>29.4708</v>
      </c>
      <c r="KB725">
        <v>29.9999</v>
      </c>
      <c r="KC725">
        <v>29.307</v>
      </c>
      <c r="KD725">
        <v>29.2334</v>
      </c>
      <c r="KE725">
        <v>28.1829</v>
      </c>
      <c r="KF725">
        <v>26.5207</v>
      </c>
      <c r="KG725">
        <v>65.4228</v>
      </c>
      <c r="KH725">
        <v>30.8495</v>
      </c>
      <c r="KI725">
        <v>620.526</v>
      </c>
      <c r="KJ725">
        <v>21.2366</v>
      </c>
      <c r="KK725">
        <v>100.927</v>
      </c>
      <c r="KL725">
        <v>100.451</v>
      </c>
    </row>
    <row r="726" spans="1:298">
      <c r="A726">
        <v>710</v>
      </c>
      <c r="B726">
        <v>1758494211.6</v>
      </c>
      <c r="C726">
        <v>25336.09999990463</v>
      </c>
      <c r="D726" t="s">
        <v>1870</v>
      </c>
      <c r="E726" t="s">
        <v>1871</v>
      </c>
      <c r="F726">
        <v>5</v>
      </c>
      <c r="G726" t="s">
        <v>1797</v>
      </c>
      <c r="H726" t="s">
        <v>437</v>
      </c>
      <c r="I726" t="s">
        <v>438</v>
      </c>
      <c r="J726">
        <v>1758494204.1</v>
      </c>
      <c r="K726">
        <f>(L726)/1000</f>
        <v>0</v>
      </c>
      <c r="L726">
        <f>IF(DQ726, AO726, AI726)</f>
        <v>0</v>
      </c>
      <c r="M726">
        <f>IF(DQ726, AJ726, AH726)</f>
        <v>0</v>
      </c>
      <c r="N726">
        <f>DS726 - IF(AV726&gt;1, M726*DM726*100.0/(AX726), 0)</f>
        <v>0</v>
      </c>
      <c r="O726">
        <f>((U726-K726/2)*N726-M726)/(U726+K726/2)</f>
        <v>0</v>
      </c>
      <c r="P726">
        <f>O726*(DZ726+EA726)/1000.0</f>
        <v>0</v>
      </c>
      <c r="Q726">
        <f>(DS726 - IF(AV726&gt;1, M726*DM726*100.0/(AX726), 0))*(DZ726+EA726)/1000.0</f>
        <v>0</v>
      </c>
      <c r="R726">
        <f>2.0/((1/T726-1/S726)+SIGN(T726)*SQRT((1/T726-1/S726)*(1/T726-1/S726) + 4*DN726/((DN726+1)*(DN726+1))*(2*1/T726*1/S726-1/S726*1/S726)))</f>
        <v>0</v>
      </c>
      <c r="S726">
        <f>IF(LEFT(DO726,1)&lt;&gt;"0",IF(LEFT(DO726,1)="1",3.0,DP726),$D$5+$E$5*(EG726*DZ726/($K$5*1000))+$F$5*(EG726*DZ726/($K$5*1000))*MAX(MIN(DM726,$J$5),$I$5)*MAX(MIN(DM726,$J$5),$I$5)+$G$5*MAX(MIN(DM726,$J$5),$I$5)*(EG726*DZ726/($K$5*1000))+$H$5*(EG726*DZ726/($K$5*1000))*(EG726*DZ726/($K$5*1000)))</f>
        <v>0</v>
      </c>
      <c r="T726">
        <f>K726*(1000-(1000*0.61365*exp(17.502*X726/(240.97+X726))/(DZ726+EA726)+DU726)/2)/(1000*0.61365*exp(17.502*X726/(240.97+X726))/(DZ726+EA726)-DU726)</f>
        <v>0</v>
      </c>
      <c r="U726">
        <f>1/((DN726+1)/(R726/1.6)+1/(S726/1.37)) + DN726/((DN726+1)/(R726/1.6) + DN726/(S726/1.37))</f>
        <v>0</v>
      </c>
      <c r="V726">
        <f>(DI726*DL726)</f>
        <v>0</v>
      </c>
      <c r="W726">
        <f>(EB726+(V726+2*0.95*5.67E-8*(((EB726+$B$7)+273)^4-(EB726+273)^4)-44100*K726)/(1.84*29.3*S726+8*0.95*5.67E-8*(EB726+273)^3))</f>
        <v>0</v>
      </c>
      <c r="X726">
        <f>($C$7*EC726+$D$7*ED726+$E$7*W726)</f>
        <v>0</v>
      </c>
      <c r="Y726">
        <f>0.61365*exp(17.502*X726/(240.97+X726))</f>
        <v>0</v>
      </c>
      <c r="Z726">
        <f>(AA726/AB726*100)</f>
        <v>0</v>
      </c>
      <c r="AA726">
        <f>DU726*(DZ726+EA726)/1000</f>
        <v>0</v>
      </c>
      <c r="AB726">
        <f>0.61365*exp(17.502*EB726/(240.97+EB726))</f>
        <v>0</v>
      </c>
      <c r="AC726">
        <f>(Y726-DU726*(DZ726+EA726)/1000)</f>
        <v>0</v>
      </c>
      <c r="AD726">
        <f>(-K726*44100)</f>
        <v>0</v>
      </c>
      <c r="AE726">
        <f>2*29.3*S726*0.92*(EB726-X726)</f>
        <v>0</v>
      </c>
      <c r="AF726">
        <f>2*0.95*5.67E-8*(((EB726+$B$7)+273)^4-(X726+273)^4)</f>
        <v>0</v>
      </c>
      <c r="AG726">
        <f>V726+AF726+AD726+AE726</f>
        <v>0</v>
      </c>
      <c r="AH726">
        <f>DY726*AV726*(DT726-DS726*(1000-AV726*DV726)/(1000-AV726*DU726))/(100*DM726)</f>
        <v>0</v>
      </c>
      <c r="AI726">
        <f>1000*DY726*AV726*(DU726-DV726)/(100*DM726*(1000-AV726*DU726))</f>
        <v>0</v>
      </c>
      <c r="AJ726">
        <f>(AK726 - AL726 - DZ726*1E3/(8.314*(EB726+273.15)) * AN726/DY726 * AM726) * DY726/(100*DM726) * (1000 - DV726)/1000</f>
        <v>0</v>
      </c>
      <c r="AK726">
        <v>622.5920968215626</v>
      </c>
      <c r="AL726">
        <v>593.5103272727273</v>
      </c>
      <c r="AM726">
        <v>3.36582761547024</v>
      </c>
      <c r="AN726">
        <v>65.24556726256783</v>
      </c>
      <c r="AO726">
        <f>(AQ726 - AP726 + DZ726*1E3/(8.314*(EB726+273.15)) * AS726/DY726 * AR726) * DY726/(100*DM726) * 1000/(1000 - AQ726)</f>
        <v>0</v>
      </c>
      <c r="AP726">
        <v>21.23564763116328</v>
      </c>
      <c r="AQ726">
        <v>25.86387575757576</v>
      </c>
      <c r="AR726">
        <v>8.679589226924423E-06</v>
      </c>
      <c r="AS726">
        <v>111.0014619962675</v>
      </c>
      <c r="AT726">
        <v>0</v>
      </c>
      <c r="AU726">
        <v>0</v>
      </c>
      <c r="AV726">
        <f>IF(AT726*$H$13&gt;=AX726,1.0,(AX726/(AX726-AT726*$H$13)))</f>
        <v>0</v>
      </c>
      <c r="AW726">
        <f>(AV726-1)*100</f>
        <v>0</v>
      </c>
      <c r="AX726">
        <f>MAX(0,($B$13+$C$13*EG726)/(1+$D$13*EG726)*DZ726/(EB726+273)*$E$13)</f>
        <v>0</v>
      </c>
      <c r="AY726" t="s">
        <v>439</v>
      </c>
      <c r="AZ726" t="s">
        <v>439</v>
      </c>
      <c r="BA726">
        <v>0</v>
      </c>
      <c r="BB726">
        <v>0</v>
      </c>
      <c r="BC726">
        <f>1-BA726/BB726</f>
        <v>0</v>
      </c>
      <c r="BD726">
        <v>0</v>
      </c>
      <c r="BE726" t="s">
        <v>439</v>
      </c>
      <c r="BF726" t="s">
        <v>439</v>
      </c>
      <c r="BG726">
        <v>0</v>
      </c>
      <c r="BH726">
        <v>0</v>
      </c>
      <c r="BI726">
        <f>1-BG726/BH726</f>
        <v>0</v>
      </c>
      <c r="BJ726">
        <v>0.5</v>
      </c>
      <c r="BK726">
        <f>DJ726</f>
        <v>0</v>
      </c>
      <c r="BL726">
        <f>M726</f>
        <v>0</v>
      </c>
      <c r="BM726">
        <f>BI726*BJ726*BK726</f>
        <v>0</v>
      </c>
      <c r="BN726">
        <f>(BL726-BD726)/BK726</f>
        <v>0</v>
      </c>
      <c r="BO726">
        <f>(BB726-BH726)/BH726</f>
        <v>0</v>
      </c>
      <c r="BP726">
        <f>BA726/(BC726+BA726/BH726)</f>
        <v>0</v>
      </c>
      <c r="BQ726" t="s">
        <v>439</v>
      </c>
      <c r="BR726">
        <v>0</v>
      </c>
      <c r="BS726">
        <f>IF(BR726&lt;&gt;0, BR726, BP726)</f>
        <v>0</v>
      </c>
      <c r="BT726">
        <f>1-BS726/BH726</f>
        <v>0</v>
      </c>
      <c r="BU726">
        <f>(BH726-BG726)/(BH726-BS726)</f>
        <v>0</v>
      </c>
      <c r="BV726">
        <f>(BB726-BH726)/(BB726-BS726)</f>
        <v>0</v>
      </c>
      <c r="BW726">
        <f>(BH726-BG726)/(BH726-BA726)</f>
        <v>0</v>
      </c>
      <c r="BX726">
        <f>(BB726-BH726)/(BB726-BA726)</f>
        <v>0</v>
      </c>
      <c r="BY726">
        <f>(BU726*BS726/BG726)</f>
        <v>0</v>
      </c>
      <c r="BZ726">
        <f>(1-BY726)</f>
        <v>0</v>
      </c>
      <c r="DI726">
        <f>$B$11*EH726+$C$11*EI726+$F$11*ET726*(1-EW726)</f>
        <v>0</v>
      </c>
      <c r="DJ726">
        <f>DI726*DK726</f>
        <v>0</v>
      </c>
      <c r="DK726">
        <f>($B$11*$D$9+$C$11*$D$9+$F$11*((FG726+EY726)/MAX(FG726+EY726+FH726, 0.1)*$I$9+FH726/MAX(FG726+EY726+FH726, 0.1)*$J$9))/($B$11+$C$11+$F$11)</f>
        <v>0</v>
      </c>
      <c r="DL726">
        <f>($B$11*$K$9+$C$11*$K$9+$F$11*((FG726+EY726)/MAX(FG726+EY726+FH726, 0.1)*$P$9+FH726/MAX(FG726+EY726+FH726, 0.1)*$Q$9))/($B$11+$C$11+$F$11)</f>
        <v>0</v>
      </c>
      <c r="DM726">
        <v>3.7</v>
      </c>
      <c r="DN726">
        <v>0.5</v>
      </c>
      <c r="DO726" t="s">
        <v>440</v>
      </c>
      <c r="DP726">
        <v>2</v>
      </c>
      <c r="DQ726" t="b">
        <v>1</v>
      </c>
      <c r="DR726">
        <v>1758494204.1</v>
      </c>
      <c r="DS726">
        <v>555.1598148148148</v>
      </c>
      <c r="DT726">
        <v>594.3496666666666</v>
      </c>
      <c r="DU726">
        <v>25.85615185185186</v>
      </c>
      <c r="DV726">
        <v>21.26284444444445</v>
      </c>
      <c r="DW726">
        <v>553.7782222222222</v>
      </c>
      <c r="DX726">
        <v>25.63969259259259</v>
      </c>
      <c r="DY726">
        <v>500.0069999999999</v>
      </c>
      <c r="DZ726">
        <v>89.98184814814815</v>
      </c>
      <c r="EA726">
        <v>0.05550591851851852</v>
      </c>
      <c r="EB726">
        <v>31.55061111111111</v>
      </c>
      <c r="EC726">
        <v>30.68818518518518</v>
      </c>
      <c r="ED726">
        <v>999.9000000000001</v>
      </c>
      <c r="EE726">
        <v>0</v>
      </c>
      <c r="EF726">
        <v>0</v>
      </c>
      <c r="EG726">
        <v>10000.76296296296</v>
      </c>
      <c r="EH726">
        <v>0</v>
      </c>
      <c r="EI726">
        <v>9.555280000000002</v>
      </c>
      <c r="EJ726">
        <v>-39.18977037037038</v>
      </c>
      <c r="EK726">
        <v>569.8952962962962</v>
      </c>
      <c r="EL726">
        <v>607.2616296296297</v>
      </c>
      <c r="EM726">
        <v>4.593312592592592</v>
      </c>
      <c r="EN726">
        <v>594.3496666666666</v>
      </c>
      <c r="EO726">
        <v>21.26284444444445</v>
      </c>
      <c r="EP726">
        <v>2.326584074074074</v>
      </c>
      <c r="EQ726">
        <v>1.91327</v>
      </c>
      <c r="ER726">
        <v>19.86164074074074</v>
      </c>
      <c r="ES726">
        <v>16.74425925925926</v>
      </c>
      <c r="ET726">
        <v>1999.97074074074</v>
      </c>
      <c r="EU726">
        <v>0.9799942592592592</v>
      </c>
      <c r="EV726">
        <v>0.02000542962962963</v>
      </c>
      <c r="EW726">
        <v>0</v>
      </c>
      <c r="EX726">
        <v>605.9131111111112</v>
      </c>
      <c r="EY726">
        <v>5.00097</v>
      </c>
      <c r="EZ726">
        <v>12139.47777777778</v>
      </c>
      <c r="FA726">
        <v>16707.3037037037</v>
      </c>
      <c r="FB726">
        <v>41.78674074074074</v>
      </c>
      <c r="FC726">
        <v>42.125</v>
      </c>
      <c r="FD726">
        <v>41.69633333333332</v>
      </c>
      <c r="FE726">
        <v>41.68699999999999</v>
      </c>
      <c r="FF726">
        <v>42.40255555555555</v>
      </c>
      <c r="FG726">
        <v>1955.056666666667</v>
      </c>
      <c r="FH726">
        <v>39.90666666666667</v>
      </c>
      <c r="FI726">
        <v>0</v>
      </c>
      <c r="FJ726">
        <v>1758494212.4</v>
      </c>
      <c r="FK726">
        <v>0</v>
      </c>
      <c r="FL726">
        <v>606.0155199999999</v>
      </c>
      <c r="FM726">
        <v>11.69523075409798</v>
      </c>
      <c r="FN726">
        <v>247.2230765593011</v>
      </c>
      <c r="FO726">
        <v>12141.796</v>
      </c>
      <c r="FP726">
        <v>15</v>
      </c>
      <c r="FQ726">
        <v>0</v>
      </c>
      <c r="FR726" t="s">
        <v>441</v>
      </c>
      <c r="FS726">
        <v>1747247426.5</v>
      </c>
      <c r="FT726">
        <v>1747247420.5</v>
      </c>
      <c r="FU726">
        <v>0</v>
      </c>
      <c r="FV726">
        <v>1.027</v>
      </c>
      <c r="FW726">
        <v>0.031</v>
      </c>
      <c r="FX726">
        <v>0.02</v>
      </c>
      <c r="FY726">
        <v>0.05</v>
      </c>
      <c r="FZ726">
        <v>420</v>
      </c>
      <c r="GA726">
        <v>16</v>
      </c>
      <c r="GB726">
        <v>0.01</v>
      </c>
      <c r="GC726">
        <v>0.1</v>
      </c>
      <c r="GD726">
        <v>-38.93349756097561</v>
      </c>
      <c r="GE726">
        <v>-4.111588850174269</v>
      </c>
      <c r="GF726">
        <v>0.4185214010833645</v>
      </c>
      <c r="GG726">
        <v>0</v>
      </c>
      <c r="GH726">
        <v>605.2369117647058</v>
      </c>
      <c r="GI726">
        <v>11.92866310954937</v>
      </c>
      <c r="GJ726">
        <v>1.199801242550746</v>
      </c>
      <c r="GK726">
        <v>-1</v>
      </c>
      <c r="GL726">
        <v>4.584816829268292</v>
      </c>
      <c r="GM726">
        <v>0.1528317073170812</v>
      </c>
      <c r="GN726">
        <v>0.01792123137088796</v>
      </c>
      <c r="GO726">
        <v>0</v>
      </c>
      <c r="GP726">
        <v>0</v>
      </c>
      <c r="GQ726">
        <v>2</v>
      </c>
      <c r="GR726" t="s">
        <v>452</v>
      </c>
      <c r="GS726">
        <v>3.13588</v>
      </c>
      <c r="GT726">
        <v>2.7156</v>
      </c>
      <c r="GU726">
        <v>0.118075</v>
      </c>
      <c r="GV726">
        <v>0.122631</v>
      </c>
      <c r="GW726">
        <v>0.111046</v>
      </c>
      <c r="GX726">
        <v>0.09568939999999999</v>
      </c>
      <c r="GY726">
        <v>28009.5</v>
      </c>
      <c r="GZ726">
        <v>27908.9</v>
      </c>
      <c r="HA726">
        <v>29529</v>
      </c>
      <c r="HB726">
        <v>29400.2</v>
      </c>
      <c r="HC726">
        <v>34684.1</v>
      </c>
      <c r="HD726">
        <v>35223.1</v>
      </c>
      <c r="HE726">
        <v>41557.2</v>
      </c>
      <c r="HF726">
        <v>41776.2</v>
      </c>
      <c r="HG726">
        <v>1.9183</v>
      </c>
      <c r="HH726">
        <v>1.85572</v>
      </c>
      <c r="HI726">
        <v>0.0567362</v>
      </c>
      <c r="HJ726">
        <v>0</v>
      </c>
      <c r="HK726">
        <v>29.7704</v>
      </c>
      <c r="HL726">
        <v>999.9</v>
      </c>
      <c r="HM726">
        <v>51.5</v>
      </c>
      <c r="HN726">
        <v>31.6</v>
      </c>
      <c r="HO726">
        <v>26.7165</v>
      </c>
      <c r="HP726">
        <v>61.9021</v>
      </c>
      <c r="HQ726">
        <v>27.9127</v>
      </c>
      <c r="HR726">
        <v>1</v>
      </c>
      <c r="HS726">
        <v>0.142746</v>
      </c>
      <c r="HT726">
        <v>-1.27509</v>
      </c>
      <c r="HU726">
        <v>20.3333</v>
      </c>
      <c r="HV726">
        <v>5.21549</v>
      </c>
      <c r="HW726">
        <v>12.0116</v>
      </c>
      <c r="HX726">
        <v>4.98835</v>
      </c>
      <c r="HY726">
        <v>3.2874</v>
      </c>
      <c r="HZ726">
        <v>9999</v>
      </c>
      <c r="IA726">
        <v>9999</v>
      </c>
      <c r="IB726">
        <v>9999</v>
      </c>
      <c r="IC726">
        <v>999.9</v>
      </c>
      <c r="ID726">
        <v>1.86762</v>
      </c>
      <c r="IE726">
        <v>1.86676</v>
      </c>
      <c r="IF726">
        <v>1.86607</v>
      </c>
      <c r="IG726">
        <v>1.866</v>
      </c>
      <c r="IH726">
        <v>1.86784</v>
      </c>
      <c r="II726">
        <v>1.87027</v>
      </c>
      <c r="IJ726">
        <v>1.86894</v>
      </c>
      <c r="IK726">
        <v>1.87041</v>
      </c>
      <c r="IL726">
        <v>0</v>
      </c>
      <c r="IM726">
        <v>0</v>
      </c>
      <c r="IN726">
        <v>0</v>
      </c>
      <c r="IO726">
        <v>0</v>
      </c>
      <c r="IP726" t="s">
        <v>443</v>
      </c>
      <c r="IQ726" t="s">
        <v>444</v>
      </c>
      <c r="IR726" t="s">
        <v>445</v>
      </c>
      <c r="IS726" t="s">
        <v>445</v>
      </c>
      <c r="IT726" t="s">
        <v>445</v>
      </c>
      <c r="IU726" t="s">
        <v>445</v>
      </c>
      <c r="IV726">
        <v>0</v>
      </c>
      <c r="IW726">
        <v>100</v>
      </c>
      <c r="IX726">
        <v>100</v>
      </c>
      <c r="IY726">
        <v>1.407</v>
      </c>
      <c r="IZ726">
        <v>0.2166</v>
      </c>
      <c r="JA726">
        <v>0.6902030508192664</v>
      </c>
      <c r="JB726">
        <v>0.001474763808417899</v>
      </c>
      <c r="JC726">
        <v>-3.85604142745729E-07</v>
      </c>
      <c r="JD726">
        <v>-4.042155114862324E-11</v>
      </c>
      <c r="JE726">
        <v>-0.0599630414126953</v>
      </c>
      <c r="JF726">
        <v>-0.0008759303265835833</v>
      </c>
      <c r="JG726">
        <v>0.0007542316531097033</v>
      </c>
      <c r="JH726">
        <v>-1.168394518909615E-05</v>
      </c>
      <c r="JI726">
        <v>4</v>
      </c>
      <c r="JJ726">
        <v>2283</v>
      </c>
      <c r="JK726">
        <v>1</v>
      </c>
      <c r="JL726">
        <v>28</v>
      </c>
      <c r="JM726">
        <v>187446.4</v>
      </c>
      <c r="JN726">
        <v>187446.5</v>
      </c>
      <c r="JO726">
        <v>1.43799</v>
      </c>
      <c r="JP726">
        <v>2.27905</v>
      </c>
      <c r="JQ726">
        <v>1.39648</v>
      </c>
      <c r="JR726">
        <v>2.35474</v>
      </c>
      <c r="JS726">
        <v>1.49536</v>
      </c>
      <c r="JT726">
        <v>2.5708</v>
      </c>
      <c r="JU726">
        <v>37.027</v>
      </c>
      <c r="JV726">
        <v>24.0612</v>
      </c>
      <c r="JW726">
        <v>18</v>
      </c>
      <c r="JX726">
        <v>492.401</v>
      </c>
      <c r="JY726">
        <v>442.785</v>
      </c>
      <c r="JZ726">
        <v>30.8587</v>
      </c>
      <c r="KA726">
        <v>29.4683</v>
      </c>
      <c r="KB726">
        <v>29.9999</v>
      </c>
      <c r="KC726">
        <v>29.3057</v>
      </c>
      <c r="KD726">
        <v>29.231</v>
      </c>
      <c r="KE726">
        <v>28.8336</v>
      </c>
      <c r="KF726">
        <v>26.5207</v>
      </c>
      <c r="KG726">
        <v>65.4228</v>
      </c>
      <c r="KH726">
        <v>30.86</v>
      </c>
      <c r="KI726">
        <v>640.6559999999999</v>
      </c>
      <c r="KJ726">
        <v>21.2182</v>
      </c>
      <c r="KK726">
        <v>100.927</v>
      </c>
      <c r="KL726">
        <v>100.451</v>
      </c>
    </row>
    <row r="727" spans="1:298">
      <c r="A727">
        <v>711</v>
      </c>
      <c r="B727">
        <v>1758494216.6</v>
      </c>
      <c r="C727">
        <v>25341.09999990463</v>
      </c>
      <c r="D727" t="s">
        <v>1872</v>
      </c>
      <c r="E727" t="s">
        <v>1873</v>
      </c>
      <c r="F727">
        <v>5</v>
      </c>
      <c r="G727" t="s">
        <v>1797</v>
      </c>
      <c r="H727" t="s">
        <v>437</v>
      </c>
      <c r="I727" t="s">
        <v>438</v>
      </c>
      <c r="J727">
        <v>1758494208.814285</v>
      </c>
      <c r="K727">
        <f>(L727)/1000</f>
        <v>0</v>
      </c>
      <c r="L727">
        <f>IF(DQ727, AO727, AI727)</f>
        <v>0</v>
      </c>
      <c r="M727">
        <f>IF(DQ727, AJ727, AH727)</f>
        <v>0</v>
      </c>
      <c r="N727">
        <f>DS727 - IF(AV727&gt;1, M727*DM727*100.0/(AX727), 0)</f>
        <v>0</v>
      </c>
      <c r="O727">
        <f>((U727-K727/2)*N727-M727)/(U727+K727/2)</f>
        <v>0</v>
      </c>
      <c r="P727">
        <f>O727*(DZ727+EA727)/1000.0</f>
        <v>0</v>
      </c>
      <c r="Q727">
        <f>(DS727 - IF(AV727&gt;1, M727*DM727*100.0/(AX727), 0))*(DZ727+EA727)/1000.0</f>
        <v>0</v>
      </c>
      <c r="R727">
        <f>2.0/((1/T727-1/S727)+SIGN(T727)*SQRT((1/T727-1/S727)*(1/T727-1/S727) + 4*DN727/((DN727+1)*(DN727+1))*(2*1/T727*1/S727-1/S727*1/S727)))</f>
        <v>0</v>
      </c>
      <c r="S727">
        <f>IF(LEFT(DO727,1)&lt;&gt;"0",IF(LEFT(DO727,1)="1",3.0,DP727),$D$5+$E$5*(EG727*DZ727/($K$5*1000))+$F$5*(EG727*DZ727/($K$5*1000))*MAX(MIN(DM727,$J$5),$I$5)*MAX(MIN(DM727,$J$5),$I$5)+$G$5*MAX(MIN(DM727,$J$5),$I$5)*(EG727*DZ727/($K$5*1000))+$H$5*(EG727*DZ727/($K$5*1000))*(EG727*DZ727/($K$5*1000)))</f>
        <v>0</v>
      </c>
      <c r="T727">
        <f>K727*(1000-(1000*0.61365*exp(17.502*X727/(240.97+X727))/(DZ727+EA727)+DU727)/2)/(1000*0.61365*exp(17.502*X727/(240.97+X727))/(DZ727+EA727)-DU727)</f>
        <v>0</v>
      </c>
      <c r="U727">
        <f>1/((DN727+1)/(R727/1.6)+1/(S727/1.37)) + DN727/((DN727+1)/(R727/1.6) + DN727/(S727/1.37))</f>
        <v>0</v>
      </c>
      <c r="V727">
        <f>(DI727*DL727)</f>
        <v>0</v>
      </c>
      <c r="W727">
        <f>(EB727+(V727+2*0.95*5.67E-8*(((EB727+$B$7)+273)^4-(EB727+273)^4)-44100*K727)/(1.84*29.3*S727+8*0.95*5.67E-8*(EB727+273)^3))</f>
        <v>0</v>
      </c>
      <c r="X727">
        <f>($C$7*EC727+$D$7*ED727+$E$7*W727)</f>
        <v>0</v>
      </c>
      <c r="Y727">
        <f>0.61365*exp(17.502*X727/(240.97+X727))</f>
        <v>0</v>
      </c>
      <c r="Z727">
        <f>(AA727/AB727*100)</f>
        <v>0</v>
      </c>
      <c r="AA727">
        <f>DU727*(DZ727+EA727)/1000</f>
        <v>0</v>
      </c>
      <c r="AB727">
        <f>0.61365*exp(17.502*EB727/(240.97+EB727))</f>
        <v>0</v>
      </c>
      <c r="AC727">
        <f>(Y727-DU727*(DZ727+EA727)/1000)</f>
        <v>0</v>
      </c>
      <c r="AD727">
        <f>(-K727*44100)</f>
        <v>0</v>
      </c>
      <c r="AE727">
        <f>2*29.3*S727*0.92*(EB727-X727)</f>
        <v>0</v>
      </c>
      <c r="AF727">
        <f>2*0.95*5.67E-8*(((EB727+$B$7)+273)^4-(X727+273)^4)</f>
        <v>0</v>
      </c>
      <c r="AG727">
        <f>V727+AF727+AD727+AE727</f>
        <v>0</v>
      </c>
      <c r="AH727">
        <f>DY727*AV727*(DT727-DS727*(1000-AV727*DV727)/(1000-AV727*DU727))/(100*DM727)</f>
        <v>0</v>
      </c>
      <c r="AI727">
        <f>1000*DY727*AV727*(DU727-DV727)/(100*DM727*(1000-AV727*DU727))</f>
        <v>0</v>
      </c>
      <c r="AJ727">
        <f>(AK727 - AL727 - DZ727*1E3/(8.314*(EB727+273.15)) * AN727/DY727 * AM727) * DY727/(100*DM727) * (1000 - DV727)/1000</f>
        <v>0</v>
      </c>
      <c r="AK727">
        <v>639.2071843832347</v>
      </c>
      <c r="AL727">
        <v>610.1176181818181</v>
      </c>
      <c r="AM727">
        <v>3.321511287652151</v>
      </c>
      <c r="AN727">
        <v>65.24556726256783</v>
      </c>
      <c r="AO727">
        <f>(AQ727 - AP727 + DZ727*1E3/(8.314*(EB727+273.15)) * AS727/DY727 * AR727) * DY727/(100*DM727) * 1000/(1000 - AQ727)</f>
        <v>0</v>
      </c>
      <c r="AP727">
        <v>21.21332239249307</v>
      </c>
      <c r="AQ727">
        <v>25.84631393939394</v>
      </c>
      <c r="AR727">
        <v>-8.716880681220342E-05</v>
      </c>
      <c r="AS727">
        <v>111.0014619962675</v>
      </c>
      <c r="AT727">
        <v>0</v>
      </c>
      <c r="AU727">
        <v>0</v>
      </c>
      <c r="AV727">
        <f>IF(AT727*$H$13&gt;=AX727,1.0,(AX727/(AX727-AT727*$H$13)))</f>
        <v>0</v>
      </c>
      <c r="AW727">
        <f>(AV727-1)*100</f>
        <v>0</v>
      </c>
      <c r="AX727">
        <f>MAX(0,($B$13+$C$13*EG727)/(1+$D$13*EG727)*DZ727/(EB727+273)*$E$13)</f>
        <v>0</v>
      </c>
      <c r="AY727" t="s">
        <v>439</v>
      </c>
      <c r="AZ727" t="s">
        <v>439</v>
      </c>
      <c r="BA727">
        <v>0</v>
      </c>
      <c r="BB727">
        <v>0</v>
      </c>
      <c r="BC727">
        <f>1-BA727/BB727</f>
        <v>0</v>
      </c>
      <c r="BD727">
        <v>0</v>
      </c>
      <c r="BE727" t="s">
        <v>439</v>
      </c>
      <c r="BF727" t="s">
        <v>439</v>
      </c>
      <c r="BG727">
        <v>0</v>
      </c>
      <c r="BH727">
        <v>0</v>
      </c>
      <c r="BI727">
        <f>1-BG727/BH727</f>
        <v>0</v>
      </c>
      <c r="BJ727">
        <v>0.5</v>
      </c>
      <c r="BK727">
        <f>DJ727</f>
        <v>0</v>
      </c>
      <c r="BL727">
        <f>M727</f>
        <v>0</v>
      </c>
      <c r="BM727">
        <f>BI727*BJ727*BK727</f>
        <v>0</v>
      </c>
      <c r="BN727">
        <f>(BL727-BD727)/BK727</f>
        <v>0</v>
      </c>
      <c r="BO727">
        <f>(BB727-BH727)/BH727</f>
        <v>0</v>
      </c>
      <c r="BP727">
        <f>BA727/(BC727+BA727/BH727)</f>
        <v>0</v>
      </c>
      <c r="BQ727" t="s">
        <v>439</v>
      </c>
      <c r="BR727">
        <v>0</v>
      </c>
      <c r="BS727">
        <f>IF(BR727&lt;&gt;0, BR727, BP727)</f>
        <v>0</v>
      </c>
      <c r="BT727">
        <f>1-BS727/BH727</f>
        <v>0</v>
      </c>
      <c r="BU727">
        <f>(BH727-BG727)/(BH727-BS727)</f>
        <v>0</v>
      </c>
      <c r="BV727">
        <f>(BB727-BH727)/(BB727-BS727)</f>
        <v>0</v>
      </c>
      <c r="BW727">
        <f>(BH727-BG727)/(BH727-BA727)</f>
        <v>0</v>
      </c>
      <c r="BX727">
        <f>(BB727-BH727)/(BB727-BA727)</f>
        <v>0</v>
      </c>
      <c r="BY727">
        <f>(BU727*BS727/BG727)</f>
        <v>0</v>
      </c>
      <c r="BZ727">
        <f>(1-BY727)</f>
        <v>0</v>
      </c>
      <c r="DI727">
        <f>$B$11*EH727+$C$11*EI727+$F$11*ET727*(1-EW727)</f>
        <v>0</v>
      </c>
      <c r="DJ727">
        <f>DI727*DK727</f>
        <v>0</v>
      </c>
      <c r="DK727">
        <f>($B$11*$D$9+$C$11*$D$9+$F$11*((FG727+EY727)/MAX(FG727+EY727+FH727, 0.1)*$I$9+FH727/MAX(FG727+EY727+FH727, 0.1)*$J$9))/($B$11+$C$11+$F$11)</f>
        <v>0</v>
      </c>
      <c r="DL727">
        <f>($B$11*$K$9+$C$11*$K$9+$F$11*((FG727+EY727)/MAX(FG727+EY727+FH727, 0.1)*$P$9+FH727/MAX(FG727+EY727+FH727, 0.1)*$Q$9))/($B$11+$C$11+$F$11)</f>
        <v>0</v>
      </c>
      <c r="DM727">
        <v>3.7</v>
      </c>
      <c r="DN727">
        <v>0.5</v>
      </c>
      <c r="DO727" t="s">
        <v>440</v>
      </c>
      <c r="DP727">
        <v>2</v>
      </c>
      <c r="DQ727" t="b">
        <v>1</v>
      </c>
      <c r="DR727">
        <v>1758494208.814285</v>
      </c>
      <c r="DS727">
        <v>570.6144642857143</v>
      </c>
      <c r="DT727">
        <v>610.0133214285714</v>
      </c>
      <c r="DU727">
        <v>25.85767142857143</v>
      </c>
      <c r="DV727">
        <v>21.24486071428572</v>
      </c>
      <c r="DW727">
        <v>569.2175357142856</v>
      </c>
      <c r="DX727">
        <v>25.64117142857143</v>
      </c>
      <c r="DY727">
        <v>499.9910714285714</v>
      </c>
      <c r="DZ727">
        <v>89.98086785714284</v>
      </c>
      <c r="EA727">
        <v>0.05543488571428572</v>
      </c>
      <c r="EB727">
        <v>31.553325</v>
      </c>
      <c r="EC727">
        <v>30.68820714285715</v>
      </c>
      <c r="ED727">
        <v>999.9000000000002</v>
      </c>
      <c r="EE727">
        <v>0</v>
      </c>
      <c r="EF727">
        <v>0</v>
      </c>
      <c r="EG727">
        <v>10000.69107142857</v>
      </c>
      <c r="EH727">
        <v>0</v>
      </c>
      <c r="EI727">
        <v>9.55528</v>
      </c>
      <c r="EJ727">
        <v>-39.39863571428571</v>
      </c>
      <c r="EK727">
        <v>585.7610000000001</v>
      </c>
      <c r="EL727">
        <v>623.2538571428571</v>
      </c>
      <c r="EM727">
        <v>4.612808928571428</v>
      </c>
      <c r="EN727">
        <v>610.0133214285714</v>
      </c>
      <c r="EO727">
        <v>21.24486071428572</v>
      </c>
      <c r="EP727">
        <v>2.326695357142857</v>
      </c>
      <c r="EQ727">
        <v>1.911631071428572</v>
      </c>
      <c r="ER727">
        <v>19.86241071428572</v>
      </c>
      <c r="ES727">
        <v>16.73075714285714</v>
      </c>
      <c r="ET727">
        <v>1999.973928571428</v>
      </c>
      <c r="EU727">
        <v>0.9799952857142858</v>
      </c>
      <c r="EV727">
        <v>0.02000446071428572</v>
      </c>
      <c r="EW727">
        <v>0</v>
      </c>
      <c r="EX727">
        <v>606.8243571428573</v>
      </c>
      <c r="EY727">
        <v>5.00097</v>
      </c>
      <c r="EZ727">
        <v>12158.54285714286</v>
      </c>
      <c r="FA727">
        <v>16707.33214285714</v>
      </c>
      <c r="FB727">
        <v>41.77657142857142</v>
      </c>
      <c r="FC727">
        <v>42.125</v>
      </c>
      <c r="FD727">
        <v>41.68699999999999</v>
      </c>
      <c r="FE727">
        <v>41.68699999999999</v>
      </c>
      <c r="FF727">
        <v>42.38385714285715</v>
      </c>
      <c r="FG727">
        <v>1955.061071428572</v>
      </c>
      <c r="FH727">
        <v>39.90464285714285</v>
      </c>
      <c r="FI727">
        <v>0</v>
      </c>
      <c r="FJ727">
        <v>1758494217.2</v>
      </c>
      <c r="FK727">
        <v>0</v>
      </c>
      <c r="FL727">
        <v>606.9292799999999</v>
      </c>
      <c r="FM727">
        <v>12.76446155737687</v>
      </c>
      <c r="FN727">
        <v>243.0307692747824</v>
      </c>
      <c r="FO727">
        <v>12161.256</v>
      </c>
      <c r="FP727">
        <v>15</v>
      </c>
      <c r="FQ727">
        <v>0</v>
      </c>
      <c r="FR727" t="s">
        <v>441</v>
      </c>
      <c r="FS727">
        <v>1747247426.5</v>
      </c>
      <c r="FT727">
        <v>1747247420.5</v>
      </c>
      <c r="FU727">
        <v>0</v>
      </c>
      <c r="FV727">
        <v>1.027</v>
      </c>
      <c r="FW727">
        <v>0.031</v>
      </c>
      <c r="FX727">
        <v>0.02</v>
      </c>
      <c r="FY727">
        <v>0.05</v>
      </c>
      <c r="FZ727">
        <v>420</v>
      </c>
      <c r="GA727">
        <v>16</v>
      </c>
      <c r="GB727">
        <v>0.01</v>
      </c>
      <c r="GC727">
        <v>0.1</v>
      </c>
      <c r="GD727">
        <v>-39.274955</v>
      </c>
      <c r="GE727">
        <v>-2.691028142589096</v>
      </c>
      <c r="GF727">
        <v>0.2875607396273004</v>
      </c>
      <c r="GG727">
        <v>0</v>
      </c>
      <c r="GH727">
        <v>606.3074117647059</v>
      </c>
      <c r="GI727">
        <v>11.63847212601471</v>
      </c>
      <c r="GJ727">
        <v>1.172149787598616</v>
      </c>
      <c r="GK727">
        <v>-1</v>
      </c>
      <c r="GL727">
        <v>4.60409925</v>
      </c>
      <c r="GM727">
        <v>0.2616399624765334</v>
      </c>
      <c r="GN727">
        <v>0.02720605800070084</v>
      </c>
      <c r="GO727">
        <v>0</v>
      </c>
      <c r="GP727">
        <v>0</v>
      </c>
      <c r="GQ727">
        <v>2</v>
      </c>
      <c r="GR727" t="s">
        <v>452</v>
      </c>
      <c r="GS727">
        <v>3.13585</v>
      </c>
      <c r="GT727">
        <v>2.7154</v>
      </c>
      <c r="GU727">
        <v>0.120402</v>
      </c>
      <c r="GV727">
        <v>0.124984</v>
      </c>
      <c r="GW727">
        <v>0.110998</v>
      </c>
      <c r="GX727">
        <v>0.09567249999999999</v>
      </c>
      <c r="GY727">
        <v>27935.9</v>
      </c>
      <c r="GZ727">
        <v>27834.6</v>
      </c>
      <c r="HA727">
        <v>29529.3</v>
      </c>
      <c r="HB727">
        <v>29400.8</v>
      </c>
      <c r="HC727">
        <v>34686.5</v>
      </c>
      <c r="HD727">
        <v>35224.3</v>
      </c>
      <c r="HE727">
        <v>41557.7</v>
      </c>
      <c r="HF727">
        <v>41776.8</v>
      </c>
      <c r="HG727">
        <v>1.9181</v>
      </c>
      <c r="HH727">
        <v>1.85602</v>
      </c>
      <c r="HI727">
        <v>0.0564568</v>
      </c>
      <c r="HJ727">
        <v>0</v>
      </c>
      <c r="HK727">
        <v>29.7717</v>
      </c>
      <c r="HL727">
        <v>999.9</v>
      </c>
      <c r="HM727">
        <v>51.5</v>
      </c>
      <c r="HN727">
        <v>31.6</v>
      </c>
      <c r="HO727">
        <v>26.7185</v>
      </c>
      <c r="HP727">
        <v>62.0321</v>
      </c>
      <c r="HQ727">
        <v>27.9607</v>
      </c>
      <c r="HR727">
        <v>1</v>
      </c>
      <c r="HS727">
        <v>0.142685</v>
      </c>
      <c r="HT727">
        <v>-1.25508</v>
      </c>
      <c r="HU727">
        <v>20.3334</v>
      </c>
      <c r="HV727">
        <v>5.21789</v>
      </c>
      <c r="HW727">
        <v>12.0114</v>
      </c>
      <c r="HX727">
        <v>4.98895</v>
      </c>
      <c r="HY727">
        <v>3.28755</v>
      </c>
      <c r="HZ727">
        <v>9999</v>
      </c>
      <c r="IA727">
        <v>9999</v>
      </c>
      <c r="IB727">
        <v>9999</v>
      </c>
      <c r="IC727">
        <v>999.9</v>
      </c>
      <c r="ID727">
        <v>1.86764</v>
      </c>
      <c r="IE727">
        <v>1.86675</v>
      </c>
      <c r="IF727">
        <v>1.86606</v>
      </c>
      <c r="IG727">
        <v>1.866</v>
      </c>
      <c r="IH727">
        <v>1.86784</v>
      </c>
      <c r="II727">
        <v>1.87027</v>
      </c>
      <c r="IJ727">
        <v>1.86894</v>
      </c>
      <c r="IK727">
        <v>1.87042</v>
      </c>
      <c r="IL727">
        <v>0</v>
      </c>
      <c r="IM727">
        <v>0</v>
      </c>
      <c r="IN727">
        <v>0</v>
      </c>
      <c r="IO727">
        <v>0</v>
      </c>
      <c r="IP727" t="s">
        <v>443</v>
      </c>
      <c r="IQ727" t="s">
        <v>444</v>
      </c>
      <c r="IR727" t="s">
        <v>445</v>
      </c>
      <c r="IS727" t="s">
        <v>445</v>
      </c>
      <c r="IT727" t="s">
        <v>445</v>
      </c>
      <c r="IU727" t="s">
        <v>445</v>
      </c>
      <c r="IV727">
        <v>0</v>
      </c>
      <c r="IW727">
        <v>100</v>
      </c>
      <c r="IX727">
        <v>100</v>
      </c>
      <c r="IY727">
        <v>1.422</v>
      </c>
      <c r="IZ727">
        <v>0.2164</v>
      </c>
      <c r="JA727">
        <v>0.6902030508192664</v>
      </c>
      <c r="JB727">
        <v>0.001474763808417899</v>
      </c>
      <c r="JC727">
        <v>-3.85604142745729E-07</v>
      </c>
      <c r="JD727">
        <v>-4.042155114862324E-11</v>
      </c>
      <c r="JE727">
        <v>-0.0599630414126953</v>
      </c>
      <c r="JF727">
        <v>-0.0008759303265835833</v>
      </c>
      <c r="JG727">
        <v>0.0007542316531097033</v>
      </c>
      <c r="JH727">
        <v>-1.168394518909615E-05</v>
      </c>
      <c r="JI727">
        <v>4</v>
      </c>
      <c r="JJ727">
        <v>2283</v>
      </c>
      <c r="JK727">
        <v>1</v>
      </c>
      <c r="JL727">
        <v>28</v>
      </c>
      <c r="JM727">
        <v>187446.5</v>
      </c>
      <c r="JN727">
        <v>187446.6</v>
      </c>
      <c r="JO727">
        <v>1.46851</v>
      </c>
      <c r="JP727">
        <v>2.27661</v>
      </c>
      <c r="JQ727">
        <v>1.39771</v>
      </c>
      <c r="JR727">
        <v>2.35107</v>
      </c>
      <c r="JS727">
        <v>1.49536</v>
      </c>
      <c r="JT727">
        <v>2.67334</v>
      </c>
      <c r="JU727">
        <v>37.027</v>
      </c>
      <c r="JV727">
        <v>24.0612</v>
      </c>
      <c r="JW727">
        <v>18</v>
      </c>
      <c r="JX727">
        <v>492.259</v>
      </c>
      <c r="JY727">
        <v>442.961</v>
      </c>
      <c r="JZ727">
        <v>30.8654</v>
      </c>
      <c r="KA727">
        <v>29.4657</v>
      </c>
      <c r="KB727">
        <v>29.9999</v>
      </c>
      <c r="KC727">
        <v>29.3039</v>
      </c>
      <c r="KD727">
        <v>29.2297</v>
      </c>
      <c r="KE727">
        <v>29.4249</v>
      </c>
      <c r="KF727">
        <v>26.5207</v>
      </c>
      <c r="KG727">
        <v>65.4228</v>
      </c>
      <c r="KH727">
        <v>30.8633</v>
      </c>
      <c r="KI727">
        <v>654.328</v>
      </c>
      <c r="KJ727">
        <v>21.2207</v>
      </c>
      <c r="KK727">
        <v>100.929</v>
      </c>
      <c r="KL727">
        <v>100.452</v>
      </c>
    </row>
    <row r="728" spans="1:298">
      <c r="A728">
        <v>712</v>
      </c>
      <c r="B728">
        <v>1758494221.6</v>
      </c>
      <c r="C728">
        <v>25346.09999990463</v>
      </c>
      <c r="D728" t="s">
        <v>1874</v>
      </c>
      <c r="E728" t="s">
        <v>1875</v>
      </c>
      <c r="F728">
        <v>5</v>
      </c>
      <c r="G728" t="s">
        <v>1797</v>
      </c>
      <c r="H728" t="s">
        <v>437</v>
      </c>
      <c r="I728" t="s">
        <v>438</v>
      </c>
      <c r="J728">
        <v>1758494214.1</v>
      </c>
      <c r="K728">
        <f>(L728)/1000</f>
        <v>0</v>
      </c>
      <c r="L728">
        <f>IF(DQ728, AO728, AI728)</f>
        <v>0</v>
      </c>
      <c r="M728">
        <f>IF(DQ728, AJ728, AH728)</f>
        <v>0</v>
      </c>
      <c r="N728">
        <f>DS728 - IF(AV728&gt;1, M728*DM728*100.0/(AX728), 0)</f>
        <v>0</v>
      </c>
      <c r="O728">
        <f>((U728-K728/2)*N728-M728)/(U728+K728/2)</f>
        <v>0</v>
      </c>
      <c r="P728">
        <f>O728*(DZ728+EA728)/1000.0</f>
        <v>0</v>
      </c>
      <c r="Q728">
        <f>(DS728 - IF(AV728&gt;1, M728*DM728*100.0/(AX728), 0))*(DZ728+EA728)/1000.0</f>
        <v>0</v>
      </c>
      <c r="R728">
        <f>2.0/((1/T728-1/S728)+SIGN(T728)*SQRT((1/T728-1/S728)*(1/T728-1/S728) + 4*DN728/((DN728+1)*(DN728+1))*(2*1/T728*1/S728-1/S728*1/S728)))</f>
        <v>0</v>
      </c>
      <c r="S728">
        <f>IF(LEFT(DO728,1)&lt;&gt;"0",IF(LEFT(DO728,1)="1",3.0,DP728),$D$5+$E$5*(EG728*DZ728/($K$5*1000))+$F$5*(EG728*DZ728/($K$5*1000))*MAX(MIN(DM728,$J$5),$I$5)*MAX(MIN(DM728,$J$5),$I$5)+$G$5*MAX(MIN(DM728,$J$5),$I$5)*(EG728*DZ728/($K$5*1000))+$H$5*(EG728*DZ728/($K$5*1000))*(EG728*DZ728/($K$5*1000)))</f>
        <v>0</v>
      </c>
      <c r="T728">
        <f>K728*(1000-(1000*0.61365*exp(17.502*X728/(240.97+X728))/(DZ728+EA728)+DU728)/2)/(1000*0.61365*exp(17.502*X728/(240.97+X728))/(DZ728+EA728)-DU728)</f>
        <v>0</v>
      </c>
      <c r="U728">
        <f>1/((DN728+1)/(R728/1.6)+1/(S728/1.37)) + DN728/((DN728+1)/(R728/1.6) + DN728/(S728/1.37))</f>
        <v>0</v>
      </c>
      <c r="V728">
        <f>(DI728*DL728)</f>
        <v>0</v>
      </c>
      <c r="W728">
        <f>(EB728+(V728+2*0.95*5.67E-8*(((EB728+$B$7)+273)^4-(EB728+273)^4)-44100*K728)/(1.84*29.3*S728+8*0.95*5.67E-8*(EB728+273)^3))</f>
        <v>0</v>
      </c>
      <c r="X728">
        <f>($C$7*EC728+$D$7*ED728+$E$7*W728)</f>
        <v>0</v>
      </c>
      <c r="Y728">
        <f>0.61365*exp(17.502*X728/(240.97+X728))</f>
        <v>0</v>
      </c>
      <c r="Z728">
        <f>(AA728/AB728*100)</f>
        <v>0</v>
      </c>
      <c r="AA728">
        <f>DU728*(DZ728+EA728)/1000</f>
        <v>0</v>
      </c>
      <c r="AB728">
        <f>0.61365*exp(17.502*EB728/(240.97+EB728))</f>
        <v>0</v>
      </c>
      <c r="AC728">
        <f>(Y728-DU728*(DZ728+EA728)/1000)</f>
        <v>0</v>
      </c>
      <c r="AD728">
        <f>(-K728*44100)</f>
        <v>0</v>
      </c>
      <c r="AE728">
        <f>2*29.3*S728*0.92*(EB728-X728)</f>
        <v>0</v>
      </c>
      <c r="AF728">
        <f>2*0.95*5.67E-8*(((EB728+$B$7)+273)^4-(X728+273)^4)</f>
        <v>0</v>
      </c>
      <c r="AG728">
        <f>V728+AF728+AD728+AE728</f>
        <v>0</v>
      </c>
      <c r="AH728">
        <f>DY728*AV728*(DT728-DS728*(1000-AV728*DV728)/(1000-AV728*DU728))/(100*DM728)</f>
        <v>0</v>
      </c>
      <c r="AI728">
        <f>1000*DY728*AV728*(DU728-DV728)/(100*DM728*(1000-AV728*DU728))</f>
        <v>0</v>
      </c>
      <c r="AJ728">
        <f>(AK728 - AL728 - DZ728*1E3/(8.314*(EB728+273.15)) * AN728/DY728 * AM728) * DY728/(100*DM728) * (1000 - DV728)/1000</f>
        <v>0</v>
      </c>
      <c r="AK728">
        <v>656.9854498149856</v>
      </c>
      <c r="AL728">
        <v>627.2201151515154</v>
      </c>
      <c r="AM728">
        <v>3.430907695478568</v>
      </c>
      <c r="AN728">
        <v>65.24556726256783</v>
      </c>
      <c r="AO728">
        <f>(AQ728 - AP728 + DZ728*1E3/(8.314*(EB728+273.15)) * AS728/DY728 * AR728) * DY728/(100*DM728) * 1000/(1000 - AQ728)</f>
        <v>0</v>
      </c>
      <c r="AP728">
        <v>21.21409906351774</v>
      </c>
      <c r="AQ728">
        <v>25.84594666666668</v>
      </c>
      <c r="AR728">
        <v>1.292053013031928E-05</v>
      </c>
      <c r="AS728">
        <v>111.0014619962675</v>
      </c>
      <c r="AT728">
        <v>0</v>
      </c>
      <c r="AU728">
        <v>0</v>
      </c>
      <c r="AV728">
        <f>IF(AT728*$H$13&gt;=AX728,1.0,(AX728/(AX728-AT728*$H$13)))</f>
        <v>0</v>
      </c>
      <c r="AW728">
        <f>(AV728-1)*100</f>
        <v>0</v>
      </c>
      <c r="AX728">
        <f>MAX(0,($B$13+$C$13*EG728)/(1+$D$13*EG728)*DZ728/(EB728+273)*$E$13)</f>
        <v>0</v>
      </c>
      <c r="AY728" t="s">
        <v>439</v>
      </c>
      <c r="AZ728" t="s">
        <v>439</v>
      </c>
      <c r="BA728">
        <v>0</v>
      </c>
      <c r="BB728">
        <v>0</v>
      </c>
      <c r="BC728">
        <f>1-BA728/BB728</f>
        <v>0</v>
      </c>
      <c r="BD728">
        <v>0</v>
      </c>
      <c r="BE728" t="s">
        <v>439</v>
      </c>
      <c r="BF728" t="s">
        <v>439</v>
      </c>
      <c r="BG728">
        <v>0</v>
      </c>
      <c r="BH728">
        <v>0</v>
      </c>
      <c r="BI728">
        <f>1-BG728/BH728</f>
        <v>0</v>
      </c>
      <c r="BJ728">
        <v>0.5</v>
      </c>
      <c r="BK728">
        <f>DJ728</f>
        <v>0</v>
      </c>
      <c r="BL728">
        <f>M728</f>
        <v>0</v>
      </c>
      <c r="BM728">
        <f>BI728*BJ728*BK728</f>
        <v>0</v>
      </c>
      <c r="BN728">
        <f>(BL728-BD728)/BK728</f>
        <v>0</v>
      </c>
      <c r="BO728">
        <f>(BB728-BH728)/BH728</f>
        <v>0</v>
      </c>
      <c r="BP728">
        <f>BA728/(BC728+BA728/BH728)</f>
        <v>0</v>
      </c>
      <c r="BQ728" t="s">
        <v>439</v>
      </c>
      <c r="BR728">
        <v>0</v>
      </c>
      <c r="BS728">
        <f>IF(BR728&lt;&gt;0, BR728, BP728)</f>
        <v>0</v>
      </c>
      <c r="BT728">
        <f>1-BS728/BH728</f>
        <v>0</v>
      </c>
      <c r="BU728">
        <f>(BH728-BG728)/(BH728-BS728)</f>
        <v>0</v>
      </c>
      <c r="BV728">
        <f>(BB728-BH728)/(BB728-BS728)</f>
        <v>0</v>
      </c>
      <c r="BW728">
        <f>(BH728-BG728)/(BH728-BA728)</f>
        <v>0</v>
      </c>
      <c r="BX728">
        <f>(BB728-BH728)/(BB728-BA728)</f>
        <v>0</v>
      </c>
      <c r="BY728">
        <f>(BU728*BS728/BG728)</f>
        <v>0</v>
      </c>
      <c r="BZ728">
        <f>(1-BY728)</f>
        <v>0</v>
      </c>
      <c r="DI728">
        <f>$B$11*EH728+$C$11*EI728+$F$11*ET728*(1-EW728)</f>
        <v>0</v>
      </c>
      <c r="DJ728">
        <f>DI728*DK728</f>
        <v>0</v>
      </c>
      <c r="DK728">
        <f>($B$11*$D$9+$C$11*$D$9+$F$11*((FG728+EY728)/MAX(FG728+EY728+FH728, 0.1)*$I$9+FH728/MAX(FG728+EY728+FH728, 0.1)*$J$9))/($B$11+$C$11+$F$11)</f>
        <v>0</v>
      </c>
      <c r="DL728">
        <f>($B$11*$K$9+$C$11*$K$9+$F$11*((FG728+EY728)/MAX(FG728+EY728+FH728, 0.1)*$P$9+FH728/MAX(FG728+EY728+FH728, 0.1)*$Q$9))/($B$11+$C$11+$F$11)</f>
        <v>0</v>
      </c>
      <c r="DM728">
        <v>3.7</v>
      </c>
      <c r="DN728">
        <v>0.5</v>
      </c>
      <c r="DO728" t="s">
        <v>440</v>
      </c>
      <c r="DP728">
        <v>2</v>
      </c>
      <c r="DQ728" t="b">
        <v>1</v>
      </c>
      <c r="DR728">
        <v>1758494214.1</v>
      </c>
      <c r="DS728">
        <v>587.9243333333334</v>
      </c>
      <c r="DT728">
        <v>627.7365185185184</v>
      </c>
      <c r="DU728">
        <v>25.85403333333333</v>
      </c>
      <c r="DV728">
        <v>21.22406666666667</v>
      </c>
      <c r="DW728">
        <v>586.5102962962964</v>
      </c>
      <c r="DX728">
        <v>25.63759259259259</v>
      </c>
      <c r="DY728">
        <v>499.996037037037</v>
      </c>
      <c r="DZ728">
        <v>89.98044444444443</v>
      </c>
      <c r="EA728">
        <v>0.0552705074074074</v>
      </c>
      <c r="EB728">
        <v>31.55598518518519</v>
      </c>
      <c r="EC728">
        <v>30.6905962962963</v>
      </c>
      <c r="ED728">
        <v>999.9000000000001</v>
      </c>
      <c r="EE728">
        <v>0</v>
      </c>
      <c r="EF728">
        <v>0</v>
      </c>
      <c r="EG728">
        <v>10001.64407407407</v>
      </c>
      <c r="EH728">
        <v>0</v>
      </c>
      <c r="EI728">
        <v>9.555280000000002</v>
      </c>
      <c r="EJ728">
        <v>-39.8120111111111</v>
      </c>
      <c r="EK728">
        <v>603.527925925926</v>
      </c>
      <c r="EL728">
        <v>641.3483703703705</v>
      </c>
      <c r="EM728">
        <v>4.629964814814815</v>
      </c>
      <c r="EN728">
        <v>627.7365185185184</v>
      </c>
      <c r="EO728">
        <v>21.22406666666667</v>
      </c>
      <c r="EP728">
        <v>2.326357777777778</v>
      </c>
      <c r="EQ728">
        <v>1.909751481481481</v>
      </c>
      <c r="ER728">
        <v>19.86006666666667</v>
      </c>
      <c r="ES728">
        <v>16.71528148148148</v>
      </c>
      <c r="ET728">
        <v>1999.968888888889</v>
      </c>
      <c r="EU728">
        <v>0.9799935185185185</v>
      </c>
      <c r="EV728">
        <v>0.02000618888888889</v>
      </c>
      <c r="EW728">
        <v>0</v>
      </c>
      <c r="EX728">
        <v>607.8784074074074</v>
      </c>
      <c r="EY728">
        <v>5.00097</v>
      </c>
      <c r="EZ728">
        <v>12179.48148148148</v>
      </c>
      <c r="FA728">
        <v>16707.28148148148</v>
      </c>
      <c r="FB728">
        <v>41.75918518518519</v>
      </c>
      <c r="FC728">
        <v>42.125</v>
      </c>
      <c r="FD728">
        <v>41.68699999999999</v>
      </c>
      <c r="FE728">
        <v>41.68699999999999</v>
      </c>
      <c r="FF728">
        <v>42.375</v>
      </c>
      <c r="FG728">
        <v>1955.051851851852</v>
      </c>
      <c r="FH728">
        <v>39.90777777777777</v>
      </c>
      <c r="FI728">
        <v>0</v>
      </c>
      <c r="FJ728">
        <v>1758494222</v>
      </c>
      <c r="FK728">
        <v>0</v>
      </c>
      <c r="FL728">
        <v>607.9099199999999</v>
      </c>
      <c r="FM728">
        <v>10.5533846168331</v>
      </c>
      <c r="FN728">
        <v>235.4538458571597</v>
      </c>
      <c r="FO728">
        <v>12180.24</v>
      </c>
      <c r="FP728">
        <v>15</v>
      </c>
      <c r="FQ728">
        <v>0</v>
      </c>
      <c r="FR728" t="s">
        <v>441</v>
      </c>
      <c r="FS728">
        <v>1747247426.5</v>
      </c>
      <c r="FT728">
        <v>1747247420.5</v>
      </c>
      <c r="FU728">
        <v>0</v>
      </c>
      <c r="FV728">
        <v>1.027</v>
      </c>
      <c r="FW728">
        <v>0.031</v>
      </c>
      <c r="FX728">
        <v>0.02</v>
      </c>
      <c r="FY728">
        <v>0.05</v>
      </c>
      <c r="FZ728">
        <v>420</v>
      </c>
      <c r="GA728">
        <v>16</v>
      </c>
      <c r="GB728">
        <v>0.01</v>
      </c>
      <c r="GC728">
        <v>0.1</v>
      </c>
      <c r="GD728">
        <v>-39.64104500000001</v>
      </c>
      <c r="GE728">
        <v>-4.454793996247613</v>
      </c>
      <c r="GF728">
        <v>0.4780030684786453</v>
      </c>
      <c r="GG728">
        <v>0</v>
      </c>
      <c r="GH728">
        <v>607.2141176470587</v>
      </c>
      <c r="GI728">
        <v>11.74264323638049</v>
      </c>
      <c r="GJ728">
        <v>1.179965222934825</v>
      </c>
      <c r="GK728">
        <v>-1</v>
      </c>
      <c r="GL728">
        <v>4.61746125</v>
      </c>
      <c r="GM728">
        <v>0.198659324577855</v>
      </c>
      <c r="GN728">
        <v>0.02356648756046385</v>
      </c>
      <c r="GO728">
        <v>0</v>
      </c>
      <c r="GP728">
        <v>0</v>
      </c>
      <c r="GQ728">
        <v>2</v>
      </c>
      <c r="GR728" t="s">
        <v>452</v>
      </c>
      <c r="GS728">
        <v>3.13579</v>
      </c>
      <c r="GT728">
        <v>2.71547</v>
      </c>
      <c r="GU728">
        <v>0.122768</v>
      </c>
      <c r="GV728">
        <v>0.127263</v>
      </c>
      <c r="GW728">
        <v>0.111003</v>
      </c>
      <c r="GX728">
        <v>0.0956761</v>
      </c>
      <c r="GY728">
        <v>27860.6</v>
      </c>
      <c r="GZ728">
        <v>27762.5</v>
      </c>
      <c r="HA728">
        <v>29529.2</v>
      </c>
      <c r="HB728">
        <v>29401.2</v>
      </c>
      <c r="HC728">
        <v>34686.2</v>
      </c>
      <c r="HD728">
        <v>35224.7</v>
      </c>
      <c r="HE728">
        <v>41557.6</v>
      </c>
      <c r="HF728">
        <v>41777.4</v>
      </c>
      <c r="HG728">
        <v>1.91803</v>
      </c>
      <c r="HH728">
        <v>1.85592</v>
      </c>
      <c r="HI728">
        <v>0.0564344</v>
      </c>
      <c r="HJ728">
        <v>0</v>
      </c>
      <c r="HK728">
        <v>29.7737</v>
      </c>
      <c r="HL728">
        <v>999.9</v>
      </c>
      <c r="HM728">
        <v>51.5</v>
      </c>
      <c r="HN728">
        <v>31.6</v>
      </c>
      <c r="HO728">
        <v>26.7163</v>
      </c>
      <c r="HP728">
        <v>62.0121</v>
      </c>
      <c r="HQ728">
        <v>28.0088</v>
      </c>
      <c r="HR728">
        <v>1</v>
      </c>
      <c r="HS728">
        <v>0.142609</v>
      </c>
      <c r="HT728">
        <v>-1.27942</v>
      </c>
      <c r="HU728">
        <v>20.3334</v>
      </c>
      <c r="HV728">
        <v>5.21669</v>
      </c>
      <c r="HW728">
        <v>12.0116</v>
      </c>
      <c r="HX728">
        <v>4.98885</v>
      </c>
      <c r="HY728">
        <v>3.28743</v>
      </c>
      <c r="HZ728">
        <v>9999</v>
      </c>
      <c r="IA728">
        <v>9999</v>
      </c>
      <c r="IB728">
        <v>9999</v>
      </c>
      <c r="IC728">
        <v>999.9</v>
      </c>
      <c r="ID728">
        <v>1.86765</v>
      </c>
      <c r="IE728">
        <v>1.86676</v>
      </c>
      <c r="IF728">
        <v>1.86608</v>
      </c>
      <c r="IG728">
        <v>1.866</v>
      </c>
      <c r="IH728">
        <v>1.86786</v>
      </c>
      <c r="II728">
        <v>1.87027</v>
      </c>
      <c r="IJ728">
        <v>1.86895</v>
      </c>
      <c r="IK728">
        <v>1.87042</v>
      </c>
      <c r="IL728">
        <v>0</v>
      </c>
      <c r="IM728">
        <v>0</v>
      </c>
      <c r="IN728">
        <v>0</v>
      </c>
      <c r="IO728">
        <v>0</v>
      </c>
      <c r="IP728" t="s">
        <v>443</v>
      </c>
      <c r="IQ728" t="s">
        <v>444</v>
      </c>
      <c r="IR728" t="s">
        <v>445</v>
      </c>
      <c r="IS728" t="s">
        <v>445</v>
      </c>
      <c r="IT728" t="s">
        <v>445</v>
      </c>
      <c r="IU728" t="s">
        <v>445</v>
      </c>
      <c r="IV728">
        <v>0</v>
      </c>
      <c r="IW728">
        <v>100</v>
      </c>
      <c r="IX728">
        <v>100</v>
      </c>
      <c r="IY728">
        <v>1.439</v>
      </c>
      <c r="IZ728">
        <v>0.2163</v>
      </c>
      <c r="JA728">
        <v>0.6902030508192664</v>
      </c>
      <c r="JB728">
        <v>0.001474763808417899</v>
      </c>
      <c r="JC728">
        <v>-3.85604142745729E-07</v>
      </c>
      <c r="JD728">
        <v>-4.042155114862324E-11</v>
      </c>
      <c r="JE728">
        <v>-0.0599630414126953</v>
      </c>
      <c r="JF728">
        <v>-0.0008759303265835833</v>
      </c>
      <c r="JG728">
        <v>0.0007542316531097033</v>
      </c>
      <c r="JH728">
        <v>-1.168394518909615E-05</v>
      </c>
      <c r="JI728">
        <v>4</v>
      </c>
      <c r="JJ728">
        <v>2283</v>
      </c>
      <c r="JK728">
        <v>1</v>
      </c>
      <c r="JL728">
        <v>28</v>
      </c>
      <c r="JM728">
        <v>187446.6</v>
      </c>
      <c r="JN728">
        <v>187446.7</v>
      </c>
      <c r="JO728">
        <v>1.49414</v>
      </c>
      <c r="JP728">
        <v>2.27661</v>
      </c>
      <c r="JQ728">
        <v>1.39648</v>
      </c>
      <c r="JR728">
        <v>2.34985</v>
      </c>
      <c r="JS728">
        <v>1.49536</v>
      </c>
      <c r="JT728">
        <v>2.66357</v>
      </c>
      <c r="JU728">
        <v>37.027</v>
      </c>
      <c r="JV728">
        <v>24.07</v>
      </c>
      <c r="JW728">
        <v>18</v>
      </c>
      <c r="JX728">
        <v>492.196</v>
      </c>
      <c r="JY728">
        <v>442.88</v>
      </c>
      <c r="JZ728">
        <v>30.8704</v>
      </c>
      <c r="KA728">
        <v>29.4632</v>
      </c>
      <c r="KB728">
        <v>29.9999</v>
      </c>
      <c r="KC728">
        <v>29.302</v>
      </c>
      <c r="KD728">
        <v>29.2272</v>
      </c>
      <c r="KE728">
        <v>30.0201</v>
      </c>
      <c r="KF728">
        <v>26.5207</v>
      </c>
      <c r="KG728">
        <v>65.4228</v>
      </c>
      <c r="KH728">
        <v>30.873</v>
      </c>
      <c r="KI728">
        <v>674.378</v>
      </c>
      <c r="KJ728">
        <v>21.2009</v>
      </c>
      <c r="KK728">
        <v>100.928</v>
      </c>
      <c r="KL728">
        <v>100.454</v>
      </c>
    </row>
    <row r="729" spans="1:298">
      <c r="A729">
        <v>713</v>
      </c>
      <c r="B729">
        <v>1758494226.6</v>
      </c>
      <c r="C729">
        <v>25351.09999990463</v>
      </c>
      <c r="D729" t="s">
        <v>1876</v>
      </c>
      <c r="E729" t="s">
        <v>1877</v>
      </c>
      <c r="F729">
        <v>5</v>
      </c>
      <c r="G729" t="s">
        <v>1797</v>
      </c>
      <c r="H729" t="s">
        <v>437</v>
      </c>
      <c r="I729" t="s">
        <v>438</v>
      </c>
      <c r="J729">
        <v>1758494218.814285</v>
      </c>
      <c r="K729">
        <f>(L729)/1000</f>
        <v>0</v>
      </c>
      <c r="L729">
        <f>IF(DQ729, AO729, AI729)</f>
        <v>0</v>
      </c>
      <c r="M729">
        <f>IF(DQ729, AJ729, AH729)</f>
        <v>0</v>
      </c>
      <c r="N729">
        <f>DS729 - IF(AV729&gt;1, M729*DM729*100.0/(AX729), 0)</f>
        <v>0</v>
      </c>
      <c r="O729">
        <f>((U729-K729/2)*N729-M729)/(U729+K729/2)</f>
        <v>0</v>
      </c>
      <c r="P729">
        <f>O729*(DZ729+EA729)/1000.0</f>
        <v>0</v>
      </c>
      <c r="Q729">
        <f>(DS729 - IF(AV729&gt;1, M729*DM729*100.0/(AX729), 0))*(DZ729+EA729)/1000.0</f>
        <v>0</v>
      </c>
      <c r="R729">
        <f>2.0/((1/T729-1/S729)+SIGN(T729)*SQRT((1/T729-1/S729)*(1/T729-1/S729) + 4*DN729/((DN729+1)*(DN729+1))*(2*1/T729*1/S729-1/S729*1/S729)))</f>
        <v>0</v>
      </c>
      <c r="S729">
        <f>IF(LEFT(DO729,1)&lt;&gt;"0",IF(LEFT(DO729,1)="1",3.0,DP729),$D$5+$E$5*(EG729*DZ729/($K$5*1000))+$F$5*(EG729*DZ729/($K$5*1000))*MAX(MIN(DM729,$J$5),$I$5)*MAX(MIN(DM729,$J$5),$I$5)+$G$5*MAX(MIN(DM729,$J$5),$I$5)*(EG729*DZ729/($K$5*1000))+$H$5*(EG729*DZ729/($K$5*1000))*(EG729*DZ729/($K$5*1000)))</f>
        <v>0</v>
      </c>
      <c r="T729">
        <f>K729*(1000-(1000*0.61365*exp(17.502*X729/(240.97+X729))/(DZ729+EA729)+DU729)/2)/(1000*0.61365*exp(17.502*X729/(240.97+X729))/(DZ729+EA729)-DU729)</f>
        <v>0</v>
      </c>
      <c r="U729">
        <f>1/((DN729+1)/(R729/1.6)+1/(S729/1.37)) + DN729/((DN729+1)/(R729/1.6) + DN729/(S729/1.37))</f>
        <v>0</v>
      </c>
      <c r="V729">
        <f>(DI729*DL729)</f>
        <v>0</v>
      </c>
      <c r="W729">
        <f>(EB729+(V729+2*0.95*5.67E-8*(((EB729+$B$7)+273)^4-(EB729+273)^4)-44100*K729)/(1.84*29.3*S729+8*0.95*5.67E-8*(EB729+273)^3))</f>
        <v>0</v>
      </c>
      <c r="X729">
        <f>($C$7*EC729+$D$7*ED729+$E$7*W729)</f>
        <v>0</v>
      </c>
      <c r="Y729">
        <f>0.61365*exp(17.502*X729/(240.97+X729))</f>
        <v>0</v>
      </c>
      <c r="Z729">
        <f>(AA729/AB729*100)</f>
        <v>0</v>
      </c>
      <c r="AA729">
        <f>DU729*(DZ729+EA729)/1000</f>
        <v>0</v>
      </c>
      <c r="AB729">
        <f>0.61365*exp(17.502*EB729/(240.97+EB729))</f>
        <v>0</v>
      </c>
      <c r="AC729">
        <f>(Y729-DU729*(DZ729+EA729)/1000)</f>
        <v>0</v>
      </c>
      <c r="AD729">
        <f>(-K729*44100)</f>
        <v>0</v>
      </c>
      <c r="AE729">
        <f>2*29.3*S729*0.92*(EB729-X729)</f>
        <v>0</v>
      </c>
      <c r="AF729">
        <f>2*0.95*5.67E-8*(((EB729+$B$7)+273)^4-(X729+273)^4)</f>
        <v>0</v>
      </c>
      <c r="AG729">
        <f>V729+AF729+AD729+AE729</f>
        <v>0</v>
      </c>
      <c r="AH729">
        <f>DY729*AV729*(DT729-DS729*(1000-AV729*DV729)/(1000-AV729*DU729))/(100*DM729)</f>
        <v>0</v>
      </c>
      <c r="AI729">
        <f>1000*DY729*AV729*(DU729-DV729)/(100*DM729*(1000-AV729*DU729))</f>
        <v>0</v>
      </c>
      <c r="AJ729">
        <f>(AK729 - AL729 - DZ729*1E3/(8.314*(EB729+273.15)) * AN729/DY729 * AM729) * DY729/(100*DM729) * (1000 - DV729)/1000</f>
        <v>0</v>
      </c>
      <c r="AK729">
        <v>673.2881666053785</v>
      </c>
      <c r="AL729">
        <v>643.9523030303031</v>
      </c>
      <c r="AM729">
        <v>3.32738813571984</v>
      </c>
      <c r="AN729">
        <v>65.24556726256783</v>
      </c>
      <c r="AO729">
        <f>(AQ729 - AP729 + DZ729*1E3/(8.314*(EB729+273.15)) * AS729/DY729 * AR729) * DY729/(100*DM729) * 1000/(1000 - AQ729)</f>
        <v>0</v>
      </c>
      <c r="AP729">
        <v>21.21442865175819</v>
      </c>
      <c r="AQ729">
        <v>25.84527454545454</v>
      </c>
      <c r="AR729">
        <v>-9.135554805894194E-06</v>
      </c>
      <c r="AS729">
        <v>111.0014619962675</v>
      </c>
      <c r="AT729">
        <v>0</v>
      </c>
      <c r="AU729">
        <v>0</v>
      </c>
      <c r="AV729">
        <f>IF(AT729*$H$13&gt;=AX729,1.0,(AX729/(AX729-AT729*$H$13)))</f>
        <v>0</v>
      </c>
      <c r="AW729">
        <f>(AV729-1)*100</f>
        <v>0</v>
      </c>
      <c r="AX729">
        <f>MAX(0,($B$13+$C$13*EG729)/(1+$D$13*EG729)*DZ729/(EB729+273)*$E$13)</f>
        <v>0</v>
      </c>
      <c r="AY729" t="s">
        <v>439</v>
      </c>
      <c r="AZ729" t="s">
        <v>439</v>
      </c>
      <c r="BA729">
        <v>0</v>
      </c>
      <c r="BB729">
        <v>0</v>
      </c>
      <c r="BC729">
        <f>1-BA729/BB729</f>
        <v>0</v>
      </c>
      <c r="BD729">
        <v>0</v>
      </c>
      <c r="BE729" t="s">
        <v>439</v>
      </c>
      <c r="BF729" t="s">
        <v>439</v>
      </c>
      <c r="BG729">
        <v>0</v>
      </c>
      <c r="BH729">
        <v>0</v>
      </c>
      <c r="BI729">
        <f>1-BG729/BH729</f>
        <v>0</v>
      </c>
      <c r="BJ729">
        <v>0.5</v>
      </c>
      <c r="BK729">
        <f>DJ729</f>
        <v>0</v>
      </c>
      <c r="BL729">
        <f>M729</f>
        <v>0</v>
      </c>
      <c r="BM729">
        <f>BI729*BJ729*BK729</f>
        <v>0</v>
      </c>
      <c r="BN729">
        <f>(BL729-BD729)/BK729</f>
        <v>0</v>
      </c>
      <c r="BO729">
        <f>(BB729-BH729)/BH729</f>
        <v>0</v>
      </c>
      <c r="BP729">
        <f>BA729/(BC729+BA729/BH729)</f>
        <v>0</v>
      </c>
      <c r="BQ729" t="s">
        <v>439</v>
      </c>
      <c r="BR729">
        <v>0</v>
      </c>
      <c r="BS729">
        <f>IF(BR729&lt;&gt;0, BR729, BP729)</f>
        <v>0</v>
      </c>
      <c r="BT729">
        <f>1-BS729/BH729</f>
        <v>0</v>
      </c>
      <c r="BU729">
        <f>(BH729-BG729)/(BH729-BS729)</f>
        <v>0</v>
      </c>
      <c r="BV729">
        <f>(BB729-BH729)/(BB729-BS729)</f>
        <v>0</v>
      </c>
      <c r="BW729">
        <f>(BH729-BG729)/(BH729-BA729)</f>
        <v>0</v>
      </c>
      <c r="BX729">
        <f>(BB729-BH729)/(BB729-BA729)</f>
        <v>0</v>
      </c>
      <c r="BY729">
        <f>(BU729*BS729/BG729)</f>
        <v>0</v>
      </c>
      <c r="BZ729">
        <f>(1-BY729)</f>
        <v>0</v>
      </c>
      <c r="DI729">
        <f>$B$11*EH729+$C$11*EI729+$F$11*ET729*(1-EW729)</f>
        <v>0</v>
      </c>
      <c r="DJ729">
        <f>DI729*DK729</f>
        <v>0</v>
      </c>
      <c r="DK729">
        <f>($B$11*$D$9+$C$11*$D$9+$F$11*((FG729+EY729)/MAX(FG729+EY729+FH729, 0.1)*$I$9+FH729/MAX(FG729+EY729+FH729, 0.1)*$J$9))/($B$11+$C$11+$F$11)</f>
        <v>0</v>
      </c>
      <c r="DL729">
        <f>($B$11*$K$9+$C$11*$K$9+$F$11*((FG729+EY729)/MAX(FG729+EY729+FH729, 0.1)*$P$9+FH729/MAX(FG729+EY729+FH729, 0.1)*$Q$9))/($B$11+$C$11+$F$11)</f>
        <v>0</v>
      </c>
      <c r="DM729">
        <v>3.7</v>
      </c>
      <c r="DN729">
        <v>0.5</v>
      </c>
      <c r="DO729" t="s">
        <v>440</v>
      </c>
      <c r="DP729">
        <v>2</v>
      </c>
      <c r="DQ729" t="b">
        <v>1</v>
      </c>
      <c r="DR729">
        <v>1758494218.814285</v>
      </c>
      <c r="DS729">
        <v>603.4008214285714</v>
      </c>
      <c r="DT729">
        <v>643.3508928571429</v>
      </c>
      <c r="DU729">
        <v>25.84886785714286</v>
      </c>
      <c r="DV729">
        <v>21.21474285714286</v>
      </c>
      <c r="DW729">
        <v>601.9717142857143</v>
      </c>
      <c r="DX729">
        <v>25.63250714285714</v>
      </c>
      <c r="DY729">
        <v>499.9854999999999</v>
      </c>
      <c r="DZ729">
        <v>89.98063214285715</v>
      </c>
      <c r="EA729">
        <v>0.05521494285714286</v>
      </c>
      <c r="EB729">
        <v>31.558825</v>
      </c>
      <c r="EC729">
        <v>30.68924285714285</v>
      </c>
      <c r="ED729">
        <v>999.9000000000002</v>
      </c>
      <c r="EE729">
        <v>0</v>
      </c>
      <c r="EF729">
        <v>0</v>
      </c>
      <c r="EG729">
        <v>10004.39964285714</v>
      </c>
      <c r="EH729">
        <v>0</v>
      </c>
      <c r="EI729">
        <v>9.55528</v>
      </c>
      <c r="EJ729">
        <v>-39.94996071428572</v>
      </c>
      <c r="EK729">
        <v>619.4118571428572</v>
      </c>
      <c r="EL729">
        <v>657.2951785714286</v>
      </c>
      <c r="EM729">
        <v>4.634120714285714</v>
      </c>
      <c r="EN729">
        <v>643.3508928571429</v>
      </c>
      <c r="EO729">
        <v>21.21474285714286</v>
      </c>
      <c r="EP729">
        <v>2.3258975</v>
      </c>
      <c r="EQ729">
        <v>1.908916428571429</v>
      </c>
      <c r="ER729">
        <v>19.856875</v>
      </c>
      <c r="ES729">
        <v>16.7084</v>
      </c>
      <c r="ET729">
        <v>1999.982857142857</v>
      </c>
      <c r="EU729">
        <v>0.9799935357142858</v>
      </c>
      <c r="EV729">
        <v>0.02000617142857143</v>
      </c>
      <c r="EW729">
        <v>0</v>
      </c>
      <c r="EX729">
        <v>608.7355714285713</v>
      </c>
      <c r="EY729">
        <v>5.00097</v>
      </c>
      <c r="EZ729">
        <v>12197.44285714285</v>
      </c>
      <c r="FA729">
        <v>16707.4</v>
      </c>
      <c r="FB729">
        <v>41.77214285714285</v>
      </c>
      <c r="FC729">
        <v>42.11599999999999</v>
      </c>
      <c r="FD729">
        <v>41.68699999999999</v>
      </c>
      <c r="FE729">
        <v>41.68699999999999</v>
      </c>
      <c r="FF729">
        <v>42.375</v>
      </c>
      <c r="FG729">
        <v>1955.065714285715</v>
      </c>
      <c r="FH729">
        <v>39.90785714285715</v>
      </c>
      <c r="FI729">
        <v>0</v>
      </c>
      <c r="FJ729">
        <v>1758494227.4</v>
      </c>
      <c r="FK729">
        <v>0</v>
      </c>
      <c r="FL729">
        <v>608.8446153846154</v>
      </c>
      <c r="FM729">
        <v>11.15350428198521</v>
      </c>
      <c r="FN729">
        <v>221.4598290658413</v>
      </c>
      <c r="FO729">
        <v>12199.49615384615</v>
      </c>
      <c r="FP729">
        <v>15</v>
      </c>
      <c r="FQ729">
        <v>0</v>
      </c>
      <c r="FR729" t="s">
        <v>441</v>
      </c>
      <c r="FS729">
        <v>1747247426.5</v>
      </c>
      <c r="FT729">
        <v>1747247420.5</v>
      </c>
      <c r="FU729">
        <v>0</v>
      </c>
      <c r="FV729">
        <v>1.027</v>
      </c>
      <c r="FW729">
        <v>0.031</v>
      </c>
      <c r="FX729">
        <v>0.02</v>
      </c>
      <c r="FY729">
        <v>0.05</v>
      </c>
      <c r="FZ729">
        <v>420</v>
      </c>
      <c r="GA729">
        <v>16</v>
      </c>
      <c r="GB729">
        <v>0.01</v>
      </c>
      <c r="GC729">
        <v>0.1</v>
      </c>
      <c r="GD729">
        <v>-39.78959</v>
      </c>
      <c r="GE729">
        <v>-3.233617260787911</v>
      </c>
      <c r="GF729">
        <v>0.4293074730306943</v>
      </c>
      <c r="GG729">
        <v>0</v>
      </c>
      <c r="GH729">
        <v>608.0548529411764</v>
      </c>
      <c r="GI729">
        <v>11.46290298891637</v>
      </c>
      <c r="GJ729">
        <v>1.145288459229501</v>
      </c>
      <c r="GK729">
        <v>-1</v>
      </c>
      <c r="GL729">
        <v>4.627459500000001</v>
      </c>
      <c r="GM729">
        <v>0.08506041275797424</v>
      </c>
      <c r="GN729">
        <v>0.01556735172564686</v>
      </c>
      <c r="GO729">
        <v>1</v>
      </c>
      <c r="GP729">
        <v>1</v>
      </c>
      <c r="GQ729">
        <v>2</v>
      </c>
      <c r="GR729" t="s">
        <v>442</v>
      </c>
      <c r="GS729">
        <v>3.13575</v>
      </c>
      <c r="GT729">
        <v>2.7157</v>
      </c>
      <c r="GU729">
        <v>0.125046</v>
      </c>
      <c r="GV729">
        <v>0.129418</v>
      </c>
      <c r="GW729">
        <v>0.110997</v>
      </c>
      <c r="GX729">
        <v>0.0956785</v>
      </c>
      <c r="GY729">
        <v>27789.1</v>
      </c>
      <c r="GZ729">
        <v>27694</v>
      </c>
      <c r="HA729">
        <v>29530.1</v>
      </c>
      <c r="HB729">
        <v>29401.3</v>
      </c>
      <c r="HC729">
        <v>34687.4</v>
      </c>
      <c r="HD729">
        <v>35224.8</v>
      </c>
      <c r="HE729">
        <v>41558.6</v>
      </c>
      <c r="HF729">
        <v>41777.6</v>
      </c>
      <c r="HG729">
        <v>1.91807</v>
      </c>
      <c r="HH729">
        <v>1.85553</v>
      </c>
      <c r="HI729">
        <v>0.0563264</v>
      </c>
      <c r="HJ729">
        <v>0</v>
      </c>
      <c r="HK729">
        <v>29.7749</v>
      </c>
      <c r="HL729">
        <v>999.9</v>
      </c>
      <c r="HM729">
        <v>51.5</v>
      </c>
      <c r="HN729">
        <v>31.6</v>
      </c>
      <c r="HO729">
        <v>26.7175</v>
      </c>
      <c r="HP729">
        <v>62.0821</v>
      </c>
      <c r="HQ729">
        <v>27.8165</v>
      </c>
      <c r="HR729">
        <v>1</v>
      </c>
      <c r="HS729">
        <v>0.142088</v>
      </c>
      <c r="HT729">
        <v>-1.27282</v>
      </c>
      <c r="HU729">
        <v>20.3335</v>
      </c>
      <c r="HV729">
        <v>5.21804</v>
      </c>
      <c r="HW729">
        <v>12.0114</v>
      </c>
      <c r="HX729">
        <v>4.9894</v>
      </c>
      <c r="HY729">
        <v>3.2878</v>
      </c>
      <c r="HZ729">
        <v>9999</v>
      </c>
      <c r="IA729">
        <v>9999</v>
      </c>
      <c r="IB729">
        <v>9999</v>
      </c>
      <c r="IC729">
        <v>999.9</v>
      </c>
      <c r="ID729">
        <v>1.86765</v>
      </c>
      <c r="IE729">
        <v>1.86676</v>
      </c>
      <c r="IF729">
        <v>1.86607</v>
      </c>
      <c r="IG729">
        <v>1.866</v>
      </c>
      <c r="IH729">
        <v>1.86785</v>
      </c>
      <c r="II729">
        <v>1.87028</v>
      </c>
      <c r="IJ729">
        <v>1.86893</v>
      </c>
      <c r="IK729">
        <v>1.87042</v>
      </c>
      <c r="IL729">
        <v>0</v>
      </c>
      <c r="IM729">
        <v>0</v>
      </c>
      <c r="IN729">
        <v>0</v>
      </c>
      <c r="IO729">
        <v>0</v>
      </c>
      <c r="IP729" t="s">
        <v>443</v>
      </c>
      <c r="IQ729" t="s">
        <v>444</v>
      </c>
      <c r="IR729" t="s">
        <v>445</v>
      </c>
      <c r="IS729" t="s">
        <v>445</v>
      </c>
      <c r="IT729" t="s">
        <v>445</v>
      </c>
      <c r="IU729" t="s">
        <v>445</v>
      </c>
      <c r="IV729">
        <v>0</v>
      </c>
      <c r="IW729">
        <v>100</v>
      </c>
      <c r="IX729">
        <v>100</v>
      </c>
      <c r="IY729">
        <v>1.453</v>
      </c>
      <c r="IZ729">
        <v>0.2163</v>
      </c>
      <c r="JA729">
        <v>0.6902030508192664</v>
      </c>
      <c r="JB729">
        <v>0.001474763808417899</v>
      </c>
      <c r="JC729">
        <v>-3.85604142745729E-07</v>
      </c>
      <c r="JD729">
        <v>-4.042155114862324E-11</v>
      </c>
      <c r="JE729">
        <v>-0.0599630414126953</v>
      </c>
      <c r="JF729">
        <v>-0.0008759303265835833</v>
      </c>
      <c r="JG729">
        <v>0.0007542316531097033</v>
      </c>
      <c r="JH729">
        <v>-1.168394518909615E-05</v>
      </c>
      <c r="JI729">
        <v>4</v>
      </c>
      <c r="JJ729">
        <v>2283</v>
      </c>
      <c r="JK729">
        <v>1</v>
      </c>
      <c r="JL729">
        <v>28</v>
      </c>
      <c r="JM729">
        <v>187446.7</v>
      </c>
      <c r="JN729">
        <v>187446.8</v>
      </c>
      <c r="JO729">
        <v>1.52588</v>
      </c>
      <c r="JP729">
        <v>2.25952</v>
      </c>
      <c r="JQ729">
        <v>1.39648</v>
      </c>
      <c r="JR729">
        <v>2.35596</v>
      </c>
      <c r="JS729">
        <v>1.49536</v>
      </c>
      <c r="JT729">
        <v>2.65869</v>
      </c>
      <c r="JU729">
        <v>37.027</v>
      </c>
      <c r="JV729">
        <v>24.0787</v>
      </c>
      <c r="JW729">
        <v>18</v>
      </c>
      <c r="JX729">
        <v>492.207</v>
      </c>
      <c r="JY729">
        <v>442.62</v>
      </c>
      <c r="JZ729">
        <v>30.8792</v>
      </c>
      <c r="KA729">
        <v>29.4606</v>
      </c>
      <c r="KB729">
        <v>29.9999</v>
      </c>
      <c r="KC729">
        <v>29.2995</v>
      </c>
      <c r="KD729">
        <v>29.2254</v>
      </c>
      <c r="KE729">
        <v>30.5855</v>
      </c>
      <c r="KF729">
        <v>26.5207</v>
      </c>
      <c r="KG729">
        <v>65.4228</v>
      </c>
      <c r="KH729">
        <v>30.8793</v>
      </c>
      <c r="KI729">
        <v>687.755</v>
      </c>
      <c r="KJ729">
        <v>21.1961</v>
      </c>
      <c r="KK729">
        <v>100.931</v>
      </c>
      <c r="KL729">
        <v>100.454</v>
      </c>
    </row>
    <row r="730" spans="1:298">
      <c r="A730">
        <v>714</v>
      </c>
      <c r="B730">
        <v>1758494231.6</v>
      </c>
      <c r="C730">
        <v>25356.09999990463</v>
      </c>
      <c r="D730" t="s">
        <v>1878</v>
      </c>
      <c r="E730" t="s">
        <v>1879</v>
      </c>
      <c r="F730">
        <v>5</v>
      </c>
      <c r="G730" t="s">
        <v>1797</v>
      </c>
      <c r="H730" t="s">
        <v>437</v>
      </c>
      <c r="I730" t="s">
        <v>438</v>
      </c>
      <c r="J730">
        <v>1758494224.1</v>
      </c>
      <c r="K730">
        <f>(L730)/1000</f>
        <v>0</v>
      </c>
      <c r="L730">
        <f>IF(DQ730, AO730, AI730)</f>
        <v>0</v>
      </c>
      <c r="M730">
        <f>IF(DQ730, AJ730, AH730)</f>
        <v>0</v>
      </c>
      <c r="N730">
        <f>DS730 - IF(AV730&gt;1, M730*DM730*100.0/(AX730), 0)</f>
        <v>0</v>
      </c>
      <c r="O730">
        <f>((U730-K730/2)*N730-M730)/(U730+K730/2)</f>
        <v>0</v>
      </c>
      <c r="P730">
        <f>O730*(DZ730+EA730)/1000.0</f>
        <v>0</v>
      </c>
      <c r="Q730">
        <f>(DS730 - IF(AV730&gt;1, M730*DM730*100.0/(AX730), 0))*(DZ730+EA730)/1000.0</f>
        <v>0</v>
      </c>
      <c r="R730">
        <f>2.0/((1/T730-1/S730)+SIGN(T730)*SQRT((1/T730-1/S730)*(1/T730-1/S730) + 4*DN730/((DN730+1)*(DN730+1))*(2*1/T730*1/S730-1/S730*1/S730)))</f>
        <v>0</v>
      </c>
      <c r="S730">
        <f>IF(LEFT(DO730,1)&lt;&gt;"0",IF(LEFT(DO730,1)="1",3.0,DP730),$D$5+$E$5*(EG730*DZ730/($K$5*1000))+$F$5*(EG730*DZ730/($K$5*1000))*MAX(MIN(DM730,$J$5),$I$5)*MAX(MIN(DM730,$J$5),$I$5)+$G$5*MAX(MIN(DM730,$J$5),$I$5)*(EG730*DZ730/($K$5*1000))+$H$5*(EG730*DZ730/($K$5*1000))*(EG730*DZ730/($K$5*1000)))</f>
        <v>0</v>
      </c>
      <c r="T730">
        <f>K730*(1000-(1000*0.61365*exp(17.502*X730/(240.97+X730))/(DZ730+EA730)+DU730)/2)/(1000*0.61365*exp(17.502*X730/(240.97+X730))/(DZ730+EA730)-DU730)</f>
        <v>0</v>
      </c>
      <c r="U730">
        <f>1/((DN730+1)/(R730/1.6)+1/(S730/1.37)) + DN730/((DN730+1)/(R730/1.6) + DN730/(S730/1.37))</f>
        <v>0</v>
      </c>
      <c r="V730">
        <f>(DI730*DL730)</f>
        <v>0</v>
      </c>
      <c r="W730">
        <f>(EB730+(V730+2*0.95*5.67E-8*(((EB730+$B$7)+273)^4-(EB730+273)^4)-44100*K730)/(1.84*29.3*S730+8*0.95*5.67E-8*(EB730+273)^3))</f>
        <v>0</v>
      </c>
      <c r="X730">
        <f>($C$7*EC730+$D$7*ED730+$E$7*W730)</f>
        <v>0</v>
      </c>
      <c r="Y730">
        <f>0.61365*exp(17.502*X730/(240.97+X730))</f>
        <v>0</v>
      </c>
      <c r="Z730">
        <f>(AA730/AB730*100)</f>
        <v>0</v>
      </c>
      <c r="AA730">
        <f>DU730*(DZ730+EA730)/1000</f>
        <v>0</v>
      </c>
      <c r="AB730">
        <f>0.61365*exp(17.502*EB730/(240.97+EB730))</f>
        <v>0</v>
      </c>
      <c r="AC730">
        <f>(Y730-DU730*(DZ730+EA730)/1000)</f>
        <v>0</v>
      </c>
      <c r="AD730">
        <f>(-K730*44100)</f>
        <v>0</v>
      </c>
      <c r="AE730">
        <f>2*29.3*S730*0.92*(EB730-X730)</f>
        <v>0</v>
      </c>
      <c r="AF730">
        <f>2*0.95*5.67E-8*(((EB730+$B$7)+273)^4-(X730+273)^4)</f>
        <v>0</v>
      </c>
      <c r="AG730">
        <f>V730+AF730+AD730+AE730</f>
        <v>0</v>
      </c>
      <c r="AH730">
        <f>DY730*AV730*(DT730-DS730*(1000-AV730*DV730)/(1000-AV730*DU730))/(100*DM730)</f>
        <v>0</v>
      </c>
      <c r="AI730">
        <f>1000*DY730*AV730*(DU730-DV730)/(100*DM730*(1000-AV730*DU730))</f>
        <v>0</v>
      </c>
      <c r="AJ730">
        <f>(AK730 - AL730 - DZ730*1E3/(8.314*(EB730+273.15)) * AN730/DY730 * AM730) * DY730/(100*DM730) * (1000 - DV730)/1000</f>
        <v>0</v>
      </c>
      <c r="AK730">
        <v>690.1260544769167</v>
      </c>
      <c r="AL730">
        <v>660.6016060606058</v>
      </c>
      <c r="AM730">
        <v>3.326992519504306</v>
      </c>
      <c r="AN730">
        <v>65.24556726256783</v>
      </c>
      <c r="AO730">
        <f>(AQ730 - AP730 + DZ730*1E3/(8.314*(EB730+273.15)) * AS730/DY730 * AR730) * DY730/(100*DM730) * 1000/(1000 - AQ730)</f>
        <v>0</v>
      </c>
      <c r="AP730">
        <v>21.21598251785241</v>
      </c>
      <c r="AQ730">
        <v>25.85431636363634</v>
      </c>
      <c r="AR730">
        <v>4.724852658673643E-05</v>
      </c>
      <c r="AS730">
        <v>111.0014619962675</v>
      </c>
      <c r="AT730">
        <v>0</v>
      </c>
      <c r="AU730">
        <v>0</v>
      </c>
      <c r="AV730">
        <f>IF(AT730*$H$13&gt;=AX730,1.0,(AX730/(AX730-AT730*$H$13)))</f>
        <v>0</v>
      </c>
      <c r="AW730">
        <f>(AV730-1)*100</f>
        <v>0</v>
      </c>
      <c r="AX730">
        <f>MAX(0,($B$13+$C$13*EG730)/(1+$D$13*EG730)*DZ730/(EB730+273)*$E$13)</f>
        <v>0</v>
      </c>
      <c r="AY730" t="s">
        <v>439</v>
      </c>
      <c r="AZ730" t="s">
        <v>439</v>
      </c>
      <c r="BA730">
        <v>0</v>
      </c>
      <c r="BB730">
        <v>0</v>
      </c>
      <c r="BC730">
        <f>1-BA730/BB730</f>
        <v>0</v>
      </c>
      <c r="BD730">
        <v>0</v>
      </c>
      <c r="BE730" t="s">
        <v>439</v>
      </c>
      <c r="BF730" t="s">
        <v>439</v>
      </c>
      <c r="BG730">
        <v>0</v>
      </c>
      <c r="BH730">
        <v>0</v>
      </c>
      <c r="BI730">
        <f>1-BG730/BH730</f>
        <v>0</v>
      </c>
      <c r="BJ730">
        <v>0.5</v>
      </c>
      <c r="BK730">
        <f>DJ730</f>
        <v>0</v>
      </c>
      <c r="BL730">
        <f>M730</f>
        <v>0</v>
      </c>
      <c r="BM730">
        <f>BI730*BJ730*BK730</f>
        <v>0</v>
      </c>
      <c r="BN730">
        <f>(BL730-BD730)/BK730</f>
        <v>0</v>
      </c>
      <c r="BO730">
        <f>(BB730-BH730)/BH730</f>
        <v>0</v>
      </c>
      <c r="BP730">
        <f>BA730/(BC730+BA730/BH730)</f>
        <v>0</v>
      </c>
      <c r="BQ730" t="s">
        <v>439</v>
      </c>
      <c r="BR730">
        <v>0</v>
      </c>
      <c r="BS730">
        <f>IF(BR730&lt;&gt;0, BR730, BP730)</f>
        <v>0</v>
      </c>
      <c r="BT730">
        <f>1-BS730/BH730</f>
        <v>0</v>
      </c>
      <c r="BU730">
        <f>(BH730-BG730)/(BH730-BS730)</f>
        <v>0</v>
      </c>
      <c r="BV730">
        <f>(BB730-BH730)/(BB730-BS730)</f>
        <v>0</v>
      </c>
      <c r="BW730">
        <f>(BH730-BG730)/(BH730-BA730)</f>
        <v>0</v>
      </c>
      <c r="BX730">
        <f>(BB730-BH730)/(BB730-BA730)</f>
        <v>0</v>
      </c>
      <c r="BY730">
        <f>(BU730*BS730/BG730)</f>
        <v>0</v>
      </c>
      <c r="BZ730">
        <f>(1-BY730)</f>
        <v>0</v>
      </c>
      <c r="DI730">
        <f>$B$11*EH730+$C$11*EI730+$F$11*ET730*(1-EW730)</f>
        <v>0</v>
      </c>
      <c r="DJ730">
        <f>DI730*DK730</f>
        <v>0</v>
      </c>
      <c r="DK730">
        <f>($B$11*$D$9+$C$11*$D$9+$F$11*((FG730+EY730)/MAX(FG730+EY730+FH730, 0.1)*$I$9+FH730/MAX(FG730+EY730+FH730, 0.1)*$J$9))/($B$11+$C$11+$F$11)</f>
        <v>0</v>
      </c>
      <c r="DL730">
        <f>($B$11*$K$9+$C$11*$K$9+$F$11*((FG730+EY730)/MAX(FG730+EY730+FH730, 0.1)*$P$9+FH730/MAX(FG730+EY730+FH730, 0.1)*$Q$9))/($B$11+$C$11+$F$11)</f>
        <v>0</v>
      </c>
      <c r="DM730">
        <v>3.7</v>
      </c>
      <c r="DN730">
        <v>0.5</v>
      </c>
      <c r="DO730" t="s">
        <v>440</v>
      </c>
      <c r="DP730">
        <v>2</v>
      </c>
      <c r="DQ730" t="b">
        <v>1</v>
      </c>
      <c r="DR730">
        <v>1758494224.1</v>
      </c>
      <c r="DS730">
        <v>620.731037037037</v>
      </c>
      <c r="DT730">
        <v>660.8842962962963</v>
      </c>
      <c r="DU730">
        <v>25.8466037037037</v>
      </c>
      <c r="DV730">
        <v>21.21489259259259</v>
      </c>
      <c r="DW730">
        <v>619.2851851851852</v>
      </c>
      <c r="DX730">
        <v>25.63027407407407</v>
      </c>
      <c r="DY730">
        <v>499.9921481481481</v>
      </c>
      <c r="DZ730">
        <v>89.98114074074074</v>
      </c>
      <c r="EA730">
        <v>0.05526291111111111</v>
      </c>
      <c r="EB730">
        <v>31.56227777777778</v>
      </c>
      <c r="EC730">
        <v>30.69364074074074</v>
      </c>
      <c r="ED730">
        <v>999.9000000000001</v>
      </c>
      <c r="EE730">
        <v>0</v>
      </c>
      <c r="EF730">
        <v>0</v>
      </c>
      <c r="EG730">
        <v>10005.67925925926</v>
      </c>
      <c r="EH730">
        <v>0</v>
      </c>
      <c r="EI730">
        <v>9.555280000000002</v>
      </c>
      <c r="EJ730">
        <v>-40.15331851851852</v>
      </c>
      <c r="EK730">
        <v>637.2005925925927</v>
      </c>
      <c r="EL730">
        <v>675.2088888888887</v>
      </c>
      <c r="EM730">
        <v>4.631702962962963</v>
      </c>
      <c r="EN730">
        <v>660.8842962962963</v>
      </c>
      <c r="EO730">
        <v>21.21489259259259</v>
      </c>
      <c r="EP730">
        <v>2.325706666666667</v>
      </c>
      <c r="EQ730">
        <v>1.908940740740741</v>
      </c>
      <c r="ER730">
        <v>19.85555555555556</v>
      </c>
      <c r="ES730">
        <v>16.7086037037037</v>
      </c>
      <c r="ET730">
        <v>1999.985185185185</v>
      </c>
      <c r="EU730">
        <v>0.9799923333333332</v>
      </c>
      <c r="EV730">
        <v>0.02000731111111111</v>
      </c>
      <c r="EW730">
        <v>0</v>
      </c>
      <c r="EX730">
        <v>609.711</v>
      </c>
      <c r="EY730">
        <v>5.00097</v>
      </c>
      <c r="EZ730">
        <v>12216.57777777778</v>
      </c>
      <c r="FA730">
        <v>16707.42222222223</v>
      </c>
      <c r="FB730">
        <v>41.76377777777778</v>
      </c>
      <c r="FC730">
        <v>42.09466666666665</v>
      </c>
      <c r="FD730">
        <v>41.68699999999999</v>
      </c>
      <c r="FE730">
        <v>41.68699999999999</v>
      </c>
      <c r="FF730">
        <v>42.375</v>
      </c>
      <c r="FG730">
        <v>1955.065185185185</v>
      </c>
      <c r="FH730">
        <v>39.91</v>
      </c>
      <c r="FI730">
        <v>0</v>
      </c>
      <c r="FJ730">
        <v>1758494232.2</v>
      </c>
      <c r="FK730">
        <v>0</v>
      </c>
      <c r="FL730">
        <v>609.7158846153845</v>
      </c>
      <c r="FM730">
        <v>10.75435898213538</v>
      </c>
      <c r="FN730">
        <v>208.8786325436386</v>
      </c>
      <c r="FO730">
        <v>12216.75769230769</v>
      </c>
      <c r="FP730">
        <v>15</v>
      </c>
      <c r="FQ730">
        <v>0</v>
      </c>
      <c r="FR730" t="s">
        <v>441</v>
      </c>
      <c r="FS730">
        <v>1747247426.5</v>
      </c>
      <c r="FT730">
        <v>1747247420.5</v>
      </c>
      <c r="FU730">
        <v>0</v>
      </c>
      <c r="FV730">
        <v>1.027</v>
      </c>
      <c r="FW730">
        <v>0.031</v>
      </c>
      <c r="FX730">
        <v>0.02</v>
      </c>
      <c r="FY730">
        <v>0.05</v>
      </c>
      <c r="FZ730">
        <v>420</v>
      </c>
      <c r="GA730">
        <v>16</v>
      </c>
      <c r="GB730">
        <v>0.01</v>
      </c>
      <c r="GC730">
        <v>0.1</v>
      </c>
      <c r="GD730">
        <v>-39.9661756097561</v>
      </c>
      <c r="GE730">
        <v>-1.921595121951289</v>
      </c>
      <c r="GF730">
        <v>0.3663004476405968</v>
      </c>
      <c r="GG730">
        <v>0</v>
      </c>
      <c r="GH730">
        <v>609.0577647058824</v>
      </c>
      <c r="GI730">
        <v>11.17974026722776</v>
      </c>
      <c r="GJ730">
        <v>1.115580146060214</v>
      </c>
      <c r="GK730">
        <v>-1</v>
      </c>
      <c r="GL730">
        <v>4.633887317073172</v>
      </c>
      <c r="GM730">
        <v>-0.02933770034842897</v>
      </c>
      <c r="GN730">
        <v>0.004474587880949744</v>
      </c>
      <c r="GO730">
        <v>1</v>
      </c>
      <c r="GP730">
        <v>1</v>
      </c>
      <c r="GQ730">
        <v>2</v>
      </c>
      <c r="GR730" t="s">
        <v>442</v>
      </c>
      <c r="GS730">
        <v>3.13584</v>
      </c>
      <c r="GT730">
        <v>2.71551</v>
      </c>
      <c r="GU730">
        <v>0.127281</v>
      </c>
      <c r="GV730">
        <v>0.131601</v>
      </c>
      <c r="GW730">
        <v>0.111029</v>
      </c>
      <c r="GX730">
        <v>0.09568210000000001</v>
      </c>
      <c r="GY730">
        <v>27717.8</v>
      </c>
      <c r="GZ730">
        <v>27624.5</v>
      </c>
      <c r="HA730">
        <v>29529.8</v>
      </c>
      <c r="HB730">
        <v>29401.2</v>
      </c>
      <c r="HC730">
        <v>34686</v>
      </c>
      <c r="HD730">
        <v>35224.5</v>
      </c>
      <c r="HE730">
        <v>41558.5</v>
      </c>
      <c r="HF730">
        <v>41777.5</v>
      </c>
      <c r="HG730">
        <v>1.91817</v>
      </c>
      <c r="HH730">
        <v>1.8561</v>
      </c>
      <c r="HI730">
        <v>0.0567846</v>
      </c>
      <c r="HJ730">
        <v>0</v>
      </c>
      <c r="HK730">
        <v>29.7763</v>
      </c>
      <c r="HL730">
        <v>999.9</v>
      </c>
      <c r="HM730">
        <v>51.5</v>
      </c>
      <c r="HN730">
        <v>31.6</v>
      </c>
      <c r="HO730">
        <v>26.7192</v>
      </c>
      <c r="HP730">
        <v>62.0621</v>
      </c>
      <c r="HQ730">
        <v>27.9688</v>
      </c>
      <c r="HR730">
        <v>1</v>
      </c>
      <c r="HS730">
        <v>0.142055</v>
      </c>
      <c r="HT730">
        <v>-1.27462</v>
      </c>
      <c r="HU730">
        <v>20.3336</v>
      </c>
      <c r="HV730">
        <v>5.21714</v>
      </c>
      <c r="HW730">
        <v>12.0111</v>
      </c>
      <c r="HX730">
        <v>4.98915</v>
      </c>
      <c r="HY730">
        <v>3.28753</v>
      </c>
      <c r="HZ730">
        <v>9999</v>
      </c>
      <c r="IA730">
        <v>9999</v>
      </c>
      <c r="IB730">
        <v>9999</v>
      </c>
      <c r="IC730">
        <v>999.9</v>
      </c>
      <c r="ID730">
        <v>1.86762</v>
      </c>
      <c r="IE730">
        <v>1.86676</v>
      </c>
      <c r="IF730">
        <v>1.86609</v>
      </c>
      <c r="IG730">
        <v>1.866</v>
      </c>
      <c r="IH730">
        <v>1.86788</v>
      </c>
      <c r="II730">
        <v>1.87028</v>
      </c>
      <c r="IJ730">
        <v>1.86894</v>
      </c>
      <c r="IK730">
        <v>1.87042</v>
      </c>
      <c r="IL730">
        <v>0</v>
      </c>
      <c r="IM730">
        <v>0</v>
      </c>
      <c r="IN730">
        <v>0</v>
      </c>
      <c r="IO730">
        <v>0</v>
      </c>
      <c r="IP730" t="s">
        <v>443</v>
      </c>
      <c r="IQ730" t="s">
        <v>444</v>
      </c>
      <c r="IR730" t="s">
        <v>445</v>
      </c>
      <c r="IS730" t="s">
        <v>445</v>
      </c>
      <c r="IT730" t="s">
        <v>445</v>
      </c>
      <c r="IU730" t="s">
        <v>445</v>
      </c>
      <c r="IV730">
        <v>0</v>
      </c>
      <c r="IW730">
        <v>100</v>
      </c>
      <c r="IX730">
        <v>100</v>
      </c>
      <c r="IY730">
        <v>1.469</v>
      </c>
      <c r="IZ730">
        <v>0.2165</v>
      </c>
      <c r="JA730">
        <v>0.6902030508192664</v>
      </c>
      <c r="JB730">
        <v>0.001474763808417899</v>
      </c>
      <c r="JC730">
        <v>-3.85604142745729E-07</v>
      </c>
      <c r="JD730">
        <v>-4.042155114862324E-11</v>
      </c>
      <c r="JE730">
        <v>-0.0599630414126953</v>
      </c>
      <c r="JF730">
        <v>-0.0008759303265835833</v>
      </c>
      <c r="JG730">
        <v>0.0007542316531097033</v>
      </c>
      <c r="JH730">
        <v>-1.168394518909615E-05</v>
      </c>
      <c r="JI730">
        <v>4</v>
      </c>
      <c r="JJ730">
        <v>2283</v>
      </c>
      <c r="JK730">
        <v>1</v>
      </c>
      <c r="JL730">
        <v>28</v>
      </c>
      <c r="JM730">
        <v>187446.8</v>
      </c>
      <c r="JN730">
        <v>187446.9</v>
      </c>
      <c r="JO730">
        <v>1.55396</v>
      </c>
      <c r="JP730">
        <v>2.26562</v>
      </c>
      <c r="JQ730">
        <v>1.39648</v>
      </c>
      <c r="JR730">
        <v>2.35107</v>
      </c>
      <c r="JS730">
        <v>1.49536</v>
      </c>
      <c r="JT730">
        <v>2.70874</v>
      </c>
      <c r="JU730">
        <v>37.027</v>
      </c>
      <c r="JV730">
        <v>24.07</v>
      </c>
      <c r="JW730">
        <v>18</v>
      </c>
      <c r="JX730">
        <v>492.256</v>
      </c>
      <c r="JY730">
        <v>442.961</v>
      </c>
      <c r="JZ730">
        <v>30.8853</v>
      </c>
      <c r="KA730">
        <v>29.4581</v>
      </c>
      <c r="KB730">
        <v>29.9999</v>
      </c>
      <c r="KC730">
        <v>29.2976</v>
      </c>
      <c r="KD730">
        <v>29.2235</v>
      </c>
      <c r="KE730">
        <v>31.2214</v>
      </c>
      <c r="KF730">
        <v>26.5207</v>
      </c>
      <c r="KG730">
        <v>65.4228</v>
      </c>
      <c r="KH730">
        <v>30.8857</v>
      </c>
      <c r="KI730">
        <v>707.862</v>
      </c>
      <c r="KJ730">
        <v>21.1699</v>
      </c>
      <c r="KK730">
        <v>100.93</v>
      </c>
      <c r="KL730">
        <v>100.454</v>
      </c>
    </row>
    <row r="731" spans="1:298">
      <c r="A731">
        <v>715</v>
      </c>
      <c r="B731">
        <v>1758494236.6</v>
      </c>
      <c r="C731">
        <v>25361.09999990463</v>
      </c>
      <c r="D731" t="s">
        <v>1880</v>
      </c>
      <c r="E731" t="s">
        <v>1881</v>
      </c>
      <c r="F731">
        <v>5</v>
      </c>
      <c r="G731" t="s">
        <v>1797</v>
      </c>
      <c r="H731" t="s">
        <v>437</v>
      </c>
      <c r="I731" t="s">
        <v>438</v>
      </c>
      <c r="J731">
        <v>1758494228.814285</v>
      </c>
      <c r="K731">
        <f>(L731)/1000</f>
        <v>0</v>
      </c>
      <c r="L731">
        <f>IF(DQ731, AO731, AI731)</f>
        <v>0</v>
      </c>
      <c r="M731">
        <f>IF(DQ731, AJ731, AH731)</f>
        <v>0</v>
      </c>
      <c r="N731">
        <f>DS731 - IF(AV731&gt;1, M731*DM731*100.0/(AX731), 0)</f>
        <v>0</v>
      </c>
      <c r="O731">
        <f>((U731-K731/2)*N731-M731)/(U731+K731/2)</f>
        <v>0</v>
      </c>
      <c r="P731">
        <f>O731*(DZ731+EA731)/1000.0</f>
        <v>0</v>
      </c>
      <c r="Q731">
        <f>(DS731 - IF(AV731&gt;1, M731*DM731*100.0/(AX731), 0))*(DZ731+EA731)/1000.0</f>
        <v>0</v>
      </c>
      <c r="R731">
        <f>2.0/((1/T731-1/S731)+SIGN(T731)*SQRT((1/T731-1/S731)*(1/T731-1/S731) + 4*DN731/((DN731+1)*(DN731+1))*(2*1/T731*1/S731-1/S731*1/S731)))</f>
        <v>0</v>
      </c>
      <c r="S731">
        <f>IF(LEFT(DO731,1)&lt;&gt;"0",IF(LEFT(DO731,1)="1",3.0,DP731),$D$5+$E$5*(EG731*DZ731/($K$5*1000))+$F$5*(EG731*DZ731/($K$5*1000))*MAX(MIN(DM731,$J$5),$I$5)*MAX(MIN(DM731,$J$5),$I$5)+$G$5*MAX(MIN(DM731,$J$5),$I$5)*(EG731*DZ731/($K$5*1000))+$H$5*(EG731*DZ731/($K$5*1000))*(EG731*DZ731/($K$5*1000)))</f>
        <v>0</v>
      </c>
      <c r="T731">
        <f>K731*(1000-(1000*0.61365*exp(17.502*X731/(240.97+X731))/(DZ731+EA731)+DU731)/2)/(1000*0.61365*exp(17.502*X731/(240.97+X731))/(DZ731+EA731)-DU731)</f>
        <v>0</v>
      </c>
      <c r="U731">
        <f>1/((DN731+1)/(R731/1.6)+1/(S731/1.37)) + DN731/((DN731+1)/(R731/1.6) + DN731/(S731/1.37))</f>
        <v>0</v>
      </c>
      <c r="V731">
        <f>(DI731*DL731)</f>
        <v>0</v>
      </c>
      <c r="W731">
        <f>(EB731+(V731+2*0.95*5.67E-8*(((EB731+$B$7)+273)^4-(EB731+273)^4)-44100*K731)/(1.84*29.3*S731+8*0.95*5.67E-8*(EB731+273)^3))</f>
        <v>0</v>
      </c>
      <c r="X731">
        <f>($C$7*EC731+$D$7*ED731+$E$7*W731)</f>
        <v>0</v>
      </c>
      <c r="Y731">
        <f>0.61365*exp(17.502*X731/(240.97+X731))</f>
        <v>0</v>
      </c>
      <c r="Z731">
        <f>(AA731/AB731*100)</f>
        <v>0</v>
      </c>
      <c r="AA731">
        <f>DU731*(DZ731+EA731)/1000</f>
        <v>0</v>
      </c>
      <c r="AB731">
        <f>0.61365*exp(17.502*EB731/(240.97+EB731))</f>
        <v>0</v>
      </c>
      <c r="AC731">
        <f>(Y731-DU731*(DZ731+EA731)/1000)</f>
        <v>0</v>
      </c>
      <c r="AD731">
        <f>(-K731*44100)</f>
        <v>0</v>
      </c>
      <c r="AE731">
        <f>2*29.3*S731*0.92*(EB731-X731)</f>
        <v>0</v>
      </c>
      <c r="AF731">
        <f>2*0.95*5.67E-8*(((EB731+$B$7)+273)^4-(X731+273)^4)</f>
        <v>0</v>
      </c>
      <c r="AG731">
        <f>V731+AF731+AD731+AE731</f>
        <v>0</v>
      </c>
      <c r="AH731">
        <f>DY731*AV731*(DT731-DS731*(1000-AV731*DV731)/(1000-AV731*DU731))/(100*DM731)</f>
        <v>0</v>
      </c>
      <c r="AI731">
        <f>1000*DY731*AV731*(DU731-DV731)/(100*DM731*(1000-AV731*DU731))</f>
        <v>0</v>
      </c>
      <c r="AJ731">
        <f>(AK731 - AL731 - DZ731*1E3/(8.314*(EB731+273.15)) * AN731/DY731 * AM731) * DY731/(100*DM731) * (1000 - DV731)/1000</f>
        <v>0</v>
      </c>
      <c r="AK731">
        <v>706.9256378078001</v>
      </c>
      <c r="AL731">
        <v>677.2417454545456</v>
      </c>
      <c r="AM731">
        <v>3.333618471293627</v>
      </c>
      <c r="AN731">
        <v>65.24556726256783</v>
      </c>
      <c r="AO731">
        <f>(AQ731 - AP731 + DZ731*1E3/(8.314*(EB731+273.15)) * AS731/DY731 * AR731) * DY731/(100*DM731) * 1000/(1000 - AQ731)</f>
        <v>0</v>
      </c>
      <c r="AP731">
        <v>21.2169030869503</v>
      </c>
      <c r="AQ731">
        <v>25.86007939393939</v>
      </c>
      <c r="AR731">
        <v>4.655953476529362E-06</v>
      </c>
      <c r="AS731">
        <v>111.0014619962675</v>
      </c>
      <c r="AT731">
        <v>0</v>
      </c>
      <c r="AU731">
        <v>0</v>
      </c>
      <c r="AV731">
        <f>IF(AT731*$H$13&gt;=AX731,1.0,(AX731/(AX731-AT731*$H$13)))</f>
        <v>0</v>
      </c>
      <c r="AW731">
        <f>(AV731-1)*100</f>
        <v>0</v>
      </c>
      <c r="AX731">
        <f>MAX(0,($B$13+$C$13*EG731)/(1+$D$13*EG731)*DZ731/(EB731+273)*$E$13)</f>
        <v>0</v>
      </c>
      <c r="AY731" t="s">
        <v>439</v>
      </c>
      <c r="AZ731" t="s">
        <v>439</v>
      </c>
      <c r="BA731">
        <v>0</v>
      </c>
      <c r="BB731">
        <v>0</v>
      </c>
      <c r="BC731">
        <f>1-BA731/BB731</f>
        <v>0</v>
      </c>
      <c r="BD731">
        <v>0</v>
      </c>
      <c r="BE731" t="s">
        <v>439</v>
      </c>
      <c r="BF731" t="s">
        <v>439</v>
      </c>
      <c r="BG731">
        <v>0</v>
      </c>
      <c r="BH731">
        <v>0</v>
      </c>
      <c r="BI731">
        <f>1-BG731/BH731</f>
        <v>0</v>
      </c>
      <c r="BJ731">
        <v>0.5</v>
      </c>
      <c r="BK731">
        <f>DJ731</f>
        <v>0</v>
      </c>
      <c r="BL731">
        <f>M731</f>
        <v>0</v>
      </c>
      <c r="BM731">
        <f>BI731*BJ731*BK731</f>
        <v>0</v>
      </c>
      <c r="BN731">
        <f>(BL731-BD731)/BK731</f>
        <v>0</v>
      </c>
      <c r="BO731">
        <f>(BB731-BH731)/BH731</f>
        <v>0</v>
      </c>
      <c r="BP731">
        <f>BA731/(BC731+BA731/BH731)</f>
        <v>0</v>
      </c>
      <c r="BQ731" t="s">
        <v>439</v>
      </c>
      <c r="BR731">
        <v>0</v>
      </c>
      <c r="BS731">
        <f>IF(BR731&lt;&gt;0, BR731, BP731)</f>
        <v>0</v>
      </c>
      <c r="BT731">
        <f>1-BS731/BH731</f>
        <v>0</v>
      </c>
      <c r="BU731">
        <f>(BH731-BG731)/(BH731-BS731)</f>
        <v>0</v>
      </c>
      <c r="BV731">
        <f>(BB731-BH731)/(BB731-BS731)</f>
        <v>0</v>
      </c>
      <c r="BW731">
        <f>(BH731-BG731)/(BH731-BA731)</f>
        <v>0</v>
      </c>
      <c r="BX731">
        <f>(BB731-BH731)/(BB731-BA731)</f>
        <v>0</v>
      </c>
      <c r="BY731">
        <f>(BU731*BS731/BG731)</f>
        <v>0</v>
      </c>
      <c r="BZ731">
        <f>(1-BY731)</f>
        <v>0</v>
      </c>
      <c r="DI731">
        <f>$B$11*EH731+$C$11*EI731+$F$11*ET731*(1-EW731)</f>
        <v>0</v>
      </c>
      <c r="DJ731">
        <f>DI731*DK731</f>
        <v>0</v>
      </c>
      <c r="DK731">
        <f>($B$11*$D$9+$C$11*$D$9+$F$11*((FG731+EY731)/MAX(FG731+EY731+FH731, 0.1)*$I$9+FH731/MAX(FG731+EY731+FH731, 0.1)*$J$9))/($B$11+$C$11+$F$11)</f>
        <v>0</v>
      </c>
      <c r="DL731">
        <f>($B$11*$K$9+$C$11*$K$9+$F$11*((FG731+EY731)/MAX(FG731+EY731+FH731, 0.1)*$P$9+FH731/MAX(FG731+EY731+FH731, 0.1)*$Q$9))/($B$11+$C$11+$F$11)</f>
        <v>0</v>
      </c>
      <c r="DM731">
        <v>3.7</v>
      </c>
      <c r="DN731">
        <v>0.5</v>
      </c>
      <c r="DO731" t="s">
        <v>440</v>
      </c>
      <c r="DP731">
        <v>2</v>
      </c>
      <c r="DQ731" t="b">
        <v>1</v>
      </c>
      <c r="DR731">
        <v>1758494228.814285</v>
      </c>
      <c r="DS731">
        <v>636.1058928571429</v>
      </c>
      <c r="DT731">
        <v>676.2802857142857</v>
      </c>
      <c r="DU731">
        <v>25.85146428571429</v>
      </c>
      <c r="DV731">
        <v>21.21576071428571</v>
      </c>
      <c r="DW731">
        <v>634.6454642857143</v>
      </c>
      <c r="DX731">
        <v>25.63505714285714</v>
      </c>
      <c r="DY731">
        <v>500.0091428571429</v>
      </c>
      <c r="DZ731">
        <v>89.98114642857142</v>
      </c>
      <c r="EA731">
        <v>0.05520020000000001</v>
      </c>
      <c r="EB731">
        <v>31.56661071428571</v>
      </c>
      <c r="EC731">
        <v>30.69418214285714</v>
      </c>
      <c r="ED731">
        <v>999.9000000000002</v>
      </c>
      <c r="EE731">
        <v>0</v>
      </c>
      <c r="EF731">
        <v>0</v>
      </c>
      <c r="EG731">
        <v>10012.70714285714</v>
      </c>
      <c r="EH731">
        <v>0</v>
      </c>
      <c r="EI731">
        <v>9.55528</v>
      </c>
      <c r="EJ731">
        <v>-40.17446428571429</v>
      </c>
      <c r="EK731">
        <v>652.9866785714286</v>
      </c>
      <c r="EL731">
        <v>690.9391785714287</v>
      </c>
      <c r="EM731">
        <v>4.635699285714286</v>
      </c>
      <c r="EN731">
        <v>676.2802857142857</v>
      </c>
      <c r="EO731">
        <v>21.21576071428571</v>
      </c>
      <c r="EP731">
        <v>2.326143928571429</v>
      </c>
      <c r="EQ731">
        <v>1.909017857142857</v>
      </c>
      <c r="ER731">
        <v>19.85859285714286</v>
      </c>
      <c r="ES731">
        <v>16.70924642857143</v>
      </c>
      <c r="ET731">
        <v>2000.018571428571</v>
      </c>
      <c r="EU731">
        <v>0.9799931785714288</v>
      </c>
      <c r="EV731">
        <v>0.02000650357142858</v>
      </c>
      <c r="EW731">
        <v>0</v>
      </c>
      <c r="EX731">
        <v>610.5696785714287</v>
      </c>
      <c r="EY731">
        <v>5.00097</v>
      </c>
      <c r="EZ731">
        <v>12232.49642857143</v>
      </c>
      <c r="FA731">
        <v>16707.70357142857</v>
      </c>
      <c r="FB731">
        <v>41.76328571428571</v>
      </c>
      <c r="FC731">
        <v>42.07774999999999</v>
      </c>
      <c r="FD731">
        <v>41.68699999999999</v>
      </c>
      <c r="FE731">
        <v>41.67814285714285</v>
      </c>
      <c r="FF731">
        <v>42.375</v>
      </c>
      <c r="FG731">
        <v>1955.1</v>
      </c>
      <c r="FH731">
        <v>39.90892857142858</v>
      </c>
      <c r="FI731">
        <v>0</v>
      </c>
      <c r="FJ731">
        <v>1758494237</v>
      </c>
      <c r="FK731">
        <v>0</v>
      </c>
      <c r="FL731">
        <v>610.5753076923077</v>
      </c>
      <c r="FM731">
        <v>10.22030768131056</v>
      </c>
      <c r="FN731">
        <v>194.9743586620011</v>
      </c>
      <c r="FO731">
        <v>12232.84615384615</v>
      </c>
      <c r="FP731">
        <v>15</v>
      </c>
      <c r="FQ731">
        <v>0</v>
      </c>
      <c r="FR731" t="s">
        <v>441</v>
      </c>
      <c r="FS731">
        <v>1747247426.5</v>
      </c>
      <c r="FT731">
        <v>1747247420.5</v>
      </c>
      <c r="FU731">
        <v>0</v>
      </c>
      <c r="FV731">
        <v>1.027</v>
      </c>
      <c r="FW731">
        <v>0.031</v>
      </c>
      <c r="FX731">
        <v>0.02</v>
      </c>
      <c r="FY731">
        <v>0.05</v>
      </c>
      <c r="FZ731">
        <v>420</v>
      </c>
      <c r="GA731">
        <v>16</v>
      </c>
      <c r="GB731">
        <v>0.01</v>
      </c>
      <c r="GC731">
        <v>0.1</v>
      </c>
      <c r="GD731">
        <v>-40.19930975609756</v>
      </c>
      <c r="GE731">
        <v>-0.5112564459930173</v>
      </c>
      <c r="GF731">
        <v>0.2321099106813969</v>
      </c>
      <c r="GG731">
        <v>0</v>
      </c>
      <c r="GH731">
        <v>610.0219411764706</v>
      </c>
      <c r="GI731">
        <v>10.95055767244629</v>
      </c>
      <c r="GJ731">
        <v>1.093673543645087</v>
      </c>
      <c r="GK731">
        <v>-1</v>
      </c>
      <c r="GL731">
        <v>4.634098048780488</v>
      </c>
      <c r="GM731">
        <v>0.03701728222996908</v>
      </c>
      <c r="GN731">
        <v>0.004799384218383571</v>
      </c>
      <c r="GO731">
        <v>1</v>
      </c>
      <c r="GP731">
        <v>1</v>
      </c>
      <c r="GQ731">
        <v>2</v>
      </c>
      <c r="GR731" t="s">
        <v>442</v>
      </c>
      <c r="GS731">
        <v>3.13578</v>
      </c>
      <c r="GT731">
        <v>2.71551</v>
      </c>
      <c r="GU731">
        <v>0.129499</v>
      </c>
      <c r="GV731">
        <v>0.133791</v>
      </c>
      <c r="GW731">
        <v>0.111041</v>
      </c>
      <c r="GX731">
        <v>0.0956835</v>
      </c>
      <c r="GY731">
        <v>27647.4</v>
      </c>
      <c r="GZ731">
        <v>27554.7</v>
      </c>
      <c r="HA731">
        <v>29529.8</v>
      </c>
      <c r="HB731">
        <v>29401.2</v>
      </c>
      <c r="HC731">
        <v>34685.5</v>
      </c>
      <c r="HD731">
        <v>35224.4</v>
      </c>
      <c r="HE731">
        <v>41558.4</v>
      </c>
      <c r="HF731">
        <v>41777.3</v>
      </c>
      <c r="HG731">
        <v>1.91817</v>
      </c>
      <c r="HH731">
        <v>1.85592</v>
      </c>
      <c r="HI731">
        <v>0.056237</v>
      </c>
      <c r="HJ731">
        <v>0</v>
      </c>
      <c r="HK731">
        <v>29.7763</v>
      </c>
      <c r="HL731">
        <v>999.9</v>
      </c>
      <c r="HM731">
        <v>51.5</v>
      </c>
      <c r="HN731">
        <v>31.6</v>
      </c>
      <c r="HO731">
        <v>26.7187</v>
      </c>
      <c r="HP731">
        <v>62.0421</v>
      </c>
      <c r="HQ731">
        <v>27.8125</v>
      </c>
      <c r="HR731">
        <v>1</v>
      </c>
      <c r="HS731">
        <v>0.142007</v>
      </c>
      <c r="HT731">
        <v>0.00369553</v>
      </c>
      <c r="HU731">
        <v>20.3375</v>
      </c>
      <c r="HV731">
        <v>5.21684</v>
      </c>
      <c r="HW731">
        <v>12.011</v>
      </c>
      <c r="HX731">
        <v>4.989</v>
      </c>
      <c r="HY731">
        <v>3.2876</v>
      </c>
      <c r="HZ731">
        <v>9999</v>
      </c>
      <c r="IA731">
        <v>9999</v>
      </c>
      <c r="IB731">
        <v>9999</v>
      </c>
      <c r="IC731">
        <v>999.9</v>
      </c>
      <c r="ID731">
        <v>1.86762</v>
      </c>
      <c r="IE731">
        <v>1.86676</v>
      </c>
      <c r="IF731">
        <v>1.8661</v>
      </c>
      <c r="IG731">
        <v>1.866</v>
      </c>
      <c r="IH731">
        <v>1.86787</v>
      </c>
      <c r="II731">
        <v>1.87029</v>
      </c>
      <c r="IJ731">
        <v>1.86899</v>
      </c>
      <c r="IK731">
        <v>1.8704</v>
      </c>
      <c r="IL731">
        <v>0</v>
      </c>
      <c r="IM731">
        <v>0</v>
      </c>
      <c r="IN731">
        <v>0</v>
      </c>
      <c r="IO731">
        <v>0</v>
      </c>
      <c r="IP731" t="s">
        <v>443</v>
      </c>
      <c r="IQ731" t="s">
        <v>444</v>
      </c>
      <c r="IR731" t="s">
        <v>445</v>
      </c>
      <c r="IS731" t="s">
        <v>445</v>
      </c>
      <c r="IT731" t="s">
        <v>445</v>
      </c>
      <c r="IU731" t="s">
        <v>445</v>
      </c>
      <c r="IV731">
        <v>0</v>
      </c>
      <c r="IW731">
        <v>100</v>
      </c>
      <c r="IX731">
        <v>100</v>
      </c>
      <c r="IY731">
        <v>1.484</v>
      </c>
      <c r="IZ731">
        <v>0.2165</v>
      </c>
      <c r="JA731">
        <v>0.6902030508192664</v>
      </c>
      <c r="JB731">
        <v>0.001474763808417899</v>
      </c>
      <c r="JC731">
        <v>-3.85604142745729E-07</v>
      </c>
      <c r="JD731">
        <v>-4.042155114862324E-11</v>
      </c>
      <c r="JE731">
        <v>-0.0599630414126953</v>
      </c>
      <c r="JF731">
        <v>-0.0008759303265835833</v>
      </c>
      <c r="JG731">
        <v>0.0007542316531097033</v>
      </c>
      <c r="JH731">
        <v>-1.168394518909615E-05</v>
      </c>
      <c r="JI731">
        <v>4</v>
      </c>
      <c r="JJ731">
        <v>2283</v>
      </c>
      <c r="JK731">
        <v>1</v>
      </c>
      <c r="JL731">
        <v>28</v>
      </c>
      <c r="JM731">
        <v>187446.8</v>
      </c>
      <c r="JN731">
        <v>187446.9</v>
      </c>
      <c r="JO731">
        <v>1.58691</v>
      </c>
      <c r="JP731">
        <v>2.25952</v>
      </c>
      <c r="JQ731">
        <v>1.39648</v>
      </c>
      <c r="JR731">
        <v>2.35596</v>
      </c>
      <c r="JS731">
        <v>1.49536</v>
      </c>
      <c r="JT731">
        <v>2.66968</v>
      </c>
      <c r="JU731">
        <v>37.027</v>
      </c>
      <c r="JV731">
        <v>24.07</v>
      </c>
      <c r="JW731">
        <v>18</v>
      </c>
      <c r="JX731">
        <v>492.241</v>
      </c>
      <c r="JY731">
        <v>442.839</v>
      </c>
      <c r="JZ731">
        <v>30.7226</v>
      </c>
      <c r="KA731">
        <v>29.4555</v>
      </c>
      <c r="KB731">
        <v>29.9999</v>
      </c>
      <c r="KC731">
        <v>29.2957</v>
      </c>
      <c r="KD731">
        <v>29.2216</v>
      </c>
      <c r="KE731">
        <v>31.7946</v>
      </c>
      <c r="KF731">
        <v>26.5207</v>
      </c>
      <c r="KG731">
        <v>65.4228</v>
      </c>
      <c r="KH731">
        <v>30.5583</v>
      </c>
      <c r="KI731">
        <v>721.2190000000001</v>
      </c>
      <c r="KJ731">
        <v>21.1533</v>
      </c>
      <c r="KK731">
        <v>100.93</v>
      </c>
      <c r="KL731">
        <v>100.454</v>
      </c>
    </row>
    <row r="732" spans="1:298">
      <c r="A732">
        <v>716</v>
      </c>
      <c r="B732">
        <v>1758494241.6</v>
      </c>
      <c r="C732">
        <v>25366.09999990463</v>
      </c>
      <c r="D732" t="s">
        <v>1882</v>
      </c>
      <c r="E732" t="s">
        <v>1883</v>
      </c>
      <c r="F732">
        <v>5</v>
      </c>
      <c r="G732" t="s">
        <v>1797</v>
      </c>
      <c r="H732" t="s">
        <v>437</v>
      </c>
      <c r="I732" t="s">
        <v>438</v>
      </c>
      <c r="J732">
        <v>1758494234.1</v>
      </c>
      <c r="K732">
        <f>(L732)/1000</f>
        <v>0</v>
      </c>
      <c r="L732">
        <f>IF(DQ732, AO732, AI732)</f>
        <v>0</v>
      </c>
      <c r="M732">
        <f>IF(DQ732, AJ732, AH732)</f>
        <v>0</v>
      </c>
      <c r="N732">
        <f>DS732 - IF(AV732&gt;1, M732*DM732*100.0/(AX732), 0)</f>
        <v>0</v>
      </c>
      <c r="O732">
        <f>((U732-K732/2)*N732-M732)/(U732+K732/2)</f>
        <v>0</v>
      </c>
      <c r="P732">
        <f>O732*(DZ732+EA732)/1000.0</f>
        <v>0</v>
      </c>
      <c r="Q732">
        <f>(DS732 - IF(AV732&gt;1, M732*DM732*100.0/(AX732), 0))*(DZ732+EA732)/1000.0</f>
        <v>0</v>
      </c>
      <c r="R732">
        <f>2.0/((1/T732-1/S732)+SIGN(T732)*SQRT((1/T732-1/S732)*(1/T732-1/S732) + 4*DN732/((DN732+1)*(DN732+1))*(2*1/T732*1/S732-1/S732*1/S732)))</f>
        <v>0</v>
      </c>
      <c r="S732">
        <f>IF(LEFT(DO732,1)&lt;&gt;"0",IF(LEFT(DO732,1)="1",3.0,DP732),$D$5+$E$5*(EG732*DZ732/($K$5*1000))+$F$5*(EG732*DZ732/($K$5*1000))*MAX(MIN(DM732,$J$5),$I$5)*MAX(MIN(DM732,$J$5),$I$5)+$G$5*MAX(MIN(DM732,$J$5),$I$5)*(EG732*DZ732/($K$5*1000))+$H$5*(EG732*DZ732/($K$5*1000))*(EG732*DZ732/($K$5*1000)))</f>
        <v>0</v>
      </c>
      <c r="T732">
        <f>K732*(1000-(1000*0.61365*exp(17.502*X732/(240.97+X732))/(DZ732+EA732)+DU732)/2)/(1000*0.61365*exp(17.502*X732/(240.97+X732))/(DZ732+EA732)-DU732)</f>
        <v>0</v>
      </c>
      <c r="U732">
        <f>1/((DN732+1)/(R732/1.6)+1/(S732/1.37)) + DN732/((DN732+1)/(R732/1.6) + DN732/(S732/1.37))</f>
        <v>0</v>
      </c>
      <c r="V732">
        <f>(DI732*DL732)</f>
        <v>0</v>
      </c>
      <c r="W732">
        <f>(EB732+(V732+2*0.95*5.67E-8*(((EB732+$B$7)+273)^4-(EB732+273)^4)-44100*K732)/(1.84*29.3*S732+8*0.95*5.67E-8*(EB732+273)^3))</f>
        <v>0</v>
      </c>
      <c r="X732">
        <f>($C$7*EC732+$D$7*ED732+$E$7*W732)</f>
        <v>0</v>
      </c>
      <c r="Y732">
        <f>0.61365*exp(17.502*X732/(240.97+X732))</f>
        <v>0</v>
      </c>
      <c r="Z732">
        <f>(AA732/AB732*100)</f>
        <v>0</v>
      </c>
      <c r="AA732">
        <f>DU732*(DZ732+EA732)/1000</f>
        <v>0</v>
      </c>
      <c r="AB732">
        <f>0.61365*exp(17.502*EB732/(240.97+EB732))</f>
        <v>0</v>
      </c>
      <c r="AC732">
        <f>(Y732-DU732*(DZ732+EA732)/1000)</f>
        <v>0</v>
      </c>
      <c r="AD732">
        <f>(-K732*44100)</f>
        <v>0</v>
      </c>
      <c r="AE732">
        <f>2*29.3*S732*0.92*(EB732-X732)</f>
        <v>0</v>
      </c>
      <c r="AF732">
        <f>2*0.95*5.67E-8*(((EB732+$B$7)+273)^4-(X732+273)^4)</f>
        <v>0</v>
      </c>
      <c r="AG732">
        <f>V732+AF732+AD732+AE732</f>
        <v>0</v>
      </c>
      <c r="AH732">
        <f>DY732*AV732*(DT732-DS732*(1000-AV732*DV732)/(1000-AV732*DU732))/(100*DM732)</f>
        <v>0</v>
      </c>
      <c r="AI732">
        <f>1000*DY732*AV732*(DU732-DV732)/(100*DM732*(1000-AV732*DU732))</f>
        <v>0</v>
      </c>
      <c r="AJ732">
        <f>(AK732 - AL732 - DZ732*1E3/(8.314*(EB732+273.15)) * AN732/DY732 * AM732) * DY732/(100*DM732) * (1000 - DV732)/1000</f>
        <v>0</v>
      </c>
      <c r="AK732">
        <v>724.2261859443391</v>
      </c>
      <c r="AL732">
        <v>694.0996242424238</v>
      </c>
      <c r="AM732">
        <v>3.365602520788864</v>
      </c>
      <c r="AN732">
        <v>65.24556726256783</v>
      </c>
      <c r="AO732">
        <f>(AQ732 - AP732 + DZ732*1E3/(8.314*(EB732+273.15)) * AS732/DY732 * AR732) * DY732/(100*DM732) * 1000/(1000 - AQ732)</f>
        <v>0</v>
      </c>
      <c r="AP732">
        <v>21.21777582339612</v>
      </c>
      <c r="AQ732">
        <v>25.85749757575758</v>
      </c>
      <c r="AR732">
        <v>-1.024888266780013E-05</v>
      </c>
      <c r="AS732">
        <v>111.0014619962675</v>
      </c>
      <c r="AT732">
        <v>0</v>
      </c>
      <c r="AU732">
        <v>0</v>
      </c>
      <c r="AV732">
        <f>IF(AT732*$H$13&gt;=AX732,1.0,(AX732/(AX732-AT732*$H$13)))</f>
        <v>0</v>
      </c>
      <c r="AW732">
        <f>(AV732-1)*100</f>
        <v>0</v>
      </c>
      <c r="AX732">
        <f>MAX(0,($B$13+$C$13*EG732)/(1+$D$13*EG732)*DZ732/(EB732+273)*$E$13)</f>
        <v>0</v>
      </c>
      <c r="AY732" t="s">
        <v>439</v>
      </c>
      <c r="AZ732" t="s">
        <v>439</v>
      </c>
      <c r="BA732">
        <v>0</v>
      </c>
      <c r="BB732">
        <v>0</v>
      </c>
      <c r="BC732">
        <f>1-BA732/BB732</f>
        <v>0</v>
      </c>
      <c r="BD732">
        <v>0</v>
      </c>
      <c r="BE732" t="s">
        <v>439</v>
      </c>
      <c r="BF732" t="s">
        <v>439</v>
      </c>
      <c r="BG732">
        <v>0</v>
      </c>
      <c r="BH732">
        <v>0</v>
      </c>
      <c r="BI732">
        <f>1-BG732/BH732</f>
        <v>0</v>
      </c>
      <c r="BJ732">
        <v>0.5</v>
      </c>
      <c r="BK732">
        <f>DJ732</f>
        <v>0</v>
      </c>
      <c r="BL732">
        <f>M732</f>
        <v>0</v>
      </c>
      <c r="BM732">
        <f>BI732*BJ732*BK732</f>
        <v>0</v>
      </c>
      <c r="BN732">
        <f>(BL732-BD732)/BK732</f>
        <v>0</v>
      </c>
      <c r="BO732">
        <f>(BB732-BH732)/BH732</f>
        <v>0</v>
      </c>
      <c r="BP732">
        <f>BA732/(BC732+BA732/BH732)</f>
        <v>0</v>
      </c>
      <c r="BQ732" t="s">
        <v>439</v>
      </c>
      <c r="BR732">
        <v>0</v>
      </c>
      <c r="BS732">
        <f>IF(BR732&lt;&gt;0, BR732, BP732)</f>
        <v>0</v>
      </c>
      <c r="BT732">
        <f>1-BS732/BH732</f>
        <v>0</v>
      </c>
      <c r="BU732">
        <f>(BH732-BG732)/(BH732-BS732)</f>
        <v>0</v>
      </c>
      <c r="BV732">
        <f>(BB732-BH732)/(BB732-BS732)</f>
        <v>0</v>
      </c>
      <c r="BW732">
        <f>(BH732-BG732)/(BH732-BA732)</f>
        <v>0</v>
      </c>
      <c r="BX732">
        <f>(BB732-BH732)/(BB732-BA732)</f>
        <v>0</v>
      </c>
      <c r="BY732">
        <f>(BU732*BS732/BG732)</f>
        <v>0</v>
      </c>
      <c r="BZ732">
        <f>(1-BY732)</f>
        <v>0</v>
      </c>
      <c r="DI732">
        <f>$B$11*EH732+$C$11*EI732+$F$11*ET732*(1-EW732)</f>
        <v>0</v>
      </c>
      <c r="DJ732">
        <f>DI732*DK732</f>
        <v>0</v>
      </c>
      <c r="DK732">
        <f>($B$11*$D$9+$C$11*$D$9+$F$11*((FG732+EY732)/MAX(FG732+EY732+FH732, 0.1)*$I$9+FH732/MAX(FG732+EY732+FH732, 0.1)*$J$9))/($B$11+$C$11+$F$11)</f>
        <v>0</v>
      </c>
      <c r="DL732">
        <f>($B$11*$K$9+$C$11*$K$9+$F$11*((FG732+EY732)/MAX(FG732+EY732+FH732, 0.1)*$P$9+FH732/MAX(FG732+EY732+FH732, 0.1)*$Q$9))/($B$11+$C$11+$F$11)</f>
        <v>0</v>
      </c>
      <c r="DM732">
        <v>3.7</v>
      </c>
      <c r="DN732">
        <v>0.5</v>
      </c>
      <c r="DO732" t="s">
        <v>440</v>
      </c>
      <c r="DP732">
        <v>2</v>
      </c>
      <c r="DQ732" t="b">
        <v>1</v>
      </c>
      <c r="DR732">
        <v>1758494234.1</v>
      </c>
      <c r="DS732">
        <v>653.288</v>
      </c>
      <c r="DT732">
        <v>693.8263703703703</v>
      </c>
      <c r="DU732">
        <v>25.85585925925926</v>
      </c>
      <c r="DV732">
        <v>21.21684074074074</v>
      </c>
      <c r="DW732">
        <v>651.8115925925927</v>
      </c>
      <c r="DX732">
        <v>25.63938888888889</v>
      </c>
      <c r="DY732">
        <v>500.019037037037</v>
      </c>
      <c r="DZ732">
        <v>89.98062592592593</v>
      </c>
      <c r="EA732">
        <v>0.05525082962962964</v>
      </c>
      <c r="EB732">
        <v>31.56801481481482</v>
      </c>
      <c r="EC732">
        <v>30.69549629629629</v>
      </c>
      <c r="ED732">
        <v>999.9000000000001</v>
      </c>
      <c r="EE732">
        <v>0</v>
      </c>
      <c r="EF732">
        <v>0</v>
      </c>
      <c r="EG732">
        <v>10010.50925925926</v>
      </c>
      <c r="EH732">
        <v>0</v>
      </c>
      <c r="EI732">
        <v>9.555280000000002</v>
      </c>
      <c r="EJ732">
        <v>-40.53842962962963</v>
      </c>
      <c r="EK732">
        <v>670.6277407407407</v>
      </c>
      <c r="EL732">
        <v>708.8664074074075</v>
      </c>
      <c r="EM732">
        <v>4.639015555555556</v>
      </c>
      <c r="EN732">
        <v>693.8263703703703</v>
      </c>
      <c r="EO732">
        <v>21.21684074074074</v>
      </c>
      <c r="EP732">
        <v>2.326525925925926</v>
      </c>
      <c r="EQ732">
        <v>1.909104074074074</v>
      </c>
      <c r="ER732">
        <v>19.86124444444444</v>
      </c>
      <c r="ES732">
        <v>16.70995925925926</v>
      </c>
      <c r="ET732">
        <v>2000.038518518518</v>
      </c>
      <c r="EU732">
        <v>0.9799958148148149</v>
      </c>
      <c r="EV732">
        <v>0.02000404814814815</v>
      </c>
      <c r="EW732">
        <v>0</v>
      </c>
      <c r="EX732">
        <v>611.5006666666667</v>
      </c>
      <c r="EY732">
        <v>5.00097</v>
      </c>
      <c r="EZ732">
        <v>12249.21851851852</v>
      </c>
      <c r="FA732">
        <v>16707.87777777778</v>
      </c>
      <c r="FB732">
        <v>41.75</v>
      </c>
      <c r="FC732">
        <v>42.06433333333332</v>
      </c>
      <c r="FD732">
        <v>41.68699999999999</v>
      </c>
      <c r="FE732">
        <v>41.66174074074073</v>
      </c>
      <c r="FF732">
        <v>42.375</v>
      </c>
      <c r="FG732">
        <v>1955.126666666667</v>
      </c>
      <c r="FH732">
        <v>39.90444444444444</v>
      </c>
      <c r="FI732">
        <v>0</v>
      </c>
      <c r="FJ732">
        <v>1758494242.4</v>
      </c>
      <c r="FK732">
        <v>0</v>
      </c>
      <c r="FL732">
        <v>611.53964</v>
      </c>
      <c r="FM732">
        <v>9.846615384344469</v>
      </c>
      <c r="FN732">
        <v>175.961538225714</v>
      </c>
      <c r="FO732">
        <v>12250.556</v>
      </c>
      <c r="FP732">
        <v>15</v>
      </c>
      <c r="FQ732">
        <v>0</v>
      </c>
      <c r="FR732" t="s">
        <v>441</v>
      </c>
      <c r="FS732">
        <v>1747247426.5</v>
      </c>
      <c r="FT732">
        <v>1747247420.5</v>
      </c>
      <c r="FU732">
        <v>0</v>
      </c>
      <c r="FV732">
        <v>1.027</v>
      </c>
      <c r="FW732">
        <v>0.031</v>
      </c>
      <c r="FX732">
        <v>0.02</v>
      </c>
      <c r="FY732">
        <v>0.05</v>
      </c>
      <c r="FZ732">
        <v>420</v>
      </c>
      <c r="GA732">
        <v>16</v>
      </c>
      <c r="GB732">
        <v>0.01</v>
      </c>
      <c r="GC732">
        <v>0.1</v>
      </c>
      <c r="GD732">
        <v>-40.34970975609756</v>
      </c>
      <c r="GE732">
        <v>-3.423317770034824</v>
      </c>
      <c r="GF732">
        <v>0.3900484465249489</v>
      </c>
      <c r="GG732">
        <v>0</v>
      </c>
      <c r="GH732">
        <v>610.8887647058825</v>
      </c>
      <c r="GI732">
        <v>10.65671505546259</v>
      </c>
      <c r="GJ732">
        <v>1.064550334754024</v>
      </c>
      <c r="GK732">
        <v>-1</v>
      </c>
      <c r="GL732">
        <v>4.636627317073171</v>
      </c>
      <c r="GM732">
        <v>0.04486097560974972</v>
      </c>
      <c r="GN732">
        <v>0.005246207933350735</v>
      </c>
      <c r="GO732">
        <v>1</v>
      </c>
      <c r="GP732">
        <v>1</v>
      </c>
      <c r="GQ732">
        <v>2</v>
      </c>
      <c r="GR732" t="s">
        <v>442</v>
      </c>
      <c r="GS732">
        <v>3.13584</v>
      </c>
      <c r="GT732">
        <v>2.71579</v>
      </c>
      <c r="GU732">
        <v>0.131712</v>
      </c>
      <c r="GV732">
        <v>0.135975</v>
      </c>
      <c r="GW732">
        <v>0.111034</v>
      </c>
      <c r="GX732">
        <v>0.09568649999999999</v>
      </c>
      <c r="GY732">
        <v>27577.2</v>
      </c>
      <c r="GZ732">
        <v>27485.4</v>
      </c>
      <c r="HA732">
        <v>29530</v>
      </c>
      <c r="HB732">
        <v>29401.3</v>
      </c>
      <c r="HC732">
        <v>34686.1</v>
      </c>
      <c r="HD732">
        <v>35224.3</v>
      </c>
      <c r="HE732">
        <v>41558.8</v>
      </c>
      <c r="HF732">
        <v>41777.3</v>
      </c>
      <c r="HG732">
        <v>1.91817</v>
      </c>
      <c r="HH732">
        <v>1.85615</v>
      </c>
      <c r="HI732">
        <v>0.0561327</v>
      </c>
      <c r="HJ732">
        <v>0</v>
      </c>
      <c r="HK732">
        <v>29.7789</v>
      </c>
      <c r="HL732">
        <v>999.9</v>
      </c>
      <c r="HM732">
        <v>51.5</v>
      </c>
      <c r="HN732">
        <v>31.6</v>
      </c>
      <c r="HO732">
        <v>26.7179</v>
      </c>
      <c r="HP732">
        <v>61.7821</v>
      </c>
      <c r="HQ732">
        <v>27.8205</v>
      </c>
      <c r="HR732">
        <v>1</v>
      </c>
      <c r="HS732">
        <v>0.141136</v>
      </c>
      <c r="HT732">
        <v>-0.9267840000000001</v>
      </c>
      <c r="HU732">
        <v>20.3359</v>
      </c>
      <c r="HV732">
        <v>5.21654</v>
      </c>
      <c r="HW732">
        <v>12.0114</v>
      </c>
      <c r="HX732">
        <v>4.98915</v>
      </c>
      <c r="HY732">
        <v>3.28743</v>
      </c>
      <c r="HZ732">
        <v>9999</v>
      </c>
      <c r="IA732">
        <v>9999</v>
      </c>
      <c r="IB732">
        <v>9999</v>
      </c>
      <c r="IC732">
        <v>999.9</v>
      </c>
      <c r="ID732">
        <v>1.86764</v>
      </c>
      <c r="IE732">
        <v>1.86675</v>
      </c>
      <c r="IF732">
        <v>1.86611</v>
      </c>
      <c r="IG732">
        <v>1.866</v>
      </c>
      <c r="IH732">
        <v>1.86788</v>
      </c>
      <c r="II732">
        <v>1.87028</v>
      </c>
      <c r="IJ732">
        <v>1.86898</v>
      </c>
      <c r="IK732">
        <v>1.87042</v>
      </c>
      <c r="IL732">
        <v>0</v>
      </c>
      <c r="IM732">
        <v>0</v>
      </c>
      <c r="IN732">
        <v>0</v>
      </c>
      <c r="IO732">
        <v>0</v>
      </c>
      <c r="IP732" t="s">
        <v>443</v>
      </c>
      <c r="IQ732" t="s">
        <v>444</v>
      </c>
      <c r="IR732" t="s">
        <v>445</v>
      </c>
      <c r="IS732" t="s">
        <v>445</v>
      </c>
      <c r="IT732" t="s">
        <v>445</v>
      </c>
      <c r="IU732" t="s">
        <v>445</v>
      </c>
      <c r="IV732">
        <v>0</v>
      </c>
      <c r="IW732">
        <v>100</v>
      </c>
      <c r="IX732">
        <v>100</v>
      </c>
      <c r="IY732">
        <v>1.499</v>
      </c>
      <c r="IZ732">
        <v>0.2165</v>
      </c>
      <c r="JA732">
        <v>0.6902030508192664</v>
      </c>
      <c r="JB732">
        <v>0.001474763808417899</v>
      </c>
      <c r="JC732">
        <v>-3.85604142745729E-07</v>
      </c>
      <c r="JD732">
        <v>-4.042155114862324E-11</v>
      </c>
      <c r="JE732">
        <v>-0.0599630414126953</v>
      </c>
      <c r="JF732">
        <v>-0.0008759303265835833</v>
      </c>
      <c r="JG732">
        <v>0.0007542316531097033</v>
      </c>
      <c r="JH732">
        <v>-1.168394518909615E-05</v>
      </c>
      <c r="JI732">
        <v>4</v>
      </c>
      <c r="JJ732">
        <v>2283</v>
      </c>
      <c r="JK732">
        <v>1</v>
      </c>
      <c r="JL732">
        <v>28</v>
      </c>
      <c r="JM732">
        <v>187446.9</v>
      </c>
      <c r="JN732">
        <v>187447</v>
      </c>
      <c r="JO732">
        <v>1.61377</v>
      </c>
      <c r="JP732">
        <v>2.25952</v>
      </c>
      <c r="JQ732">
        <v>1.39648</v>
      </c>
      <c r="JR732">
        <v>2.35474</v>
      </c>
      <c r="JS732">
        <v>1.49536</v>
      </c>
      <c r="JT732">
        <v>2.66724</v>
      </c>
      <c r="JU732">
        <v>37.027</v>
      </c>
      <c r="JV732">
        <v>24.0787</v>
      </c>
      <c r="JW732">
        <v>18</v>
      </c>
      <c r="JX732">
        <v>492.226</v>
      </c>
      <c r="JY732">
        <v>442.96</v>
      </c>
      <c r="JZ732">
        <v>30.5687</v>
      </c>
      <c r="KA732">
        <v>29.4524</v>
      </c>
      <c r="KB732">
        <v>29.9996</v>
      </c>
      <c r="KC732">
        <v>29.2938</v>
      </c>
      <c r="KD732">
        <v>29.2192</v>
      </c>
      <c r="KE732">
        <v>32.4214</v>
      </c>
      <c r="KF732">
        <v>26.5207</v>
      </c>
      <c r="KG732">
        <v>65.4228</v>
      </c>
      <c r="KH732">
        <v>30.6274</v>
      </c>
      <c r="KI732">
        <v>741.268</v>
      </c>
      <c r="KJ732">
        <v>21.1442</v>
      </c>
      <c r="KK732">
        <v>100.931</v>
      </c>
      <c r="KL732">
        <v>100.454</v>
      </c>
    </row>
    <row r="733" spans="1:298">
      <c r="A733">
        <v>717</v>
      </c>
      <c r="B733">
        <v>1758494246.6</v>
      </c>
      <c r="C733">
        <v>25371.09999990463</v>
      </c>
      <c r="D733" t="s">
        <v>1884</v>
      </c>
      <c r="E733" t="s">
        <v>1885</v>
      </c>
      <c r="F733">
        <v>5</v>
      </c>
      <c r="G733" t="s">
        <v>1797</v>
      </c>
      <c r="H733" t="s">
        <v>437</v>
      </c>
      <c r="I733" t="s">
        <v>438</v>
      </c>
      <c r="J733">
        <v>1758494238.814285</v>
      </c>
      <c r="K733">
        <f>(L733)/1000</f>
        <v>0</v>
      </c>
      <c r="L733">
        <f>IF(DQ733, AO733, AI733)</f>
        <v>0</v>
      </c>
      <c r="M733">
        <f>IF(DQ733, AJ733, AH733)</f>
        <v>0</v>
      </c>
      <c r="N733">
        <f>DS733 - IF(AV733&gt;1, M733*DM733*100.0/(AX733), 0)</f>
        <v>0</v>
      </c>
      <c r="O733">
        <f>((U733-K733/2)*N733-M733)/(U733+K733/2)</f>
        <v>0</v>
      </c>
      <c r="P733">
        <f>O733*(DZ733+EA733)/1000.0</f>
        <v>0</v>
      </c>
      <c r="Q733">
        <f>(DS733 - IF(AV733&gt;1, M733*DM733*100.0/(AX733), 0))*(DZ733+EA733)/1000.0</f>
        <v>0</v>
      </c>
      <c r="R733">
        <f>2.0/((1/T733-1/S733)+SIGN(T733)*SQRT((1/T733-1/S733)*(1/T733-1/S733) + 4*DN733/((DN733+1)*(DN733+1))*(2*1/T733*1/S733-1/S733*1/S733)))</f>
        <v>0</v>
      </c>
      <c r="S733">
        <f>IF(LEFT(DO733,1)&lt;&gt;"0",IF(LEFT(DO733,1)="1",3.0,DP733),$D$5+$E$5*(EG733*DZ733/($K$5*1000))+$F$5*(EG733*DZ733/($K$5*1000))*MAX(MIN(DM733,$J$5),$I$5)*MAX(MIN(DM733,$J$5),$I$5)+$G$5*MAX(MIN(DM733,$J$5),$I$5)*(EG733*DZ733/($K$5*1000))+$H$5*(EG733*DZ733/($K$5*1000))*(EG733*DZ733/($K$5*1000)))</f>
        <v>0</v>
      </c>
      <c r="T733">
        <f>K733*(1000-(1000*0.61365*exp(17.502*X733/(240.97+X733))/(DZ733+EA733)+DU733)/2)/(1000*0.61365*exp(17.502*X733/(240.97+X733))/(DZ733+EA733)-DU733)</f>
        <v>0</v>
      </c>
      <c r="U733">
        <f>1/((DN733+1)/(R733/1.6)+1/(S733/1.37)) + DN733/((DN733+1)/(R733/1.6) + DN733/(S733/1.37))</f>
        <v>0</v>
      </c>
      <c r="V733">
        <f>(DI733*DL733)</f>
        <v>0</v>
      </c>
      <c r="W733">
        <f>(EB733+(V733+2*0.95*5.67E-8*(((EB733+$B$7)+273)^4-(EB733+273)^4)-44100*K733)/(1.84*29.3*S733+8*0.95*5.67E-8*(EB733+273)^3))</f>
        <v>0</v>
      </c>
      <c r="X733">
        <f>($C$7*EC733+$D$7*ED733+$E$7*W733)</f>
        <v>0</v>
      </c>
      <c r="Y733">
        <f>0.61365*exp(17.502*X733/(240.97+X733))</f>
        <v>0</v>
      </c>
      <c r="Z733">
        <f>(AA733/AB733*100)</f>
        <v>0</v>
      </c>
      <c r="AA733">
        <f>DU733*(DZ733+EA733)/1000</f>
        <v>0</v>
      </c>
      <c r="AB733">
        <f>0.61365*exp(17.502*EB733/(240.97+EB733))</f>
        <v>0</v>
      </c>
      <c r="AC733">
        <f>(Y733-DU733*(DZ733+EA733)/1000)</f>
        <v>0</v>
      </c>
      <c r="AD733">
        <f>(-K733*44100)</f>
        <v>0</v>
      </c>
      <c r="AE733">
        <f>2*29.3*S733*0.92*(EB733-X733)</f>
        <v>0</v>
      </c>
      <c r="AF733">
        <f>2*0.95*5.67E-8*(((EB733+$B$7)+273)^4-(X733+273)^4)</f>
        <v>0</v>
      </c>
      <c r="AG733">
        <f>V733+AF733+AD733+AE733</f>
        <v>0</v>
      </c>
      <c r="AH733">
        <f>DY733*AV733*(DT733-DS733*(1000-AV733*DV733)/(1000-AV733*DU733))/(100*DM733)</f>
        <v>0</v>
      </c>
      <c r="AI733">
        <f>1000*DY733*AV733*(DU733-DV733)/(100*DM733*(1000-AV733*DU733))</f>
        <v>0</v>
      </c>
      <c r="AJ733">
        <f>(AK733 - AL733 - DZ733*1E3/(8.314*(EB733+273.15)) * AN733/DY733 * AM733) * DY733/(100*DM733) * (1000 - DV733)/1000</f>
        <v>0</v>
      </c>
      <c r="AK733">
        <v>741.2961297750393</v>
      </c>
      <c r="AL733">
        <v>711.1480424242422</v>
      </c>
      <c r="AM733">
        <v>3.416105783360067</v>
      </c>
      <c r="AN733">
        <v>65.24556726256783</v>
      </c>
      <c r="AO733">
        <f>(AQ733 - AP733 + DZ733*1E3/(8.314*(EB733+273.15)) * AS733/DY733 * AR733) * DY733/(100*DM733) * 1000/(1000 - AQ733)</f>
        <v>0</v>
      </c>
      <c r="AP733">
        <v>21.21974764198933</v>
      </c>
      <c r="AQ733">
        <v>25.85548969696968</v>
      </c>
      <c r="AR733">
        <v>-3.259940415282059E-06</v>
      </c>
      <c r="AS733">
        <v>111.0014619962675</v>
      </c>
      <c r="AT733">
        <v>0</v>
      </c>
      <c r="AU733">
        <v>0</v>
      </c>
      <c r="AV733">
        <f>IF(AT733*$H$13&gt;=AX733,1.0,(AX733/(AX733-AT733*$H$13)))</f>
        <v>0</v>
      </c>
      <c r="AW733">
        <f>(AV733-1)*100</f>
        <v>0</v>
      </c>
      <c r="AX733">
        <f>MAX(0,($B$13+$C$13*EG733)/(1+$D$13*EG733)*DZ733/(EB733+273)*$E$13)</f>
        <v>0</v>
      </c>
      <c r="AY733" t="s">
        <v>439</v>
      </c>
      <c r="AZ733" t="s">
        <v>439</v>
      </c>
      <c r="BA733">
        <v>0</v>
      </c>
      <c r="BB733">
        <v>0</v>
      </c>
      <c r="BC733">
        <f>1-BA733/BB733</f>
        <v>0</v>
      </c>
      <c r="BD733">
        <v>0</v>
      </c>
      <c r="BE733" t="s">
        <v>439</v>
      </c>
      <c r="BF733" t="s">
        <v>439</v>
      </c>
      <c r="BG733">
        <v>0</v>
      </c>
      <c r="BH733">
        <v>0</v>
      </c>
      <c r="BI733">
        <f>1-BG733/BH733</f>
        <v>0</v>
      </c>
      <c r="BJ733">
        <v>0.5</v>
      </c>
      <c r="BK733">
        <f>DJ733</f>
        <v>0</v>
      </c>
      <c r="BL733">
        <f>M733</f>
        <v>0</v>
      </c>
      <c r="BM733">
        <f>BI733*BJ733*BK733</f>
        <v>0</v>
      </c>
      <c r="BN733">
        <f>(BL733-BD733)/BK733</f>
        <v>0</v>
      </c>
      <c r="BO733">
        <f>(BB733-BH733)/BH733</f>
        <v>0</v>
      </c>
      <c r="BP733">
        <f>BA733/(BC733+BA733/BH733)</f>
        <v>0</v>
      </c>
      <c r="BQ733" t="s">
        <v>439</v>
      </c>
      <c r="BR733">
        <v>0</v>
      </c>
      <c r="BS733">
        <f>IF(BR733&lt;&gt;0, BR733, BP733)</f>
        <v>0</v>
      </c>
      <c r="BT733">
        <f>1-BS733/BH733</f>
        <v>0</v>
      </c>
      <c r="BU733">
        <f>(BH733-BG733)/(BH733-BS733)</f>
        <v>0</v>
      </c>
      <c r="BV733">
        <f>(BB733-BH733)/(BB733-BS733)</f>
        <v>0</v>
      </c>
      <c r="BW733">
        <f>(BH733-BG733)/(BH733-BA733)</f>
        <v>0</v>
      </c>
      <c r="BX733">
        <f>(BB733-BH733)/(BB733-BA733)</f>
        <v>0</v>
      </c>
      <c r="BY733">
        <f>(BU733*BS733/BG733)</f>
        <v>0</v>
      </c>
      <c r="BZ733">
        <f>(1-BY733)</f>
        <v>0</v>
      </c>
      <c r="DI733">
        <f>$B$11*EH733+$C$11*EI733+$F$11*ET733*(1-EW733)</f>
        <v>0</v>
      </c>
      <c r="DJ733">
        <f>DI733*DK733</f>
        <v>0</v>
      </c>
      <c r="DK733">
        <f>($B$11*$D$9+$C$11*$D$9+$F$11*((FG733+EY733)/MAX(FG733+EY733+FH733, 0.1)*$I$9+FH733/MAX(FG733+EY733+FH733, 0.1)*$J$9))/($B$11+$C$11+$F$11)</f>
        <v>0</v>
      </c>
      <c r="DL733">
        <f>($B$11*$K$9+$C$11*$K$9+$F$11*((FG733+EY733)/MAX(FG733+EY733+FH733, 0.1)*$P$9+FH733/MAX(FG733+EY733+FH733, 0.1)*$Q$9))/($B$11+$C$11+$F$11)</f>
        <v>0</v>
      </c>
      <c r="DM733">
        <v>3.7</v>
      </c>
      <c r="DN733">
        <v>0.5</v>
      </c>
      <c r="DO733" t="s">
        <v>440</v>
      </c>
      <c r="DP733">
        <v>2</v>
      </c>
      <c r="DQ733" t="b">
        <v>1</v>
      </c>
      <c r="DR733">
        <v>1758494238.814285</v>
      </c>
      <c r="DS733">
        <v>668.7105</v>
      </c>
      <c r="DT733">
        <v>709.5737500000001</v>
      </c>
      <c r="DU733">
        <v>25.85800357142858</v>
      </c>
      <c r="DV733">
        <v>21.21785</v>
      </c>
      <c r="DW733">
        <v>667.2201071428572</v>
      </c>
      <c r="DX733">
        <v>25.64151071428572</v>
      </c>
      <c r="DY733">
        <v>500.0272857142858</v>
      </c>
      <c r="DZ733">
        <v>89.9805607142857</v>
      </c>
      <c r="EA733">
        <v>0.0552693</v>
      </c>
      <c r="EB733">
        <v>31.56470714285715</v>
      </c>
      <c r="EC733">
        <v>30.68954285714286</v>
      </c>
      <c r="ED733">
        <v>999.9000000000002</v>
      </c>
      <c r="EE733">
        <v>0</v>
      </c>
      <c r="EF733">
        <v>0</v>
      </c>
      <c r="EG733">
        <v>10005.97785714286</v>
      </c>
      <c r="EH733">
        <v>0</v>
      </c>
      <c r="EI733">
        <v>9.55528</v>
      </c>
      <c r="EJ733">
        <v>-40.86318928571428</v>
      </c>
      <c r="EK733">
        <v>686.4609642857142</v>
      </c>
      <c r="EL733">
        <v>724.95575</v>
      </c>
      <c r="EM733">
        <v>4.640153571428571</v>
      </c>
      <c r="EN733">
        <v>709.5737500000001</v>
      </c>
      <c r="EO733">
        <v>21.21785</v>
      </c>
      <c r="EP733">
        <v>2.326717857142857</v>
      </c>
      <c r="EQ733">
        <v>1.909193214285714</v>
      </c>
      <c r="ER733">
        <v>19.86257142857143</v>
      </c>
      <c r="ES733">
        <v>16.71069642857143</v>
      </c>
      <c r="ET733">
        <v>2000.036428571429</v>
      </c>
      <c r="EU733">
        <v>0.9799973928571432</v>
      </c>
      <c r="EV733">
        <v>0.02000257142857143</v>
      </c>
      <c r="EW733">
        <v>0</v>
      </c>
      <c r="EX733">
        <v>612.1968928571429</v>
      </c>
      <c r="EY733">
        <v>5.00097</v>
      </c>
      <c r="EZ733">
        <v>12262.42142857143</v>
      </c>
      <c r="FA733">
        <v>16707.875</v>
      </c>
      <c r="FB733">
        <v>41.75</v>
      </c>
      <c r="FC733">
        <v>42.06424999999998</v>
      </c>
      <c r="FD733">
        <v>41.68699999999999</v>
      </c>
      <c r="FE733">
        <v>41.64714285714285</v>
      </c>
      <c r="FF733">
        <v>42.375</v>
      </c>
      <c r="FG733">
        <v>1955.128928571429</v>
      </c>
      <c r="FH733">
        <v>39.90214285714286</v>
      </c>
      <c r="FI733">
        <v>0</v>
      </c>
      <c r="FJ733">
        <v>1758494247.2</v>
      </c>
      <c r="FK733">
        <v>0</v>
      </c>
      <c r="FL733">
        <v>612.2594</v>
      </c>
      <c r="FM733">
        <v>8.088384624504595</v>
      </c>
      <c r="FN733">
        <v>161.2923077925346</v>
      </c>
      <c r="FO733">
        <v>12264</v>
      </c>
      <c r="FP733">
        <v>15</v>
      </c>
      <c r="FQ733">
        <v>0</v>
      </c>
      <c r="FR733" t="s">
        <v>441</v>
      </c>
      <c r="FS733">
        <v>1747247426.5</v>
      </c>
      <c r="FT733">
        <v>1747247420.5</v>
      </c>
      <c r="FU733">
        <v>0</v>
      </c>
      <c r="FV733">
        <v>1.027</v>
      </c>
      <c r="FW733">
        <v>0.031</v>
      </c>
      <c r="FX733">
        <v>0.02</v>
      </c>
      <c r="FY733">
        <v>0.05</v>
      </c>
      <c r="FZ733">
        <v>420</v>
      </c>
      <c r="GA733">
        <v>16</v>
      </c>
      <c r="GB733">
        <v>0.01</v>
      </c>
      <c r="GC733">
        <v>0.1</v>
      </c>
      <c r="GD733">
        <v>-40.68539</v>
      </c>
      <c r="GE733">
        <v>-4.411236022513998</v>
      </c>
      <c r="GF733">
        <v>0.4325621104535167</v>
      </c>
      <c r="GG733">
        <v>0</v>
      </c>
      <c r="GH733">
        <v>611.739294117647</v>
      </c>
      <c r="GI733">
        <v>9.171428580657951</v>
      </c>
      <c r="GJ733">
        <v>0.9265909221572507</v>
      </c>
      <c r="GK733">
        <v>-1</v>
      </c>
      <c r="GL733">
        <v>4.638354</v>
      </c>
      <c r="GM733">
        <v>0.01408908067541699</v>
      </c>
      <c r="GN733">
        <v>0.004226442239046886</v>
      </c>
      <c r="GO733">
        <v>1</v>
      </c>
      <c r="GP733">
        <v>1</v>
      </c>
      <c r="GQ733">
        <v>2</v>
      </c>
      <c r="GR733" t="s">
        <v>442</v>
      </c>
      <c r="GS733">
        <v>3.13579</v>
      </c>
      <c r="GT733">
        <v>2.71557</v>
      </c>
      <c r="GU733">
        <v>0.133924</v>
      </c>
      <c r="GV733">
        <v>0.138108</v>
      </c>
      <c r="GW733">
        <v>0.111031</v>
      </c>
      <c r="GX733">
        <v>0.09569270000000001</v>
      </c>
      <c r="GY733">
        <v>27507.5</v>
      </c>
      <c r="GZ733">
        <v>27417.6</v>
      </c>
      <c r="HA733">
        <v>29530.5</v>
      </c>
      <c r="HB733">
        <v>29401.5</v>
      </c>
      <c r="HC733">
        <v>34686.3</v>
      </c>
      <c r="HD733">
        <v>35224.6</v>
      </c>
      <c r="HE733">
        <v>41558.8</v>
      </c>
      <c r="HF733">
        <v>41777.9</v>
      </c>
      <c r="HG733">
        <v>1.91828</v>
      </c>
      <c r="HH733">
        <v>1.8564</v>
      </c>
      <c r="HI733">
        <v>0.0546016</v>
      </c>
      <c r="HJ733">
        <v>0</v>
      </c>
      <c r="HK733">
        <v>29.777</v>
      </c>
      <c r="HL733">
        <v>999.9</v>
      </c>
      <c r="HM733">
        <v>51.5</v>
      </c>
      <c r="HN733">
        <v>31.6</v>
      </c>
      <c r="HO733">
        <v>26.7174</v>
      </c>
      <c r="HP733">
        <v>62.0021</v>
      </c>
      <c r="HQ733">
        <v>27.9247</v>
      </c>
      <c r="HR733">
        <v>1</v>
      </c>
      <c r="HS733">
        <v>0.140846</v>
      </c>
      <c r="HT733">
        <v>-1.06255</v>
      </c>
      <c r="HU733">
        <v>20.3352</v>
      </c>
      <c r="HV733">
        <v>5.21759</v>
      </c>
      <c r="HW733">
        <v>12.0111</v>
      </c>
      <c r="HX733">
        <v>4.9891</v>
      </c>
      <c r="HY733">
        <v>3.28753</v>
      </c>
      <c r="HZ733">
        <v>9999</v>
      </c>
      <c r="IA733">
        <v>9999</v>
      </c>
      <c r="IB733">
        <v>9999</v>
      </c>
      <c r="IC733">
        <v>999.9</v>
      </c>
      <c r="ID733">
        <v>1.86762</v>
      </c>
      <c r="IE733">
        <v>1.86676</v>
      </c>
      <c r="IF733">
        <v>1.86606</v>
      </c>
      <c r="IG733">
        <v>1.866</v>
      </c>
      <c r="IH733">
        <v>1.86786</v>
      </c>
      <c r="II733">
        <v>1.87027</v>
      </c>
      <c r="IJ733">
        <v>1.86894</v>
      </c>
      <c r="IK733">
        <v>1.8704</v>
      </c>
      <c r="IL733">
        <v>0</v>
      </c>
      <c r="IM733">
        <v>0</v>
      </c>
      <c r="IN733">
        <v>0</v>
      </c>
      <c r="IO733">
        <v>0</v>
      </c>
      <c r="IP733" t="s">
        <v>443</v>
      </c>
      <c r="IQ733" t="s">
        <v>444</v>
      </c>
      <c r="IR733" t="s">
        <v>445</v>
      </c>
      <c r="IS733" t="s">
        <v>445</v>
      </c>
      <c r="IT733" t="s">
        <v>445</v>
      </c>
      <c r="IU733" t="s">
        <v>445</v>
      </c>
      <c r="IV733">
        <v>0</v>
      </c>
      <c r="IW733">
        <v>100</v>
      </c>
      <c r="IX733">
        <v>100</v>
      </c>
      <c r="IY733">
        <v>1.514</v>
      </c>
      <c r="IZ733">
        <v>0.2165</v>
      </c>
      <c r="JA733">
        <v>0.6902030508192664</v>
      </c>
      <c r="JB733">
        <v>0.001474763808417899</v>
      </c>
      <c r="JC733">
        <v>-3.85604142745729E-07</v>
      </c>
      <c r="JD733">
        <v>-4.042155114862324E-11</v>
      </c>
      <c r="JE733">
        <v>-0.0599630414126953</v>
      </c>
      <c r="JF733">
        <v>-0.0008759303265835833</v>
      </c>
      <c r="JG733">
        <v>0.0007542316531097033</v>
      </c>
      <c r="JH733">
        <v>-1.168394518909615E-05</v>
      </c>
      <c r="JI733">
        <v>4</v>
      </c>
      <c r="JJ733">
        <v>2283</v>
      </c>
      <c r="JK733">
        <v>1</v>
      </c>
      <c r="JL733">
        <v>28</v>
      </c>
      <c r="JM733">
        <v>187447</v>
      </c>
      <c r="JN733">
        <v>187447.1</v>
      </c>
      <c r="JO733">
        <v>1.64551</v>
      </c>
      <c r="JP733">
        <v>2.27539</v>
      </c>
      <c r="JQ733">
        <v>1.39648</v>
      </c>
      <c r="JR733">
        <v>2.35229</v>
      </c>
      <c r="JS733">
        <v>1.49536</v>
      </c>
      <c r="JT733">
        <v>2.54639</v>
      </c>
      <c r="JU733">
        <v>37.027</v>
      </c>
      <c r="JV733">
        <v>24.0525</v>
      </c>
      <c r="JW733">
        <v>18</v>
      </c>
      <c r="JX733">
        <v>492.275</v>
      </c>
      <c r="JY733">
        <v>443.1</v>
      </c>
      <c r="JZ733">
        <v>30.5907</v>
      </c>
      <c r="KA733">
        <v>29.4499</v>
      </c>
      <c r="KB733">
        <v>29.9999</v>
      </c>
      <c r="KC733">
        <v>29.2919</v>
      </c>
      <c r="KD733">
        <v>29.2173</v>
      </c>
      <c r="KE733">
        <v>32.9925</v>
      </c>
      <c r="KF733">
        <v>26.5207</v>
      </c>
      <c r="KG733">
        <v>65.05</v>
      </c>
      <c r="KH733">
        <v>30.6318</v>
      </c>
      <c r="KI733">
        <v>754.627</v>
      </c>
      <c r="KJ733">
        <v>21.1278</v>
      </c>
      <c r="KK733">
        <v>100.932</v>
      </c>
      <c r="KL733">
        <v>100.455</v>
      </c>
    </row>
    <row r="734" spans="1:298">
      <c r="A734">
        <v>718</v>
      </c>
      <c r="B734">
        <v>1758494251.6</v>
      </c>
      <c r="C734">
        <v>25376.09999990463</v>
      </c>
      <c r="D734" t="s">
        <v>1886</v>
      </c>
      <c r="E734" t="s">
        <v>1887</v>
      </c>
      <c r="F734">
        <v>5</v>
      </c>
      <c r="G734" t="s">
        <v>1797</v>
      </c>
      <c r="H734" t="s">
        <v>437</v>
      </c>
      <c r="I734" t="s">
        <v>438</v>
      </c>
      <c r="J734">
        <v>1758494244.1</v>
      </c>
      <c r="K734">
        <f>(L734)/1000</f>
        <v>0</v>
      </c>
      <c r="L734">
        <f>IF(DQ734, AO734, AI734)</f>
        <v>0</v>
      </c>
      <c r="M734">
        <f>IF(DQ734, AJ734, AH734)</f>
        <v>0</v>
      </c>
      <c r="N734">
        <f>DS734 - IF(AV734&gt;1, M734*DM734*100.0/(AX734), 0)</f>
        <v>0</v>
      </c>
      <c r="O734">
        <f>((U734-K734/2)*N734-M734)/(U734+K734/2)</f>
        <v>0</v>
      </c>
      <c r="P734">
        <f>O734*(DZ734+EA734)/1000.0</f>
        <v>0</v>
      </c>
      <c r="Q734">
        <f>(DS734 - IF(AV734&gt;1, M734*DM734*100.0/(AX734), 0))*(DZ734+EA734)/1000.0</f>
        <v>0</v>
      </c>
      <c r="R734">
        <f>2.0/((1/T734-1/S734)+SIGN(T734)*SQRT((1/T734-1/S734)*(1/T734-1/S734) + 4*DN734/((DN734+1)*(DN734+1))*(2*1/T734*1/S734-1/S734*1/S734)))</f>
        <v>0</v>
      </c>
      <c r="S734">
        <f>IF(LEFT(DO734,1)&lt;&gt;"0",IF(LEFT(DO734,1)="1",3.0,DP734),$D$5+$E$5*(EG734*DZ734/($K$5*1000))+$F$5*(EG734*DZ734/($K$5*1000))*MAX(MIN(DM734,$J$5),$I$5)*MAX(MIN(DM734,$J$5),$I$5)+$G$5*MAX(MIN(DM734,$J$5),$I$5)*(EG734*DZ734/($K$5*1000))+$H$5*(EG734*DZ734/($K$5*1000))*(EG734*DZ734/($K$5*1000)))</f>
        <v>0</v>
      </c>
      <c r="T734">
        <f>K734*(1000-(1000*0.61365*exp(17.502*X734/(240.97+X734))/(DZ734+EA734)+DU734)/2)/(1000*0.61365*exp(17.502*X734/(240.97+X734))/(DZ734+EA734)-DU734)</f>
        <v>0</v>
      </c>
      <c r="U734">
        <f>1/((DN734+1)/(R734/1.6)+1/(S734/1.37)) + DN734/((DN734+1)/(R734/1.6) + DN734/(S734/1.37))</f>
        <v>0</v>
      </c>
      <c r="V734">
        <f>(DI734*DL734)</f>
        <v>0</v>
      </c>
      <c r="W734">
        <f>(EB734+(V734+2*0.95*5.67E-8*(((EB734+$B$7)+273)^4-(EB734+273)^4)-44100*K734)/(1.84*29.3*S734+8*0.95*5.67E-8*(EB734+273)^3))</f>
        <v>0</v>
      </c>
      <c r="X734">
        <f>($C$7*EC734+$D$7*ED734+$E$7*W734)</f>
        <v>0</v>
      </c>
      <c r="Y734">
        <f>0.61365*exp(17.502*X734/(240.97+X734))</f>
        <v>0</v>
      </c>
      <c r="Z734">
        <f>(AA734/AB734*100)</f>
        <v>0</v>
      </c>
      <c r="AA734">
        <f>DU734*(DZ734+EA734)/1000</f>
        <v>0</v>
      </c>
      <c r="AB734">
        <f>0.61365*exp(17.502*EB734/(240.97+EB734))</f>
        <v>0</v>
      </c>
      <c r="AC734">
        <f>(Y734-DU734*(DZ734+EA734)/1000)</f>
        <v>0</v>
      </c>
      <c r="AD734">
        <f>(-K734*44100)</f>
        <v>0</v>
      </c>
      <c r="AE734">
        <f>2*29.3*S734*0.92*(EB734-X734)</f>
        <v>0</v>
      </c>
      <c r="AF734">
        <f>2*0.95*5.67E-8*(((EB734+$B$7)+273)^4-(X734+273)^4)</f>
        <v>0</v>
      </c>
      <c r="AG734">
        <f>V734+AF734+AD734+AE734</f>
        <v>0</v>
      </c>
      <c r="AH734">
        <f>DY734*AV734*(DT734-DS734*(1000-AV734*DV734)/(1000-AV734*DU734))/(100*DM734)</f>
        <v>0</v>
      </c>
      <c r="AI734">
        <f>1000*DY734*AV734*(DU734-DV734)/(100*DM734*(1000-AV734*DU734))</f>
        <v>0</v>
      </c>
      <c r="AJ734">
        <f>(AK734 - AL734 - DZ734*1E3/(8.314*(EB734+273.15)) * AN734/DY734 * AM734) * DY734/(100*DM734) * (1000 - DV734)/1000</f>
        <v>0</v>
      </c>
      <c r="AK734">
        <v>758.4382853916453</v>
      </c>
      <c r="AL734">
        <v>728.0012969696967</v>
      </c>
      <c r="AM734">
        <v>3.365614203540491</v>
      </c>
      <c r="AN734">
        <v>65.24556726256783</v>
      </c>
      <c r="AO734">
        <f>(AQ734 - AP734 + DZ734*1E3/(8.314*(EB734+273.15)) * AS734/DY734 * AR734) * DY734/(100*DM734) * 1000/(1000 - AQ734)</f>
        <v>0</v>
      </c>
      <c r="AP734">
        <v>21.19171816539687</v>
      </c>
      <c r="AQ734">
        <v>25.8534703030303</v>
      </c>
      <c r="AR734">
        <v>-1.835427707418915E-05</v>
      </c>
      <c r="AS734">
        <v>111.0014619962675</v>
      </c>
      <c r="AT734">
        <v>0</v>
      </c>
      <c r="AU734">
        <v>0</v>
      </c>
      <c r="AV734">
        <f>IF(AT734*$H$13&gt;=AX734,1.0,(AX734/(AX734-AT734*$H$13)))</f>
        <v>0</v>
      </c>
      <c r="AW734">
        <f>(AV734-1)*100</f>
        <v>0</v>
      </c>
      <c r="AX734">
        <f>MAX(0,($B$13+$C$13*EG734)/(1+$D$13*EG734)*DZ734/(EB734+273)*$E$13)</f>
        <v>0</v>
      </c>
      <c r="AY734" t="s">
        <v>439</v>
      </c>
      <c r="AZ734" t="s">
        <v>439</v>
      </c>
      <c r="BA734">
        <v>0</v>
      </c>
      <c r="BB734">
        <v>0</v>
      </c>
      <c r="BC734">
        <f>1-BA734/BB734</f>
        <v>0</v>
      </c>
      <c r="BD734">
        <v>0</v>
      </c>
      <c r="BE734" t="s">
        <v>439</v>
      </c>
      <c r="BF734" t="s">
        <v>439</v>
      </c>
      <c r="BG734">
        <v>0</v>
      </c>
      <c r="BH734">
        <v>0</v>
      </c>
      <c r="BI734">
        <f>1-BG734/BH734</f>
        <v>0</v>
      </c>
      <c r="BJ734">
        <v>0.5</v>
      </c>
      <c r="BK734">
        <f>DJ734</f>
        <v>0</v>
      </c>
      <c r="BL734">
        <f>M734</f>
        <v>0</v>
      </c>
      <c r="BM734">
        <f>BI734*BJ734*BK734</f>
        <v>0</v>
      </c>
      <c r="BN734">
        <f>(BL734-BD734)/BK734</f>
        <v>0</v>
      </c>
      <c r="BO734">
        <f>(BB734-BH734)/BH734</f>
        <v>0</v>
      </c>
      <c r="BP734">
        <f>BA734/(BC734+BA734/BH734)</f>
        <v>0</v>
      </c>
      <c r="BQ734" t="s">
        <v>439</v>
      </c>
      <c r="BR734">
        <v>0</v>
      </c>
      <c r="BS734">
        <f>IF(BR734&lt;&gt;0, BR734, BP734)</f>
        <v>0</v>
      </c>
      <c r="BT734">
        <f>1-BS734/BH734</f>
        <v>0</v>
      </c>
      <c r="BU734">
        <f>(BH734-BG734)/(BH734-BS734)</f>
        <v>0</v>
      </c>
      <c r="BV734">
        <f>(BB734-BH734)/(BB734-BS734)</f>
        <v>0</v>
      </c>
      <c r="BW734">
        <f>(BH734-BG734)/(BH734-BA734)</f>
        <v>0</v>
      </c>
      <c r="BX734">
        <f>(BB734-BH734)/(BB734-BA734)</f>
        <v>0</v>
      </c>
      <c r="BY734">
        <f>(BU734*BS734/BG734)</f>
        <v>0</v>
      </c>
      <c r="BZ734">
        <f>(1-BY734)</f>
        <v>0</v>
      </c>
      <c r="DI734">
        <f>$B$11*EH734+$C$11*EI734+$F$11*ET734*(1-EW734)</f>
        <v>0</v>
      </c>
      <c r="DJ734">
        <f>DI734*DK734</f>
        <v>0</v>
      </c>
      <c r="DK734">
        <f>($B$11*$D$9+$C$11*$D$9+$F$11*((FG734+EY734)/MAX(FG734+EY734+FH734, 0.1)*$I$9+FH734/MAX(FG734+EY734+FH734, 0.1)*$J$9))/($B$11+$C$11+$F$11)</f>
        <v>0</v>
      </c>
      <c r="DL734">
        <f>($B$11*$K$9+$C$11*$K$9+$F$11*((FG734+EY734)/MAX(FG734+EY734+FH734, 0.1)*$P$9+FH734/MAX(FG734+EY734+FH734, 0.1)*$Q$9))/($B$11+$C$11+$F$11)</f>
        <v>0</v>
      </c>
      <c r="DM734">
        <v>3.7</v>
      </c>
      <c r="DN734">
        <v>0.5</v>
      </c>
      <c r="DO734" t="s">
        <v>440</v>
      </c>
      <c r="DP734">
        <v>2</v>
      </c>
      <c r="DQ734" t="b">
        <v>1</v>
      </c>
      <c r="DR734">
        <v>1758494244.1</v>
      </c>
      <c r="DS734">
        <v>686.1077407407407</v>
      </c>
      <c r="DT734">
        <v>727.344037037037</v>
      </c>
      <c r="DU734">
        <v>25.85685555555555</v>
      </c>
      <c r="DV734">
        <v>21.21161481481482</v>
      </c>
      <c r="DW734">
        <v>684.6018148148147</v>
      </c>
      <c r="DX734">
        <v>25.64038518518518</v>
      </c>
      <c r="DY734">
        <v>500.0020740740741</v>
      </c>
      <c r="DZ734">
        <v>89.98062962962965</v>
      </c>
      <c r="EA734">
        <v>0.05542384074074075</v>
      </c>
      <c r="EB734">
        <v>31.55656296296296</v>
      </c>
      <c r="EC734">
        <v>30.67765555555555</v>
      </c>
      <c r="ED734">
        <v>999.9000000000001</v>
      </c>
      <c r="EE734">
        <v>0</v>
      </c>
      <c r="EF734">
        <v>0</v>
      </c>
      <c r="EG734">
        <v>9995.687037037036</v>
      </c>
      <c r="EH734">
        <v>0</v>
      </c>
      <c r="EI734">
        <v>9.555280000000002</v>
      </c>
      <c r="EJ734">
        <v>-41.23620740740741</v>
      </c>
      <c r="EK734">
        <v>704.3192222222222</v>
      </c>
      <c r="EL734">
        <v>743.1062962962961</v>
      </c>
      <c r="EM734">
        <v>4.645242592592592</v>
      </c>
      <c r="EN734">
        <v>727.344037037037</v>
      </c>
      <c r="EO734">
        <v>21.21161481481482</v>
      </c>
      <c r="EP734">
        <v>2.326615925925926</v>
      </c>
      <c r="EQ734">
        <v>1.908634074074074</v>
      </c>
      <c r="ER734">
        <v>19.86186296296296</v>
      </c>
      <c r="ES734">
        <v>16.70606666666667</v>
      </c>
      <c r="ET734">
        <v>2000.002592592593</v>
      </c>
      <c r="EU734">
        <v>0.9799994814814814</v>
      </c>
      <c r="EV734">
        <v>0.02000055185185185</v>
      </c>
      <c r="EW734">
        <v>0</v>
      </c>
      <c r="EX734">
        <v>612.8768888888889</v>
      </c>
      <c r="EY734">
        <v>5.00097</v>
      </c>
      <c r="EZ734">
        <v>12275.85925925926</v>
      </c>
      <c r="FA734">
        <v>16707.60740740741</v>
      </c>
      <c r="FB734">
        <v>41.75</v>
      </c>
      <c r="FC734">
        <v>42.06199999999999</v>
      </c>
      <c r="FD734">
        <v>41.68699999999999</v>
      </c>
      <c r="FE734">
        <v>41.63418518518519</v>
      </c>
      <c r="FF734">
        <v>42.375</v>
      </c>
      <c r="FG734">
        <v>1955.100740740741</v>
      </c>
      <c r="FH734">
        <v>39.89777777777778</v>
      </c>
      <c r="FI734">
        <v>0</v>
      </c>
      <c r="FJ734">
        <v>1758494252</v>
      </c>
      <c r="FK734">
        <v>0</v>
      </c>
      <c r="FL734">
        <v>612.88684</v>
      </c>
      <c r="FM734">
        <v>6.235692290162755</v>
      </c>
      <c r="FN734">
        <v>143.5461537179001</v>
      </c>
      <c r="FO734">
        <v>12276.14</v>
      </c>
      <c r="FP734">
        <v>15</v>
      </c>
      <c r="FQ734">
        <v>0</v>
      </c>
      <c r="FR734" t="s">
        <v>441</v>
      </c>
      <c r="FS734">
        <v>1747247426.5</v>
      </c>
      <c r="FT734">
        <v>1747247420.5</v>
      </c>
      <c r="FU734">
        <v>0</v>
      </c>
      <c r="FV734">
        <v>1.027</v>
      </c>
      <c r="FW734">
        <v>0.031</v>
      </c>
      <c r="FX734">
        <v>0.02</v>
      </c>
      <c r="FY734">
        <v>0.05</v>
      </c>
      <c r="FZ734">
        <v>420</v>
      </c>
      <c r="GA734">
        <v>16</v>
      </c>
      <c r="GB734">
        <v>0.01</v>
      </c>
      <c r="GC734">
        <v>0.1</v>
      </c>
      <c r="GD734">
        <v>-41.02245000000001</v>
      </c>
      <c r="GE734">
        <v>-4.066403752345088</v>
      </c>
      <c r="GF734">
        <v>0.403759156552517</v>
      </c>
      <c r="GG734">
        <v>0</v>
      </c>
      <c r="GH734">
        <v>612.4307058823531</v>
      </c>
      <c r="GI734">
        <v>8.150435436861052</v>
      </c>
      <c r="GJ734">
        <v>0.8322686051641384</v>
      </c>
      <c r="GK734">
        <v>-1</v>
      </c>
      <c r="GL734">
        <v>4.644128</v>
      </c>
      <c r="GM734">
        <v>0.04844240150093315</v>
      </c>
      <c r="GN734">
        <v>0.009795287183130445</v>
      </c>
      <c r="GO734">
        <v>1</v>
      </c>
      <c r="GP734">
        <v>1</v>
      </c>
      <c r="GQ734">
        <v>2</v>
      </c>
      <c r="GR734" t="s">
        <v>442</v>
      </c>
      <c r="GS734">
        <v>3.13581</v>
      </c>
      <c r="GT734">
        <v>2.71585</v>
      </c>
      <c r="GU734">
        <v>0.136082</v>
      </c>
      <c r="GV734">
        <v>0.140255</v>
      </c>
      <c r="GW734">
        <v>0.111017</v>
      </c>
      <c r="GX734">
        <v>0.0955516</v>
      </c>
      <c r="GY734">
        <v>27439.2</v>
      </c>
      <c r="GZ734">
        <v>27349.8</v>
      </c>
      <c r="HA734">
        <v>29530.8</v>
      </c>
      <c r="HB734">
        <v>29402</v>
      </c>
      <c r="HC734">
        <v>34687.6</v>
      </c>
      <c r="HD734">
        <v>35230.6</v>
      </c>
      <c r="HE734">
        <v>41559.7</v>
      </c>
      <c r="HF734">
        <v>41778.4</v>
      </c>
      <c r="HG734">
        <v>1.91842</v>
      </c>
      <c r="HH734">
        <v>1.85627</v>
      </c>
      <c r="HI734">
        <v>0.0541061</v>
      </c>
      <c r="HJ734">
        <v>0</v>
      </c>
      <c r="HK734">
        <v>29.7763</v>
      </c>
      <c r="HL734">
        <v>999.9</v>
      </c>
      <c r="HM734">
        <v>51.4</v>
      </c>
      <c r="HN734">
        <v>31.6</v>
      </c>
      <c r="HO734">
        <v>26.6664</v>
      </c>
      <c r="HP734">
        <v>62.0721</v>
      </c>
      <c r="HQ734">
        <v>27.9287</v>
      </c>
      <c r="HR734">
        <v>1</v>
      </c>
      <c r="HS734">
        <v>0.140808</v>
      </c>
      <c r="HT734">
        <v>-1.17678</v>
      </c>
      <c r="HU734">
        <v>20.3343</v>
      </c>
      <c r="HV734">
        <v>5.21684</v>
      </c>
      <c r="HW734">
        <v>12.0111</v>
      </c>
      <c r="HX734">
        <v>4.9889</v>
      </c>
      <c r="HY734">
        <v>3.28748</v>
      </c>
      <c r="HZ734">
        <v>9999</v>
      </c>
      <c r="IA734">
        <v>9999</v>
      </c>
      <c r="IB734">
        <v>9999</v>
      </c>
      <c r="IC734">
        <v>999.9</v>
      </c>
      <c r="ID734">
        <v>1.86764</v>
      </c>
      <c r="IE734">
        <v>1.86676</v>
      </c>
      <c r="IF734">
        <v>1.86608</v>
      </c>
      <c r="IG734">
        <v>1.86601</v>
      </c>
      <c r="IH734">
        <v>1.86788</v>
      </c>
      <c r="II734">
        <v>1.8703</v>
      </c>
      <c r="IJ734">
        <v>1.86896</v>
      </c>
      <c r="IK734">
        <v>1.87041</v>
      </c>
      <c r="IL734">
        <v>0</v>
      </c>
      <c r="IM734">
        <v>0</v>
      </c>
      <c r="IN734">
        <v>0</v>
      </c>
      <c r="IO734">
        <v>0</v>
      </c>
      <c r="IP734" t="s">
        <v>443</v>
      </c>
      <c r="IQ734" t="s">
        <v>444</v>
      </c>
      <c r="IR734" t="s">
        <v>445</v>
      </c>
      <c r="IS734" t="s">
        <v>445</v>
      </c>
      <c r="IT734" t="s">
        <v>445</v>
      </c>
      <c r="IU734" t="s">
        <v>445</v>
      </c>
      <c r="IV734">
        <v>0</v>
      </c>
      <c r="IW734">
        <v>100</v>
      </c>
      <c r="IX734">
        <v>100</v>
      </c>
      <c r="IY734">
        <v>1.528</v>
      </c>
      <c r="IZ734">
        <v>0.2164</v>
      </c>
      <c r="JA734">
        <v>0.6902030508192664</v>
      </c>
      <c r="JB734">
        <v>0.001474763808417899</v>
      </c>
      <c r="JC734">
        <v>-3.85604142745729E-07</v>
      </c>
      <c r="JD734">
        <v>-4.042155114862324E-11</v>
      </c>
      <c r="JE734">
        <v>-0.0599630414126953</v>
      </c>
      <c r="JF734">
        <v>-0.0008759303265835833</v>
      </c>
      <c r="JG734">
        <v>0.0007542316531097033</v>
      </c>
      <c r="JH734">
        <v>-1.168394518909615E-05</v>
      </c>
      <c r="JI734">
        <v>4</v>
      </c>
      <c r="JJ734">
        <v>2283</v>
      </c>
      <c r="JK734">
        <v>1</v>
      </c>
      <c r="JL734">
        <v>28</v>
      </c>
      <c r="JM734">
        <v>187447.1</v>
      </c>
      <c r="JN734">
        <v>187447.2</v>
      </c>
      <c r="JO734">
        <v>1.67358</v>
      </c>
      <c r="JP734">
        <v>2.25708</v>
      </c>
      <c r="JQ734">
        <v>1.39648</v>
      </c>
      <c r="JR734">
        <v>2.35474</v>
      </c>
      <c r="JS734">
        <v>1.49536</v>
      </c>
      <c r="JT734">
        <v>2.69043</v>
      </c>
      <c r="JU734">
        <v>37.027</v>
      </c>
      <c r="JV734">
        <v>24.07</v>
      </c>
      <c r="JW734">
        <v>18</v>
      </c>
      <c r="JX734">
        <v>492.35</v>
      </c>
      <c r="JY734">
        <v>443.004</v>
      </c>
      <c r="JZ734">
        <v>30.6185</v>
      </c>
      <c r="KA734">
        <v>29.4467</v>
      </c>
      <c r="KB734">
        <v>29.9999</v>
      </c>
      <c r="KC734">
        <v>29.2894</v>
      </c>
      <c r="KD734">
        <v>29.2148</v>
      </c>
      <c r="KE734">
        <v>33.6087</v>
      </c>
      <c r="KF734">
        <v>26.5207</v>
      </c>
      <c r="KG734">
        <v>65.05</v>
      </c>
      <c r="KH734">
        <v>30.6484</v>
      </c>
      <c r="KI734">
        <v>774.662</v>
      </c>
      <c r="KJ734">
        <v>21.1196</v>
      </c>
      <c r="KK734">
        <v>100.934</v>
      </c>
      <c r="KL734">
        <v>100.456</v>
      </c>
    </row>
    <row r="735" spans="1:298">
      <c r="A735">
        <v>719</v>
      </c>
      <c r="B735">
        <v>1758494256.6</v>
      </c>
      <c r="C735">
        <v>25381.09999990463</v>
      </c>
      <c r="D735" t="s">
        <v>1888</v>
      </c>
      <c r="E735" t="s">
        <v>1889</v>
      </c>
      <c r="F735">
        <v>5</v>
      </c>
      <c r="G735" t="s">
        <v>1797</v>
      </c>
      <c r="H735" t="s">
        <v>437</v>
      </c>
      <c r="I735" t="s">
        <v>438</v>
      </c>
      <c r="J735">
        <v>1758494248.814285</v>
      </c>
      <c r="K735">
        <f>(L735)/1000</f>
        <v>0</v>
      </c>
      <c r="L735">
        <f>IF(DQ735, AO735, AI735)</f>
        <v>0</v>
      </c>
      <c r="M735">
        <f>IF(DQ735, AJ735, AH735)</f>
        <v>0</v>
      </c>
      <c r="N735">
        <f>DS735 - IF(AV735&gt;1, M735*DM735*100.0/(AX735), 0)</f>
        <v>0</v>
      </c>
      <c r="O735">
        <f>((U735-K735/2)*N735-M735)/(U735+K735/2)</f>
        <v>0</v>
      </c>
      <c r="P735">
        <f>O735*(DZ735+EA735)/1000.0</f>
        <v>0</v>
      </c>
      <c r="Q735">
        <f>(DS735 - IF(AV735&gt;1, M735*DM735*100.0/(AX735), 0))*(DZ735+EA735)/1000.0</f>
        <v>0</v>
      </c>
      <c r="R735">
        <f>2.0/((1/T735-1/S735)+SIGN(T735)*SQRT((1/T735-1/S735)*(1/T735-1/S735) + 4*DN735/((DN735+1)*(DN735+1))*(2*1/T735*1/S735-1/S735*1/S735)))</f>
        <v>0</v>
      </c>
      <c r="S735">
        <f>IF(LEFT(DO735,1)&lt;&gt;"0",IF(LEFT(DO735,1)="1",3.0,DP735),$D$5+$E$5*(EG735*DZ735/($K$5*1000))+$F$5*(EG735*DZ735/($K$5*1000))*MAX(MIN(DM735,$J$5),$I$5)*MAX(MIN(DM735,$J$5),$I$5)+$G$5*MAX(MIN(DM735,$J$5),$I$5)*(EG735*DZ735/($K$5*1000))+$H$5*(EG735*DZ735/($K$5*1000))*(EG735*DZ735/($K$5*1000)))</f>
        <v>0</v>
      </c>
      <c r="T735">
        <f>K735*(1000-(1000*0.61365*exp(17.502*X735/(240.97+X735))/(DZ735+EA735)+DU735)/2)/(1000*0.61365*exp(17.502*X735/(240.97+X735))/(DZ735+EA735)-DU735)</f>
        <v>0</v>
      </c>
      <c r="U735">
        <f>1/((DN735+1)/(R735/1.6)+1/(S735/1.37)) + DN735/((DN735+1)/(R735/1.6) + DN735/(S735/1.37))</f>
        <v>0</v>
      </c>
      <c r="V735">
        <f>(DI735*DL735)</f>
        <v>0</v>
      </c>
      <c r="W735">
        <f>(EB735+(V735+2*0.95*5.67E-8*(((EB735+$B$7)+273)^4-(EB735+273)^4)-44100*K735)/(1.84*29.3*S735+8*0.95*5.67E-8*(EB735+273)^3))</f>
        <v>0</v>
      </c>
      <c r="X735">
        <f>($C$7*EC735+$D$7*ED735+$E$7*W735)</f>
        <v>0</v>
      </c>
      <c r="Y735">
        <f>0.61365*exp(17.502*X735/(240.97+X735))</f>
        <v>0</v>
      </c>
      <c r="Z735">
        <f>(AA735/AB735*100)</f>
        <v>0</v>
      </c>
      <c r="AA735">
        <f>DU735*(DZ735+EA735)/1000</f>
        <v>0</v>
      </c>
      <c r="AB735">
        <f>0.61365*exp(17.502*EB735/(240.97+EB735))</f>
        <v>0</v>
      </c>
      <c r="AC735">
        <f>(Y735-DU735*(DZ735+EA735)/1000)</f>
        <v>0</v>
      </c>
      <c r="AD735">
        <f>(-K735*44100)</f>
        <v>0</v>
      </c>
      <c r="AE735">
        <f>2*29.3*S735*0.92*(EB735-X735)</f>
        <v>0</v>
      </c>
      <c r="AF735">
        <f>2*0.95*5.67E-8*(((EB735+$B$7)+273)^4-(X735+273)^4)</f>
        <v>0</v>
      </c>
      <c r="AG735">
        <f>V735+AF735+AD735+AE735</f>
        <v>0</v>
      </c>
      <c r="AH735">
        <f>DY735*AV735*(DT735-DS735*(1000-AV735*DV735)/(1000-AV735*DU735))/(100*DM735)</f>
        <v>0</v>
      </c>
      <c r="AI735">
        <f>1000*DY735*AV735*(DU735-DV735)/(100*DM735*(1000-AV735*DU735))</f>
        <v>0</v>
      </c>
      <c r="AJ735">
        <f>(AK735 - AL735 - DZ735*1E3/(8.314*(EB735+273.15)) * AN735/DY735 * AM735) * DY735/(100*DM735) * (1000 - DV735)/1000</f>
        <v>0</v>
      </c>
      <c r="AK735">
        <v>775.6523671786628</v>
      </c>
      <c r="AL735">
        <v>744.9241878787876</v>
      </c>
      <c r="AM735">
        <v>3.377912324876487</v>
      </c>
      <c r="AN735">
        <v>65.24556726256783</v>
      </c>
      <c r="AO735">
        <f>(AQ735 - AP735 + DZ735*1E3/(8.314*(EB735+273.15)) * AS735/DY735 * AR735) * DY735/(100*DM735) * 1000/(1000 - AQ735)</f>
        <v>0</v>
      </c>
      <c r="AP735">
        <v>21.16916102534971</v>
      </c>
      <c r="AQ735">
        <v>25.83752060606059</v>
      </c>
      <c r="AR735">
        <v>-3.876153500912828E-05</v>
      </c>
      <c r="AS735">
        <v>111.0014619962675</v>
      </c>
      <c r="AT735">
        <v>0</v>
      </c>
      <c r="AU735">
        <v>0</v>
      </c>
      <c r="AV735">
        <f>IF(AT735*$H$13&gt;=AX735,1.0,(AX735/(AX735-AT735*$H$13)))</f>
        <v>0</v>
      </c>
      <c r="AW735">
        <f>(AV735-1)*100</f>
        <v>0</v>
      </c>
      <c r="AX735">
        <f>MAX(0,($B$13+$C$13*EG735)/(1+$D$13*EG735)*DZ735/(EB735+273)*$E$13)</f>
        <v>0</v>
      </c>
      <c r="AY735" t="s">
        <v>439</v>
      </c>
      <c r="AZ735" t="s">
        <v>439</v>
      </c>
      <c r="BA735">
        <v>0</v>
      </c>
      <c r="BB735">
        <v>0</v>
      </c>
      <c r="BC735">
        <f>1-BA735/BB735</f>
        <v>0</v>
      </c>
      <c r="BD735">
        <v>0</v>
      </c>
      <c r="BE735" t="s">
        <v>439</v>
      </c>
      <c r="BF735" t="s">
        <v>439</v>
      </c>
      <c r="BG735">
        <v>0</v>
      </c>
      <c r="BH735">
        <v>0</v>
      </c>
      <c r="BI735">
        <f>1-BG735/BH735</f>
        <v>0</v>
      </c>
      <c r="BJ735">
        <v>0.5</v>
      </c>
      <c r="BK735">
        <f>DJ735</f>
        <v>0</v>
      </c>
      <c r="BL735">
        <f>M735</f>
        <v>0</v>
      </c>
      <c r="BM735">
        <f>BI735*BJ735*BK735</f>
        <v>0</v>
      </c>
      <c r="BN735">
        <f>(BL735-BD735)/BK735</f>
        <v>0</v>
      </c>
      <c r="BO735">
        <f>(BB735-BH735)/BH735</f>
        <v>0</v>
      </c>
      <c r="BP735">
        <f>BA735/(BC735+BA735/BH735)</f>
        <v>0</v>
      </c>
      <c r="BQ735" t="s">
        <v>439</v>
      </c>
      <c r="BR735">
        <v>0</v>
      </c>
      <c r="BS735">
        <f>IF(BR735&lt;&gt;0, BR735, BP735)</f>
        <v>0</v>
      </c>
      <c r="BT735">
        <f>1-BS735/BH735</f>
        <v>0</v>
      </c>
      <c r="BU735">
        <f>(BH735-BG735)/(BH735-BS735)</f>
        <v>0</v>
      </c>
      <c r="BV735">
        <f>(BB735-BH735)/(BB735-BS735)</f>
        <v>0</v>
      </c>
      <c r="BW735">
        <f>(BH735-BG735)/(BH735-BA735)</f>
        <v>0</v>
      </c>
      <c r="BX735">
        <f>(BB735-BH735)/(BB735-BA735)</f>
        <v>0</v>
      </c>
      <c r="BY735">
        <f>(BU735*BS735/BG735)</f>
        <v>0</v>
      </c>
      <c r="BZ735">
        <f>(1-BY735)</f>
        <v>0</v>
      </c>
      <c r="DI735">
        <f>$B$11*EH735+$C$11*EI735+$F$11*ET735*(1-EW735)</f>
        <v>0</v>
      </c>
      <c r="DJ735">
        <f>DI735*DK735</f>
        <v>0</v>
      </c>
      <c r="DK735">
        <f>($B$11*$D$9+$C$11*$D$9+$F$11*((FG735+EY735)/MAX(FG735+EY735+FH735, 0.1)*$I$9+FH735/MAX(FG735+EY735+FH735, 0.1)*$J$9))/($B$11+$C$11+$F$11)</f>
        <v>0</v>
      </c>
      <c r="DL735">
        <f>($B$11*$K$9+$C$11*$K$9+$F$11*((FG735+EY735)/MAX(FG735+EY735+FH735, 0.1)*$P$9+FH735/MAX(FG735+EY735+FH735, 0.1)*$Q$9))/($B$11+$C$11+$F$11)</f>
        <v>0</v>
      </c>
      <c r="DM735">
        <v>3.7</v>
      </c>
      <c r="DN735">
        <v>0.5</v>
      </c>
      <c r="DO735" t="s">
        <v>440</v>
      </c>
      <c r="DP735">
        <v>2</v>
      </c>
      <c r="DQ735" t="b">
        <v>1</v>
      </c>
      <c r="DR735">
        <v>1758494248.814285</v>
      </c>
      <c r="DS735">
        <v>701.6608571428571</v>
      </c>
      <c r="DT735">
        <v>743.1762857142858</v>
      </c>
      <c r="DU735">
        <v>25.85168928571429</v>
      </c>
      <c r="DV735">
        <v>21.19657857142857</v>
      </c>
      <c r="DW735">
        <v>700.14125</v>
      </c>
      <c r="DX735">
        <v>25.6353</v>
      </c>
      <c r="DY735">
        <v>499.9901428571428</v>
      </c>
      <c r="DZ735">
        <v>89.98061785714286</v>
      </c>
      <c r="EA735">
        <v>0.05548121785714286</v>
      </c>
      <c r="EB735">
        <v>31.54833928571429</v>
      </c>
      <c r="EC735">
        <v>30.66673928571429</v>
      </c>
      <c r="ED735">
        <v>999.9000000000002</v>
      </c>
      <c r="EE735">
        <v>0</v>
      </c>
      <c r="EF735">
        <v>0</v>
      </c>
      <c r="EG735">
        <v>9997.029999999999</v>
      </c>
      <c r="EH735">
        <v>0</v>
      </c>
      <c r="EI735">
        <v>9.55528</v>
      </c>
      <c r="EJ735">
        <v>-41.51533928571429</v>
      </c>
      <c r="EK735">
        <v>720.2812857142857</v>
      </c>
      <c r="EL735">
        <v>759.2698214285714</v>
      </c>
      <c r="EM735">
        <v>4.655116785714285</v>
      </c>
      <c r="EN735">
        <v>743.1762857142858</v>
      </c>
      <c r="EO735">
        <v>21.19657857142857</v>
      </c>
      <c r="EP735">
        <v>2.326150714285714</v>
      </c>
      <c r="EQ735">
        <v>1.907281428571429</v>
      </c>
      <c r="ER735">
        <v>19.85863571428571</v>
      </c>
      <c r="ES735">
        <v>16.69490357142857</v>
      </c>
      <c r="ET735">
        <v>1999.9775</v>
      </c>
      <c r="EU735">
        <v>0.9799982857142856</v>
      </c>
      <c r="EV735">
        <v>0.02000170714285715</v>
      </c>
      <c r="EW735">
        <v>0</v>
      </c>
      <c r="EX735">
        <v>613.3445714285715</v>
      </c>
      <c r="EY735">
        <v>5.00097</v>
      </c>
      <c r="EZ735">
        <v>12286.73214285714</v>
      </c>
      <c r="FA735">
        <v>16707.39285714286</v>
      </c>
      <c r="FB735">
        <v>41.75</v>
      </c>
      <c r="FC735">
        <v>42.06199999999999</v>
      </c>
      <c r="FD735">
        <v>41.68699999999999</v>
      </c>
      <c r="FE735">
        <v>41.63164285714286</v>
      </c>
      <c r="FF735">
        <v>42.375</v>
      </c>
      <c r="FG735">
        <v>1955.073214285714</v>
      </c>
      <c r="FH735">
        <v>39.90142857142858</v>
      </c>
      <c r="FI735">
        <v>0</v>
      </c>
      <c r="FJ735">
        <v>1758494257.4</v>
      </c>
      <c r="FK735">
        <v>0</v>
      </c>
      <c r="FL735">
        <v>613.4312692307693</v>
      </c>
      <c r="FM735">
        <v>6.4770256306231</v>
      </c>
      <c r="FN735">
        <v>135.312820535928</v>
      </c>
      <c r="FO735">
        <v>12287.97307692308</v>
      </c>
      <c r="FP735">
        <v>15</v>
      </c>
      <c r="FQ735">
        <v>0</v>
      </c>
      <c r="FR735" t="s">
        <v>441</v>
      </c>
      <c r="FS735">
        <v>1747247426.5</v>
      </c>
      <c r="FT735">
        <v>1747247420.5</v>
      </c>
      <c r="FU735">
        <v>0</v>
      </c>
      <c r="FV735">
        <v>1.027</v>
      </c>
      <c r="FW735">
        <v>0.031</v>
      </c>
      <c r="FX735">
        <v>0.02</v>
      </c>
      <c r="FY735">
        <v>0.05</v>
      </c>
      <c r="FZ735">
        <v>420</v>
      </c>
      <c r="GA735">
        <v>16</v>
      </c>
      <c r="GB735">
        <v>0.01</v>
      </c>
      <c r="GC735">
        <v>0.1</v>
      </c>
      <c r="GD735">
        <v>-41.3132975</v>
      </c>
      <c r="GE735">
        <v>-3.689766979361962</v>
      </c>
      <c r="GF735">
        <v>0.364440165519321</v>
      </c>
      <c r="GG735">
        <v>0</v>
      </c>
      <c r="GH735">
        <v>612.9504117647059</v>
      </c>
      <c r="GI735">
        <v>6.546493507482628</v>
      </c>
      <c r="GJ735">
        <v>0.6812659115312676</v>
      </c>
      <c r="GK735">
        <v>-1</v>
      </c>
      <c r="GL735">
        <v>4.65037775</v>
      </c>
      <c r="GM735">
        <v>0.1232491181988688</v>
      </c>
      <c r="GN735">
        <v>0.01510147898179186</v>
      </c>
      <c r="GO735">
        <v>0</v>
      </c>
      <c r="GP735">
        <v>0</v>
      </c>
      <c r="GQ735">
        <v>2</v>
      </c>
      <c r="GR735" t="s">
        <v>452</v>
      </c>
      <c r="GS735">
        <v>3.13585</v>
      </c>
      <c r="GT735">
        <v>2.71597</v>
      </c>
      <c r="GU735">
        <v>0.138226</v>
      </c>
      <c r="GV735">
        <v>0.142341</v>
      </c>
      <c r="GW735">
        <v>0.110976</v>
      </c>
      <c r="GX735">
        <v>0.0955314</v>
      </c>
      <c r="GY735">
        <v>27370.8</v>
      </c>
      <c r="GZ735">
        <v>27283.6</v>
      </c>
      <c r="HA735">
        <v>29530.6</v>
      </c>
      <c r="HB735">
        <v>29402.2</v>
      </c>
      <c r="HC735">
        <v>34688.8</v>
      </c>
      <c r="HD735">
        <v>35231.8</v>
      </c>
      <c r="HE735">
        <v>41559.1</v>
      </c>
      <c r="HF735">
        <v>41778.8</v>
      </c>
      <c r="HG735">
        <v>1.91825</v>
      </c>
      <c r="HH735">
        <v>1.85655</v>
      </c>
      <c r="HI735">
        <v>0.0542141</v>
      </c>
      <c r="HJ735">
        <v>0</v>
      </c>
      <c r="HK735">
        <v>29.7732</v>
      </c>
      <c r="HL735">
        <v>999.9</v>
      </c>
      <c r="HM735">
        <v>51.4</v>
      </c>
      <c r="HN735">
        <v>31.6</v>
      </c>
      <c r="HO735">
        <v>26.6671</v>
      </c>
      <c r="HP735">
        <v>62.1121</v>
      </c>
      <c r="HQ735">
        <v>27.8726</v>
      </c>
      <c r="HR735">
        <v>1</v>
      </c>
      <c r="HS735">
        <v>0.140404</v>
      </c>
      <c r="HT735">
        <v>-1.26382</v>
      </c>
      <c r="HU735">
        <v>20.3337</v>
      </c>
      <c r="HV735">
        <v>5.21684</v>
      </c>
      <c r="HW735">
        <v>12.0122</v>
      </c>
      <c r="HX735">
        <v>4.98905</v>
      </c>
      <c r="HY735">
        <v>3.28765</v>
      </c>
      <c r="HZ735">
        <v>9999</v>
      </c>
      <c r="IA735">
        <v>9999</v>
      </c>
      <c r="IB735">
        <v>9999</v>
      </c>
      <c r="IC735">
        <v>999.9</v>
      </c>
      <c r="ID735">
        <v>1.86765</v>
      </c>
      <c r="IE735">
        <v>1.86675</v>
      </c>
      <c r="IF735">
        <v>1.86609</v>
      </c>
      <c r="IG735">
        <v>1.866</v>
      </c>
      <c r="IH735">
        <v>1.86791</v>
      </c>
      <c r="II735">
        <v>1.87029</v>
      </c>
      <c r="IJ735">
        <v>1.86896</v>
      </c>
      <c r="IK735">
        <v>1.87042</v>
      </c>
      <c r="IL735">
        <v>0</v>
      </c>
      <c r="IM735">
        <v>0</v>
      </c>
      <c r="IN735">
        <v>0</v>
      </c>
      <c r="IO735">
        <v>0</v>
      </c>
      <c r="IP735" t="s">
        <v>443</v>
      </c>
      <c r="IQ735" t="s">
        <v>444</v>
      </c>
      <c r="IR735" t="s">
        <v>445</v>
      </c>
      <c r="IS735" t="s">
        <v>445</v>
      </c>
      <c r="IT735" t="s">
        <v>445</v>
      </c>
      <c r="IU735" t="s">
        <v>445</v>
      </c>
      <c r="IV735">
        <v>0</v>
      </c>
      <c r="IW735">
        <v>100</v>
      </c>
      <c r="IX735">
        <v>100</v>
      </c>
      <c r="IY735">
        <v>1.542</v>
      </c>
      <c r="IZ735">
        <v>0.2162</v>
      </c>
      <c r="JA735">
        <v>0.6902030508192664</v>
      </c>
      <c r="JB735">
        <v>0.001474763808417899</v>
      </c>
      <c r="JC735">
        <v>-3.85604142745729E-07</v>
      </c>
      <c r="JD735">
        <v>-4.042155114862324E-11</v>
      </c>
      <c r="JE735">
        <v>-0.0599630414126953</v>
      </c>
      <c r="JF735">
        <v>-0.0008759303265835833</v>
      </c>
      <c r="JG735">
        <v>0.0007542316531097033</v>
      </c>
      <c r="JH735">
        <v>-1.168394518909615E-05</v>
      </c>
      <c r="JI735">
        <v>4</v>
      </c>
      <c r="JJ735">
        <v>2283</v>
      </c>
      <c r="JK735">
        <v>1</v>
      </c>
      <c r="JL735">
        <v>28</v>
      </c>
      <c r="JM735">
        <v>187447.2</v>
      </c>
      <c r="JN735">
        <v>187447.3</v>
      </c>
      <c r="JO735">
        <v>1.70532</v>
      </c>
      <c r="JP735">
        <v>2.27051</v>
      </c>
      <c r="JQ735">
        <v>1.39771</v>
      </c>
      <c r="JR735">
        <v>2.34741</v>
      </c>
      <c r="JS735">
        <v>1.49536</v>
      </c>
      <c r="JT735">
        <v>2.53662</v>
      </c>
      <c r="JU735">
        <v>37.027</v>
      </c>
      <c r="JV735">
        <v>24.0612</v>
      </c>
      <c r="JW735">
        <v>18</v>
      </c>
      <c r="JX735">
        <v>492.219</v>
      </c>
      <c r="JY735">
        <v>443.155</v>
      </c>
      <c r="JZ735">
        <v>30.6561</v>
      </c>
      <c r="KA735">
        <v>29.4442</v>
      </c>
      <c r="KB735">
        <v>29.9999</v>
      </c>
      <c r="KC735">
        <v>29.287</v>
      </c>
      <c r="KD735">
        <v>29.2123</v>
      </c>
      <c r="KE735">
        <v>34.1687</v>
      </c>
      <c r="KF735">
        <v>26.5207</v>
      </c>
      <c r="KG735">
        <v>65.05</v>
      </c>
      <c r="KH735">
        <v>30.6781</v>
      </c>
      <c r="KI735">
        <v>788.02</v>
      </c>
      <c r="KJ735">
        <v>21.1181</v>
      </c>
      <c r="KK735">
        <v>100.932</v>
      </c>
      <c r="KL735">
        <v>100.457</v>
      </c>
    </row>
    <row r="736" spans="1:298">
      <c r="A736">
        <v>720</v>
      </c>
      <c r="B736">
        <v>1758494261.6</v>
      </c>
      <c r="C736">
        <v>25386.09999990463</v>
      </c>
      <c r="D736" t="s">
        <v>1890</v>
      </c>
      <c r="E736" t="s">
        <v>1891</v>
      </c>
      <c r="F736">
        <v>5</v>
      </c>
      <c r="G736" t="s">
        <v>1797</v>
      </c>
      <c r="H736" t="s">
        <v>437</v>
      </c>
      <c r="I736" t="s">
        <v>438</v>
      </c>
      <c r="J736">
        <v>1758494254.1</v>
      </c>
      <c r="K736">
        <f>(L736)/1000</f>
        <v>0</v>
      </c>
      <c r="L736">
        <f>IF(DQ736, AO736, AI736)</f>
        <v>0</v>
      </c>
      <c r="M736">
        <f>IF(DQ736, AJ736, AH736)</f>
        <v>0</v>
      </c>
      <c r="N736">
        <f>DS736 - IF(AV736&gt;1, M736*DM736*100.0/(AX736), 0)</f>
        <v>0</v>
      </c>
      <c r="O736">
        <f>((U736-K736/2)*N736-M736)/(U736+K736/2)</f>
        <v>0</v>
      </c>
      <c r="P736">
        <f>O736*(DZ736+EA736)/1000.0</f>
        <v>0</v>
      </c>
      <c r="Q736">
        <f>(DS736 - IF(AV736&gt;1, M736*DM736*100.0/(AX736), 0))*(DZ736+EA736)/1000.0</f>
        <v>0</v>
      </c>
      <c r="R736">
        <f>2.0/((1/T736-1/S736)+SIGN(T736)*SQRT((1/T736-1/S736)*(1/T736-1/S736) + 4*DN736/((DN736+1)*(DN736+1))*(2*1/T736*1/S736-1/S736*1/S736)))</f>
        <v>0</v>
      </c>
      <c r="S736">
        <f>IF(LEFT(DO736,1)&lt;&gt;"0",IF(LEFT(DO736,1)="1",3.0,DP736),$D$5+$E$5*(EG736*DZ736/($K$5*1000))+$F$5*(EG736*DZ736/($K$5*1000))*MAX(MIN(DM736,$J$5),$I$5)*MAX(MIN(DM736,$J$5),$I$5)+$G$5*MAX(MIN(DM736,$J$5),$I$5)*(EG736*DZ736/($K$5*1000))+$H$5*(EG736*DZ736/($K$5*1000))*(EG736*DZ736/($K$5*1000)))</f>
        <v>0</v>
      </c>
      <c r="T736">
        <f>K736*(1000-(1000*0.61365*exp(17.502*X736/(240.97+X736))/(DZ736+EA736)+DU736)/2)/(1000*0.61365*exp(17.502*X736/(240.97+X736))/(DZ736+EA736)-DU736)</f>
        <v>0</v>
      </c>
      <c r="U736">
        <f>1/((DN736+1)/(R736/1.6)+1/(S736/1.37)) + DN736/((DN736+1)/(R736/1.6) + DN736/(S736/1.37))</f>
        <v>0</v>
      </c>
      <c r="V736">
        <f>(DI736*DL736)</f>
        <v>0</v>
      </c>
      <c r="W736">
        <f>(EB736+(V736+2*0.95*5.67E-8*(((EB736+$B$7)+273)^4-(EB736+273)^4)-44100*K736)/(1.84*29.3*S736+8*0.95*5.67E-8*(EB736+273)^3))</f>
        <v>0</v>
      </c>
      <c r="X736">
        <f>($C$7*EC736+$D$7*ED736+$E$7*W736)</f>
        <v>0</v>
      </c>
      <c r="Y736">
        <f>0.61365*exp(17.502*X736/(240.97+X736))</f>
        <v>0</v>
      </c>
      <c r="Z736">
        <f>(AA736/AB736*100)</f>
        <v>0</v>
      </c>
      <c r="AA736">
        <f>DU736*(DZ736+EA736)/1000</f>
        <v>0</v>
      </c>
      <c r="AB736">
        <f>0.61365*exp(17.502*EB736/(240.97+EB736))</f>
        <v>0</v>
      </c>
      <c r="AC736">
        <f>(Y736-DU736*(DZ736+EA736)/1000)</f>
        <v>0</v>
      </c>
      <c r="AD736">
        <f>(-K736*44100)</f>
        <v>0</v>
      </c>
      <c r="AE736">
        <f>2*29.3*S736*0.92*(EB736-X736)</f>
        <v>0</v>
      </c>
      <c r="AF736">
        <f>2*0.95*5.67E-8*(((EB736+$B$7)+273)^4-(X736+273)^4)</f>
        <v>0</v>
      </c>
      <c r="AG736">
        <f>V736+AF736+AD736+AE736</f>
        <v>0</v>
      </c>
      <c r="AH736">
        <f>DY736*AV736*(DT736-DS736*(1000-AV736*DV736)/(1000-AV736*DU736))/(100*DM736)</f>
        <v>0</v>
      </c>
      <c r="AI736">
        <f>1000*DY736*AV736*(DU736-DV736)/(100*DM736*(1000-AV736*DU736))</f>
        <v>0</v>
      </c>
      <c r="AJ736">
        <f>(AK736 - AL736 - DZ736*1E3/(8.314*(EB736+273.15)) * AN736/DY736 * AM736) * DY736/(100*DM736) * (1000 - DV736)/1000</f>
        <v>0</v>
      </c>
      <c r="AK736">
        <v>792.6359024281156</v>
      </c>
      <c r="AL736">
        <v>761.8848606060601</v>
      </c>
      <c r="AM736">
        <v>3.394352545703239</v>
      </c>
      <c r="AN736">
        <v>65.24556726256783</v>
      </c>
      <c r="AO736">
        <f>(AQ736 - AP736 + DZ736*1E3/(8.314*(EB736+273.15)) * AS736/DY736 * AR736) * DY736/(100*DM736) * 1000/(1000 - AQ736)</f>
        <v>0</v>
      </c>
      <c r="AP736">
        <v>21.16906605557986</v>
      </c>
      <c r="AQ736">
        <v>25.83085636363637</v>
      </c>
      <c r="AR736">
        <v>-1.357734649413578E-05</v>
      </c>
      <c r="AS736">
        <v>111.0014619962675</v>
      </c>
      <c r="AT736">
        <v>0</v>
      </c>
      <c r="AU736">
        <v>0</v>
      </c>
      <c r="AV736">
        <f>IF(AT736*$H$13&gt;=AX736,1.0,(AX736/(AX736-AT736*$H$13)))</f>
        <v>0</v>
      </c>
      <c r="AW736">
        <f>(AV736-1)*100</f>
        <v>0</v>
      </c>
      <c r="AX736">
        <f>MAX(0,($B$13+$C$13*EG736)/(1+$D$13*EG736)*DZ736/(EB736+273)*$E$13)</f>
        <v>0</v>
      </c>
      <c r="AY736" t="s">
        <v>439</v>
      </c>
      <c r="AZ736" t="s">
        <v>439</v>
      </c>
      <c r="BA736">
        <v>0</v>
      </c>
      <c r="BB736">
        <v>0</v>
      </c>
      <c r="BC736">
        <f>1-BA736/BB736</f>
        <v>0</v>
      </c>
      <c r="BD736">
        <v>0</v>
      </c>
      <c r="BE736" t="s">
        <v>439</v>
      </c>
      <c r="BF736" t="s">
        <v>439</v>
      </c>
      <c r="BG736">
        <v>0</v>
      </c>
      <c r="BH736">
        <v>0</v>
      </c>
      <c r="BI736">
        <f>1-BG736/BH736</f>
        <v>0</v>
      </c>
      <c r="BJ736">
        <v>0.5</v>
      </c>
      <c r="BK736">
        <f>DJ736</f>
        <v>0</v>
      </c>
      <c r="BL736">
        <f>M736</f>
        <v>0</v>
      </c>
      <c r="BM736">
        <f>BI736*BJ736*BK736</f>
        <v>0</v>
      </c>
      <c r="BN736">
        <f>(BL736-BD736)/BK736</f>
        <v>0</v>
      </c>
      <c r="BO736">
        <f>(BB736-BH736)/BH736</f>
        <v>0</v>
      </c>
      <c r="BP736">
        <f>BA736/(BC736+BA736/BH736)</f>
        <v>0</v>
      </c>
      <c r="BQ736" t="s">
        <v>439</v>
      </c>
      <c r="BR736">
        <v>0</v>
      </c>
      <c r="BS736">
        <f>IF(BR736&lt;&gt;0, BR736, BP736)</f>
        <v>0</v>
      </c>
      <c r="BT736">
        <f>1-BS736/BH736</f>
        <v>0</v>
      </c>
      <c r="BU736">
        <f>(BH736-BG736)/(BH736-BS736)</f>
        <v>0</v>
      </c>
      <c r="BV736">
        <f>(BB736-BH736)/(BB736-BS736)</f>
        <v>0</v>
      </c>
      <c r="BW736">
        <f>(BH736-BG736)/(BH736-BA736)</f>
        <v>0</v>
      </c>
      <c r="BX736">
        <f>(BB736-BH736)/(BB736-BA736)</f>
        <v>0</v>
      </c>
      <c r="BY736">
        <f>(BU736*BS736/BG736)</f>
        <v>0</v>
      </c>
      <c r="BZ736">
        <f>(1-BY736)</f>
        <v>0</v>
      </c>
      <c r="DI736">
        <f>$B$11*EH736+$C$11*EI736+$F$11*ET736*(1-EW736)</f>
        <v>0</v>
      </c>
      <c r="DJ736">
        <f>DI736*DK736</f>
        <v>0</v>
      </c>
      <c r="DK736">
        <f>($B$11*$D$9+$C$11*$D$9+$F$11*((FG736+EY736)/MAX(FG736+EY736+FH736, 0.1)*$I$9+FH736/MAX(FG736+EY736+FH736, 0.1)*$J$9))/($B$11+$C$11+$F$11)</f>
        <v>0</v>
      </c>
      <c r="DL736">
        <f>($B$11*$K$9+$C$11*$K$9+$F$11*((FG736+EY736)/MAX(FG736+EY736+FH736, 0.1)*$P$9+FH736/MAX(FG736+EY736+FH736, 0.1)*$Q$9))/($B$11+$C$11+$F$11)</f>
        <v>0</v>
      </c>
      <c r="DM736">
        <v>3.7</v>
      </c>
      <c r="DN736">
        <v>0.5</v>
      </c>
      <c r="DO736" t="s">
        <v>440</v>
      </c>
      <c r="DP736">
        <v>2</v>
      </c>
      <c r="DQ736" t="b">
        <v>1</v>
      </c>
      <c r="DR736">
        <v>1758494254.1</v>
      </c>
      <c r="DS736">
        <v>719.099925925926</v>
      </c>
      <c r="DT736">
        <v>760.9078888888888</v>
      </c>
      <c r="DU736">
        <v>25.84368888888889</v>
      </c>
      <c r="DV736">
        <v>21.17900740740741</v>
      </c>
      <c r="DW736">
        <v>717.5651851851851</v>
      </c>
      <c r="DX736">
        <v>25.62741111111112</v>
      </c>
      <c r="DY736">
        <v>499.9944074074074</v>
      </c>
      <c r="DZ736">
        <v>89.98067037037036</v>
      </c>
      <c r="EA736">
        <v>0.05550955555555556</v>
      </c>
      <c r="EB736">
        <v>31.54326666666666</v>
      </c>
      <c r="EC736">
        <v>30.65733333333333</v>
      </c>
      <c r="ED736">
        <v>999.9000000000001</v>
      </c>
      <c r="EE736">
        <v>0</v>
      </c>
      <c r="EF736">
        <v>0</v>
      </c>
      <c r="EG736">
        <v>10001.36333333333</v>
      </c>
      <c r="EH736">
        <v>0</v>
      </c>
      <c r="EI736">
        <v>9.573495555555555</v>
      </c>
      <c r="EJ736">
        <v>-41.80781481481481</v>
      </c>
      <c r="EK736">
        <v>738.1770740740742</v>
      </c>
      <c r="EL736">
        <v>777.3715555555556</v>
      </c>
      <c r="EM736">
        <v>4.664686666666667</v>
      </c>
      <c r="EN736">
        <v>760.9078888888888</v>
      </c>
      <c r="EO736">
        <v>21.17900740740741</v>
      </c>
      <c r="EP736">
        <v>2.325431851851851</v>
      </c>
      <c r="EQ736">
        <v>1.905701851851852</v>
      </c>
      <c r="ER736">
        <v>19.85365555555555</v>
      </c>
      <c r="ES736">
        <v>16.68187037037038</v>
      </c>
      <c r="ET736">
        <v>1999.977407407407</v>
      </c>
      <c r="EU736">
        <v>0.9799984444444446</v>
      </c>
      <c r="EV736">
        <v>0.02000155925925926</v>
      </c>
      <c r="EW736">
        <v>0</v>
      </c>
      <c r="EX736">
        <v>613.8799259259258</v>
      </c>
      <c r="EY736">
        <v>5.00097</v>
      </c>
      <c r="EZ736">
        <v>12298.51111111111</v>
      </c>
      <c r="FA736">
        <v>16707.38888888889</v>
      </c>
      <c r="FB736">
        <v>41.75</v>
      </c>
      <c r="FC736">
        <v>42.06199999999999</v>
      </c>
      <c r="FD736">
        <v>41.68699999999999</v>
      </c>
      <c r="FE736">
        <v>41.625</v>
      </c>
      <c r="FF736">
        <v>42.375</v>
      </c>
      <c r="FG736">
        <v>1955.073333333333</v>
      </c>
      <c r="FH736">
        <v>39.90222222222223</v>
      </c>
      <c r="FI736">
        <v>0</v>
      </c>
      <c r="FJ736">
        <v>1758494262.2</v>
      </c>
      <c r="FK736">
        <v>0</v>
      </c>
      <c r="FL736">
        <v>613.9088076923077</v>
      </c>
      <c r="FM736">
        <v>5.96495725360801</v>
      </c>
      <c r="FN736">
        <v>131.4974360018332</v>
      </c>
      <c r="FO736">
        <v>12298.66538461538</v>
      </c>
      <c r="FP736">
        <v>15</v>
      </c>
      <c r="FQ736">
        <v>0</v>
      </c>
      <c r="FR736" t="s">
        <v>441</v>
      </c>
      <c r="FS736">
        <v>1747247426.5</v>
      </c>
      <c r="FT736">
        <v>1747247420.5</v>
      </c>
      <c r="FU736">
        <v>0</v>
      </c>
      <c r="FV736">
        <v>1.027</v>
      </c>
      <c r="FW736">
        <v>0.031</v>
      </c>
      <c r="FX736">
        <v>0.02</v>
      </c>
      <c r="FY736">
        <v>0.05</v>
      </c>
      <c r="FZ736">
        <v>420</v>
      </c>
      <c r="GA736">
        <v>16</v>
      </c>
      <c r="GB736">
        <v>0.01</v>
      </c>
      <c r="GC736">
        <v>0.1</v>
      </c>
      <c r="GD736">
        <v>-41.60579268292683</v>
      </c>
      <c r="GE736">
        <v>-3.391829268292741</v>
      </c>
      <c r="GF736">
        <v>0.3444708266809615</v>
      </c>
      <c r="GG736">
        <v>0</v>
      </c>
      <c r="GH736">
        <v>613.5165588235294</v>
      </c>
      <c r="GI736">
        <v>5.954362103885929</v>
      </c>
      <c r="GJ736">
        <v>0.6282843675755384</v>
      </c>
      <c r="GK736">
        <v>-1</v>
      </c>
      <c r="GL736">
        <v>4.656491951219512</v>
      </c>
      <c r="GM736">
        <v>0.1199780487804896</v>
      </c>
      <c r="GN736">
        <v>0.01516736165611469</v>
      </c>
      <c r="GO736">
        <v>0</v>
      </c>
      <c r="GP736">
        <v>0</v>
      </c>
      <c r="GQ736">
        <v>2</v>
      </c>
      <c r="GR736" t="s">
        <v>452</v>
      </c>
      <c r="GS736">
        <v>3.13587</v>
      </c>
      <c r="GT736">
        <v>2.7156</v>
      </c>
      <c r="GU736">
        <v>0.140357</v>
      </c>
      <c r="GV736">
        <v>0.144421</v>
      </c>
      <c r="GW736">
        <v>0.110961</v>
      </c>
      <c r="GX736">
        <v>0.0955363</v>
      </c>
      <c r="GY736">
        <v>27303.4</v>
      </c>
      <c r="GZ736">
        <v>27217.3</v>
      </c>
      <c r="HA736">
        <v>29530.9</v>
      </c>
      <c r="HB736">
        <v>29402.1</v>
      </c>
      <c r="HC736">
        <v>34689.9</v>
      </c>
      <c r="HD736">
        <v>35231.3</v>
      </c>
      <c r="HE736">
        <v>41559.6</v>
      </c>
      <c r="HF736">
        <v>41778.4</v>
      </c>
      <c r="HG736">
        <v>1.91863</v>
      </c>
      <c r="HH736">
        <v>1.85632</v>
      </c>
      <c r="HI736">
        <v>0.0539906</v>
      </c>
      <c r="HJ736">
        <v>0</v>
      </c>
      <c r="HK736">
        <v>29.7687</v>
      </c>
      <c r="HL736">
        <v>999.9</v>
      </c>
      <c r="HM736">
        <v>51.4</v>
      </c>
      <c r="HN736">
        <v>31.6</v>
      </c>
      <c r="HO736">
        <v>26.6628</v>
      </c>
      <c r="HP736">
        <v>61.7621</v>
      </c>
      <c r="HQ736">
        <v>27.8646</v>
      </c>
      <c r="HR736">
        <v>1</v>
      </c>
      <c r="HS736">
        <v>0.140346</v>
      </c>
      <c r="HT736">
        <v>-1.29753</v>
      </c>
      <c r="HU736">
        <v>20.3333</v>
      </c>
      <c r="HV736">
        <v>5.21774</v>
      </c>
      <c r="HW736">
        <v>12.0116</v>
      </c>
      <c r="HX736">
        <v>4.9891</v>
      </c>
      <c r="HY736">
        <v>3.28758</v>
      </c>
      <c r="HZ736">
        <v>9999</v>
      </c>
      <c r="IA736">
        <v>9999</v>
      </c>
      <c r="IB736">
        <v>9999</v>
      </c>
      <c r="IC736">
        <v>999.9</v>
      </c>
      <c r="ID736">
        <v>1.86762</v>
      </c>
      <c r="IE736">
        <v>1.86675</v>
      </c>
      <c r="IF736">
        <v>1.86606</v>
      </c>
      <c r="IG736">
        <v>1.866</v>
      </c>
      <c r="IH736">
        <v>1.86788</v>
      </c>
      <c r="II736">
        <v>1.87028</v>
      </c>
      <c r="IJ736">
        <v>1.86894</v>
      </c>
      <c r="IK736">
        <v>1.87042</v>
      </c>
      <c r="IL736">
        <v>0</v>
      </c>
      <c r="IM736">
        <v>0</v>
      </c>
      <c r="IN736">
        <v>0</v>
      </c>
      <c r="IO736">
        <v>0</v>
      </c>
      <c r="IP736" t="s">
        <v>443</v>
      </c>
      <c r="IQ736" t="s">
        <v>444</v>
      </c>
      <c r="IR736" t="s">
        <v>445</v>
      </c>
      <c r="IS736" t="s">
        <v>445</v>
      </c>
      <c r="IT736" t="s">
        <v>445</v>
      </c>
      <c r="IU736" t="s">
        <v>445</v>
      </c>
      <c r="IV736">
        <v>0</v>
      </c>
      <c r="IW736">
        <v>100</v>
      </c>
      <c r="IX736">
        <v>100</v>
      </c>
      <c r="IY736">
        <v>1.555</v>
      </c>
      <c r="IZ736">
        <v>0.2161</v>
      </c>
      <c r="JA736">
        <v>0.6902030508192664</v>
      </c>
      <c r="JB736">
        <v>0.001474763808417899</v>
      </c>
      <c r="JC736">
        <v>-3.85604142745729E-07</v>
      </c>
      <c r="JD736">
        <v>-4.042155114862324E-11</v>
      </c>
      <c r="JE736">
        <v>-0.0599630414126953</v>
      </c>
      <c r="JF736">
        <v>-0.0008759303265835833</v>
      </c>
      <c r="JG736">
        <v>0.0007542316531097033</v>
      </c>
      <c r="JH736">
        <v>-1.168394518909615E-05</v>
      </c>
      <c r="JI736">
        <v>4</v>
      </c>
      <c r="JJ736">
        <v>2283</v>
      </c>
      <c r="JK736">
        <v>1</v>
      </c>
      <c r="JL736">
        <v>28</v>
      </c>
      <c r="JM736">
        <v>187447.3</v>
      </c>
      <c r="JN736">
        <v>187447.4</v>
      </c>
      <c r="JO736">
        <v>1.73218</v>
      </c>
      <c r="JP736">
        <v>2.25708</v>
      </c>
      <c r="JQ736">
        <v>1.39771</v>
      </c>
      <c r="JR736">
        <v>2.35229</v>
      </c>
      <c r="JS736">
        <v>1.49536</v>
      </c>
      <c r="JT736">
        <v>2.7063</v>
      </c>
      <c r="JU736">
        <v>37.027</v>
      </c>
      <c r="JV736">
        <v>24.0787</v>
      </c>
      <c r="JW736">
        <v>18</v>
      </c>
      <c r="JX736">
        <v>492.437</v>
      </c>
      <c r="JY736">
        <v>442.999</v>
      </c>
      <c r="JZ736">
        <v>30.6942</v>
      </c>
      <c r="KA736">
        <v>29.441</v>
      </c>
      <c r="KB736">
        <v>30</v>
      </c>
      <c r="KC736">
        <v>29.2845</v>
      </c>
      <c r="KD736">
        <v>29.2099</v>
      </c>
      <c r="KE736">
        <v>34.7865</v>
      </c>
      <c r="KF736">
        <v>26.5207</v>
      </c>
      <c r="KG736">
        <v>65.05</v>
      </c>
      <c r="KH736">
        <v>30.7075</v>
      </c>
      <c r="KI736">
        <v>808.077</v>
      </c>
      <c r="KJ736">
        <v>21.1157</v>
      </c>
      <c r="KK736">
        <v>100.934</v>
      </c>
      <c r="KL736">
        <v>100.457</v>
      </c>
    </row>
    <row r="737" spans="1:298">
      <c r="A737">
        <v>721</v>
      </c>
      <c r="B737">
        <v>1758494266.6</v>
      </c>
      <c r="C737">
        <v>25391.09999990463</v>
      </c>
      <c r="D737" t="s">
        <v>1892</v>
      </c>
      <c r="E737" t="s">
        <v>1893</v>
      </c>
      <c r="F737">
        <v>5</v>
      </c>
      <c r="G737" t="s">
        <v>1797</v>
      </c>
      <c r="H737" t="s">
        <v>437</v>
      </c>
      <c r="I737" t="s">
        <v>438</v>
      </c>
      <c r="J737">
        <v>1758494258.814285</v>
      </c>
      <c r="K737">
        <f>(L737)/1000</f>
        <v>0</v>
      </c>
      <c r="L737">
        <f>IF(DQ737, AO737, AI737)</f>
        <v>0</v>
      </c>
      <c r="M737">
        <f>IF(DQ737, AJ737, AH737)</f>
        <v>0</v>
      </c>
      <c r="N737">
        <f>DS737 - IF(AV737&gt;1, M737*DM737*100.0/(AX737), 0)</f>
        <v>0</v>
      </c>
      <c r="O737">
        <f>((U737-K737/2)*N737-M737)/(U737+K737/2)</f>
        <v>0</v>
      </c>
      <c r="P737">
        <f>O737*(DZ737+EA737)/1000.0</f>
        <v>0</v>
      </c>
      <c r="Q737">
        <f>(DS737 - IF(AV737&gt;1, M737*DM737*100.0/(AX737), 0))*(DZ737+EA737)/1000.0</f>
        <v>0</v>
      </c>
      <c r="R737">
        <f>2.0/((1/T737-1/S737)+SIGN(T737)*SQRT((1/T737-1/S737)*(1/T737-1/S737) + 4*DN737/((DN737+1)*(DN737+1))*(2*1/T737*1/S737-1/S737*1/S737)))</f>
        <v>0</v>
      </c>
      <c r="S737">
        <f>IF(LEFT(DO737,1)&lt;&gt;"0",IF(LEFT(DO737,1)="1",3.0,DP737),$D$5+$E$5*(EG737*DZ737/($K$5*1000))+$F$5*(EG737*DZ737/($K$5*1000))*MAX(MIN(DM737,$J$5),$I$5)*MAX(MIN(DM737,$J$5),$I$5)+$G$5*MAX(MIN(DM737,$J$5),$I$5)*(EG737*DZ737/($K$5*1000))+$H$5*(EG737*DZ737/($K$5*1000))*(EG737*DZ737/($K$5*1000)))</f>
        <v>0</v>
      </c>
      <c r="T737">
        <f>K737*(1000-(1000*0.61365*exp(17.502*X737/(240.97+X737))/(DZ737+EA737)+DU737)/2)/(1000*0.61365*exp(17.502*X737/(240.97+X737))/(DZ737+EA737)-DU737)</f>
        <v>0</v>
      </c>
      <c r="U737">
        <f>1/((DN737+1)/(R737/1.6)+1/(S737/1.37)) + DN737/((DN737+1)/(R737/1.6) + DN737/(S737/1.37))</f>
        <v>0</v>
      </c>
      <c r="V737">
        <f>(DI737*DL737)</f>
        <v>0</v>
      </c>
      <c r="W737">
        <f>(EB737+(V737+2*0.95*5.67E-8*(((EB737+$B$7)+273)^4-(EB737+273)^4)-44100*K737)/(1.84*29.3*S737+8*0.95*5.67E-8*(EB737+273)^3))</f>
        <v>0</v>
      </c>
      <c r="X737">
        <f>($C$7*EC737+$D$7*ED737+$E$7*W737)</f>
        <v>0</v>
      </c>
      <c r="Y737">
        <f>0.61365*exp(17.502*X737/(240.97+X737))</f>
        <v>0</v>
      </c>
      <c r="Z737">
        <f>(AA737/AB737*100)</f>
        <v>0</v>
      </c>
      <c r="AA737">
        <f>DU737*(DZ737+EA737)/1000</f>
        <v>0</v>
      </c>
      <c r="AB737">
        <f>0.61365*exp(17.502*EB737/(240.97+EB737))</f>
        <v>0</v>
      </c>
      <c r="AC737">
        <f>(Y737-DU737*(DZ737+EA737)/1000)</f>
        <v>0</v>
      </c>
      <c r="AD737">
        <f>(-K737*44100)</f>
        <v>0</v>
      </c>
      <c r="AE737">
        <f>2*29.3*S737*0.92*(EB737-X737)</f>
        <v>0</v>
      </c>
      <c r="AF737">
        <f>2*0.95*5.67E-8*(((EB737+$B$7)+273)^4-(X737+273)^4)</f>
        <v>0</v>
      </c>
      <c r="AG737">
        <f>V737+AF737+AD737+AE737</f>
        <v>0</v>
      </c>
      <c r="AH737">
        <f>DY737*AV737*(DT737-DS737*(1000-AV737*DV737)/(1000-AV737*DU737))/(100*DM737)</f>
        <v>0</v>
      </c>
      <c r="AI737">
        <f>1000*DY737*AV737*(DU737-DV737)/(100*DM737*(1000-AV737*DU737))</f>
        <v>0</v>
      </c>
      <c r="AJ737">
        <f>(AK737 - AL737 - DZ737*1E3/(8.314*(EB737+273.15)) * AN737/DY737 * AM737) * DY737/(100*DM737) * (1000 - DV737)/1000</f>
        <v>0</v>
      </c>
      <c r="AK737">
        <v>809.7123568588761</v>
      </c>
      <c r="AL737">
        <v>778.8857454545456</v>
      </c>
      <c r="AM737">
        <v>3.399048376901394</v>
      </c>
      <c r="AN737">
        <v>65.24556726256783</v>
      </c>
      <c r="AO737">
        <f>(AQ737 - AP737 + DZ737*1E3/(8.314*(EB737+273.15)) * AS737/DY737 * AR737) * DY737/(100*DM737) * 1000/(1000 - AQ737)</f>
        <v>0</v>
      </c>
      <c r="AP737">
        <v>21.16898623087512</v>
      </c>
      <c r="AQ737">
        <v>25.83553454545453</v>
      </c>
      <c r="AR737">
        <v>1.465417673749898E-05</v>
      </c>
      <c r="AS737">
        <v>111.0014619962675</v>
      </c>
      <c r="AT737">
        <v>0</v>
      </c>
      <c r="AU737">
        <v>0</v>
      </c>
      <c r="AV737">
        <f>IF(AT737*$H$13&gt;=AX737,1.0,(AX737/(AX737-AT737*$H$13)))</f>
        <v>0</v>
      </c>
      <c r="AW737">
        <f>(AV737-1)*100</f>
        <v>0</v>
      </c>
      <c r="AX737">
        <f>MAX(0,($B$13+$C$13*EG737)/(1+$D$13*EG737)*DZ737/(EB737+273)*$E$13)</f>
        <v>0</v>
      </c>
      <c r="AY737" t="s">
        <v>439</v>
      </c>
      <c r="AZ737" t="s">
        <v>439</v>
      </c>
      <c r="BA737">
        <v>0</v>
      </c>
      <c r="BB737">
        <v>0</v>
      </c>
      <c r="BC737">
        <f>1-BA737/BB737</f>
        <v>0</v>
      </c>
      <c r="BD737">
        <v>0</v>
      </c>
      <c r="BE737" t="s">
        <v>439</v>
      </c>
      <c r="BF737" t="s">
        <v>439</v>
      </c>
      <c r="BG737">
        <v>0</v>
      </c>
      <c r="BH737">
        <v>0</v>
      </c>
      <c r="BI737">
        <f>1-BG737/BH737</f>
        <v>0</v>
      </c>
      <c r="BJ737">
        <v>0.5</v>
      </c>
      <c r="BK737">
        <f>DJ737</f>
        <v>0</v>
      </c>
      <c r="BL737">
        <f>M737</f>
        <v>0</v>
      </c>
      <c r="BM737">
        <f>BI737*BJ737*BK737</f>
        <v>0</v>
      </c>
      <c r="BN737">
        <f>(BL737-BD737)/BK737</f>
        <v>0</v>
      </c>
      <c r="BO737">
        <f>(BB737-BH737)/BH737</f>
        <v>0</v>
      </c>
      <c r="BP737">
        <f>BA737/(BC737+BA737/BH737)</f>
        <v>0</v>
      </c>
      <c r="BQ737" t="s">
        <v>439</v>
      </c>
      <c r="BR737">
        <v>0</v>
      </c>
      <c r="BS737">
        <f>IF(BR737&lt;&gt;0, BR737, BP737)</f>
        <v>0</v>
      </c>
      <c r="BT737">
        <f>1-BS737/BH737</f>
        <v>0</v>
      </c>
      <c r="BU737">
        <f>(BH737-BG737)/(BH737-BS737)</f>
        <v>0</v>
      </c>
      <c r="BV737">
        <f>(BB737-BH737)/(BB737-BS737)</f>
        <v>0</v>
      </c>
      <c r="BW737">
        <f>(BH737-BG737)/(BH737-BA737)</f>
        <v>0</v>
      </c>
      <c r="BX737">
        <f>(BB737-BH737)/(BB737-BA737)</f>
        <v>0</v>
      </c>
      <c r="BY737">
        <f>(BU737*BS737/BG737)</f>
        <v>0</v>
      </c>
      <c r="BZ737">
        <f>(1-BY737)</f>
        <v>0</v>
      </c>
      <c r="DI737">
        <f>$B$11*EH737+$C$11*EI737+$F$11*ET737*(1-EW737)</f>
        <v>0</v>
      </c>
      <c r="DJ737">
        <f>DI737*DK737</f>
        <v>0</v>
      </c>
      <c r="DK737">
        <f>($B$11*$D$9+$C$11*$D$9+$F$11*((FG737+EY737)/MAX(FG737+EY737+FH737, 0.1)*$I$9+FH737/MAX(FG737+EY737+FH737, 0.1)*$J$9))/($B$11+$C$11+$F$11)</f>
        <v>0</v>
      </c>
      <c r="DL737">
        <f>($B$11*$K$9+$C$11*$K$9+$F$11*((FG737+EY737)/MAX(FG737+EY737+FH737, 0.1)*$P$9+FH737/MAX(FG737+EY737+FH737, 0.1)*$Q$9))/($B$11+$C$11+$F$11)</f>
        <v>0</v>
      </c>
      <c r="DM737">
        <v>3.7</v>
      </c>
      <c r="DN737">
        <v>0.5</v>
      </c>
      <c r="DO737" t="s">
        <v>440</v>
      </c>
      <c r="DP737">
        <v>2</v>
      </c>
      <c r="DQ737" t="b">
        <v>1</v>
      </c>
      <c r="DR737">
        <v>1758494258.814285</v>
      </c>
      <c r="DS737">
        <v>734.6654285714285</v>
      </c>
      <c r="DT737">
        <v>776.6823214285713</v>
      </c>
      <c r="DU737">
        <v>25.83682142857143</v>
      </c>
      <c r="DV737">
        <v>21.16960714285715</v>
      </c>
      <c r="DW737">
        <v>733.1173928571427</v>
      </c>
      <c r="DX737">
        <v>25.62064642857143</v>
      </c>
      <c r="DY737">
        <v>500.0107142857142</v>
      </c>
      <c r="DZ737">
        <v>89.9817607142857</v>
      </c>
      <c r="EA737">
        <v>0.05547358214285714</v>
      </c>
      <c r="EB737">
        <v>31.54169999999999</v>
      </c>
      <c r="EC737">
        <v>30.65442142857143</v>
      </c>
      <c r="ED737">
        <v>999.9000000000002</v>
      </c>
      <c r="EE737">
        <v>0</v>
      </c>
      <c r="EF737">
        <v>0</v>
      </c>
      <c r="EG737">
        <v>10000.29178571429</v>
      </c>
      <c r="EH737">
        <v>0</v>
      </c>
      <c r="EI737">
        <v>9.826029999999999</v>
      </c>
      <c r="EJ737">
        <v>-42.01678214285715</v>
      </c>
      <c r="EK737">
        <v>754.15025</v>
      </c>
      <c r="EL737">
        <v>793.4798571428572</v>
      </c>
      <c r="EM737">
        <v>4.66721</v>
      </c>
      <c r="EN737">
        <v>776.6823214285713</v>
      </c>
      <c r="EO737">
        <v>21.16960714285715</v>
      </c>
      <c r="EP737">
        <v>2.3248425</v>
      </c>
      <c r="EQ737">
        <v>1.90488</v>
      </c>
      <c r="ER737">
        <v>19.84957142857143</v>
      </c>
      <c r="ES737">
        <v>16.67508928571429</v>
      </c>
      <c r="ET737">
        <v>1999.965357142857</v>
      </c>
      <c r="EU737">
        <v>0.9799963214285714</v>
      </c>
      <c r="EV737">
        <v>0.02000362857142857</v>
      </c>
      <c r="EW737">
        <v>0</v>
      </c>
      <c r="EX737">
        <v>614.2556071428572</v>
      </c>
      <c r="EY737">
        <v>5.00097</v>
      </c>
      <c r="EZ737">
        <v>12308.31428571429</v>
      </c>
      <c r="FA737">
        <v>16707.26428571429</v>
      </c>
      <c r="FB737">
        <v>41.75</v>
      </c>
      <c r="FC737">
        <v>42.06199999999999</v>
      </c>
      <c r="FD737">
        <v>41.68257142857141</v>
      </c>
      <c r="FE737">
        <v>41.625</v>
      </c>
      <c r="FF737">
        <v>42.3705</v>
      </c>
      <c r="FG737">
        <v>1955.056785714286</v>
      </c>
      <c r="FH737">
        <v>39.90821428571429</v>
      </c>
      <c r="FI737">
        <v>0</v>
      </c>
      <c r="FJ737">
        <v>1758494267</v>
      </c>
      <c r="FK737">
        <v>0</v>
      </c>
      <c r="FL737">
        <v>614.2821153846155</v>
      </c>
      <c r="FM737">
        <v>5.116957255588698</v>
      </c>
      <c r="FN737">
        <v>121.644444230243</v>
      </c>
      <c r="FO737">
        <v>12308.62692307692</v>
      </c>
      <c r="FP737">
        <v>15</v>
      </c>
      <c r="FQ737">
        <v>0</v>
      </c>
      <c r="FR737" t="s">
        <v>441</v>
      </c>
      <c r="FS737">
        <v>1747247426.5</v>
      </c>
      <c r="FT737">
        <v>1747247420.5</v>
      </c>
      <c r="FU737">
        <v>0</v>
      </c>
      <c r="FV737">
        <v>1.027</v>
      </c>
      <c r="FW737">
        <v>0.031</v>
      </c>
      <c r="FX737">
        <v>0.02</v>
      </c>
      <c r="FY737">
        <v>0.05</v>
      </c>
      <c r="FZ737">
        <v>420</v>
      </c>
      <c r="GA737">
        <v>16</v>
      </c>
      <c r="GB737">
        <v>0.01</v>
      </c>
      <c r="GC737">
        <v>0.1</v>
      </c>
      <c r="GD737">
        <v>-41.88704749999999</v>
      </c>
      <c r="GE737">
        <v>-2.702873921200695</v>
      </c>
      <c r="GF737">
        <v>0.2769903815906791</v>
      </c>
      <c r="GG737">
        <v>0</v>
      </c>
      <c r="GH737">
        <v>614.0317941176471</v>
      </c>
      <c r="GI737">
        <v>5.14822000477751</v>
      </c>
      <c r="GJ737">
        <v>0.5699392526665568</v>
      </c>
      <c r="GK737">
        <v>-1</v>
      </c>
      <c r="GL737">
        <v>4.664287249999999</v>
      </c>
      <c r="GM737">
        <v>0.02628731707316216</v>
      </c>
      <c r="GN737">
        <v>0.009127613868777576</v>
      </c>
      <c r="GO737">
        <v>1</v>
      </c>
      <c r="GP737">
        <v>1</v>
      </c>
      <c r="GQ737">
        <v>2</v>
      </c>
      <c r="GR737" t="s">
        <v>442</v>
      </c>
      <c r="GS737">
        <v>3.1357</v>
      </c>
      <c r="GT737">
        <v>2.7157</v>
      </c>
      <c r="GU737">
        <v>0.142458</v>
      </c>
      <c r="GV737">
        <v>0.146459</v>
      </c>
      <c r="GW737">
        <v>0.110974</v>
      </c>
      <c r="GX737">
        <v>0.0955358</v>
      </c>
      <c r="GY737">
        <v>27236.6</v>
      </c>
      <c r="GZ737">
        <v>27152.6</v>
      </c>
      <c r="HA737">
        <v>29530.8</v>
      </c>
      <c r="HB737">
        <v>29402.3</v>
      </c>
      <c r="HC737">
        <v>34689.4</v>
      </c>
      <c r="HD737">
        <v>35231.7</v>
      </c>
      <c r="HE737">
        <v>41559.7</v>
      </c>
      <c r="HF737">
        <v>41778.8</v>
      </c>
      <c r="HG737">
        <v>1.91842</v>
      </c>
      <c r="HH737">
        <v>1.85662</v>
      </c>
      <c r="HI737">
        <v>0.0551715</v>
      </c>
      <c r="HJ737">
        <v>0</v>
      </c>
      <c r="HK737">
        <v>29.7617</v>
      </c>
      <c r="HL737">
        <v>999.9</v>
      </c>
      <c r="HM737">
        <v>51.4</v>
      </c>
      <c r="HN737">
        <v>31.6</v>
      </c>
      <c r="HO737">
        <v>26.6641</v>
      </c>
      <c r="HP737">
        <v>62.0421</v>
      </c>
      <c r="HQ737">
        <v>27.9247</v>
      </c>
      <c r="HR737">
        <v>1</v>
      </c>
      <c r="HS737">
        <v>0.140272</v>
      </c>
      <c r="HT737">
        <v>-1.32353</v>
      </c>
      <c r="HU737">
        <v>20.3333</v>
      </c>
      <c r="HV737">
        <v>5.21819</v>
      </c>
      <c r="HW737">
        <v>12.012</v>
      </c>
      <c r="HX737">
        <v>4.9891</v>
      </c>
      <c r="HY737">
        <v>3.28768</v>
      </c>
      <c r="HZ737">
        <v>9999</v>
      </c>
      <c r="IA737">
        <v>9999</v>
      </c>
      <c r="IB737">
        <v>9999</v>
      </c>
      <c r="IC737">
        <v>999.9</v>
      </c>
      <c r="ID737">
        <v>1.8676</v>
      </c>
      <c r="IE737">
        <v>1.86675</v>
      </c>
      <c r="IF737">
        <v>1.86605</v>
      </c>
      <c r="IG737">
        <v>1.866</v>
      </c>
      <c r="IH737">
        <v>1.86786</v>
      </c>
      <c r="II737">
        <v>1.87028</v>
      </c>
      <c r="IJ737">
        <v>1.86894</v>
      </c>
      <c r="IK737">
        <v>1.87042</v>
      </c>
      <c r="IL737">
        <v>0</v>
      </c>
      <c r="IM737">
        <v>0</v>
      </c>
      <c r="IN737">
        <v>0</v>
      </c>
      <c r="IO737">
        <v>0</v>
      </c>
      <c r="IP737" t="s">
        <v>443</v>
      </c>
      <c r="IQ737" t="s">
        <v>444</v>
      </c>
      <c r="IR737" t="s">
        <v>445</v>
      </c>
      <c r="IS737" t="s">
        <v>445</v>
      </c>
      <c r="IT737" t="s">
        <v>445</v>
      </c>
      <c r="IU737" t="s">
        <v>445</v>
      </c>
      <c r="IV737">
        <v>0</v>
      </c>
      <c r="IW737">
        <v>100</v>
      </c>
      <c r="IX737">
        <v>100</v>
      </c>
      <c r="IY737">
        <v>1.57</v>
      </c>
      <c r="IZ737">
        <v>0.2161</v>
      </c>
      <c r="JA737">
        <v>0.6902030508192664</v>
      </c>
      <c r="JB737">
        <v>0.001474763808417899</v>
      </c>
      <c r="JC737">
        <v>-3.85604142745729E-07</v>
      </c>
      <c r="JD737">
        <v>-4.042155114862324E-11</v>
      </c>
      <c r="JE737">
        <v>-0.0599630414126953</v>
      </c>
      <c r="JF737">
        <v>-0.0008759303265835833</v>
      </c>
      <c r="JG737">
        <v>0.0007542316531097033</v>
      </c>
      <c r="JH737">
        <v>-1.168394518909615E-05</v>
      </c>
      <c r="JI737">
        <v>4</v>
      </c>
      <c r="JJ737">
        <v>2283</v>
      </c>
      <c r="JK737">
        <v>1</v>
      </c>
      <c r="JL737">
        <v>28</v>
      </c>
      <c r="JM737">
        <v>187447.3</v>
      </c>
      <c r="JN737">
        <v>187447.4</v>
      </c>
      <c r="JO737">
        <v>1.76392</v>
      </c>
      <c r="JP737">
        <v>2.26318</v>
      </c>
      <c r="JQ737">
        <v>1.39648</v>
      </c>
      <c r="JR737">
        <v>2.35474</v>
      </c>
      <c r="JS737">
        <v>1.49536</v>
      </c>
      <c r="JT737">
        <v>2.69897</v>
      </c>
      <c r="JU737">
        <v>37.027</v>
      </c>
      <c r="JV737">
        <v>24.07</v>
      </c>
      <c r="JW737">
        <v>18</v>
      </c>
      <c r="JX737">
        <v>492.291</v>
      </c>
      <c r="JY737">
        <v>443.165</v>
      </c>
      <c r="JZ737">
        <v>30.7318</v>
      </c>
      <c r="KA737">
        <v>29.4379</v>
      </c>
      <c r="KB737">
        <v>29.9999</v>
      </c>
      <c r="KC737">
        <v>29.282</v>
      </c>
      <c r="KD737">
        <v>29.2074</v>
      </c>
      <c r="KE737">
        <v>35.3454</v>
      </c>
      <c r="KF737">
        <v>26.7996</v>
      </c>
      <c r="KG737">
        <v>65.05</v>
      </c>
      <c r="KH737">
        <v>30.7401</v>
      </c>
      <c r="KI737">
        <v>821.437</v>
      </c>
      <c r="KJ737">
        <v>21.1026</v>
      </c>
      <c r="KK737">
        <v>100.933</v>
      </c>
      <c r="KL737">
        <v>100.457</v>
      </c>
    </row>
    <row r="738" spans="1:298">
      <c r="A738">
        <v>722</v>
      </c>
      <c r="B738">
        <v>1758494271.6</v>
      </c>
      <c r="C738">
        <v>25396.09999990463</v>
      </c>
      <c r="D738" t="s">
        <v>1894</v>
      </c>
      <c r="E738" t="s">
        <v>1895</v>
      </c>
      <c r="F738">
        <v>5</v>
      </c>
      <c r="G738" t="s">
        <v>1797</v>
      </c>
      <c r="H738" t="s">
        <v>437</v>
      </c>
      <c r="I738" t="s">
        <v>438</v>
      </c>
      <c r="J738">
        <v>1758494264.1</v>
      </c>
      <c r="K738">
        <f>(L738)/1000</f>
        <v>0</v>
      </c>
      <c r="L738">
        <f>IF(DQ738, AO738, AI738)</f>
        <v>0</v>
      </c>
      <c r="M738">
        <f>IF(DQ738, AJ738, AH738)</f>
        <v>0</v>
      </c>
      <c r="N738">
        <f>DS738 - IF(AV738&gt;1, M738*DM738*100.0/(AX738), 0)</f>
        <v>0</v>
      </c>
      <c r="O738">
        <f>((U738-K738/2)*N738-M738)/(U738+K738/2)</f>
        <v>0</v>
      </c>
      <c r="P738">
        <f>O738*(DZ738+EA738)/1000.0</f>
        <v>0</v>
      </c>
      <c r="Q738">
        <f>(DS738 - IF(AV738&gt;1, M738*DM738*100.0/(AX738), 0))*(DZ738+EA738)/1000.0</f>
        <v>0</v>
      </c>
      <c r="R738">
        <f>2.0/((1/T738-1/S738)+SIGN(T738)*SQRT((1/T738-1/S738)*(1/T738-1/S738) + 4*DN738/((DN738+1)*(DN738+1))*(2*1/T738*1/S738-1/S738*1/S738)))</f>
        <v>0</v>
      </c>
      <c r="S738">
        <f>IF(LEFT(DO738,1)&lt;&gt;"0",IF(LEFT(DO738,1)="1",3.0,DP738),$D$5+$E$5*(EG738*DZ738/($K$5*1000))+$F$5*(EG738*DZ738/($K$5*1000))*MAX(MIN(DM738,$J$5),$I$5)*MAX(MIN(DM738,$J$5),$I$5)+$G$5*MAX(MIN(DM738,$J$5),$I$5)*(EG738*DZ738/($K$5*1000))+$H$5*(EG738*DZ738/($K$5*1000))*(EG738*DZ738/($K$5*1000)))</f>
        <v>0</v>
      </c>
      <c r="T738">
        <f>K738*(1000-(1000*0.61365*exp(17.502*X738/(240.97+X738))/(DZ738+EA738)+DU738)/2)/(1000*0.61365*exp(17.502*X738/(240.97+X738))/(DZ738+EA738)-DU738)</f>
        <v>0</v>
      </c>
      <c r="U738">
        <f>1/((DN738+1)/(R738/1.6)+1/(S738/1.37)) + DN738/((DN738+1)/(R738/1.6) + DN738/(S738/1.37))</f>
        <v>0</v>
      </c>
      <c r="V738">
        <f>(DI738*DL738)</f>
        <v>0</v>
      </c>
      <c r="W738">
        <f>(EB738+(V738+2*0.95*5.67E-8*(((EB738+$B$7)+273)^4-(EB738+273)^4)-44100*K738)/(1.84*29.3*S738+8*0.95*5.67E-8*(EB738+273)^3))</f>
        <v>0</v>
      </c>
      <c r="X738">
        <f>($C$7*EC738+$D$7*ED738+$E$7*W738)</f>
        <v>0</v>
      </c>
      <c r="Y738">
        <f>0.61365*exp(17.502*X738/(240.97+X738))</f>
        <v>0</v>
      </c>
      <c r="Z738">
        <f>(AA738/AB738*100)</f>
        <v>0</v>
      </c>
      <c r="AA738">
        <f>DU738*(DZ738+EA738)/1000</f>
        <v>0</v>
      </c>
      <c r="AB738">
        <f>0.61365*exp(17.502*EB738/(240.97+EB738))</f>
        <v>0</v>
      </c>
      <c r="AC738">
        <f>(Y738-DU738*(DZ738+EA738)/1000)</f>
        <v>0</v>
      </c>
      <c r="AD738">
        <f>(-K738*44100)</f>
        <v>0</v>
      </c>
      <c r="AE738">
        <f>2*29.3*S738*0.92*(EB738-X738)</f>
        <v>0</v>
      </c>
      <c r="AF738">
        <f>2*0.95*5.67E-8*(((EB738+$B$7)+273)^4-(X738+273)^4)</f>
        <v>0</v>
      </c>
      <c r="AG738">
        <f>V738+AF738+AD738+AE738</f>
        <v>0</v>
      </c>
      <c r="AH738">
        <f>DY738*AV738*(DT738-DS738*(1000-AV738*DV738)/(1000-AV738*DU738))/(100*DM738)</f>
        <v>0</v>
      </c>
      <c r="AI738">
        <f>1000*DY738*AV738*(DU738-DV738)/(100*DM738*(1000-AV738*DU738))</f>
        <v>0</v>
      </c>
      <c r="AJ738">
        <f>(AK738 - AL738 - DZ738*1E3/(8.314*(EB738+273.15)) * AN738/DY738 * AM738) * DY738/(100*DM738) * (1000 - DV738)/1000</f>
        <v>0</v>
      </c>
      <c r="AK738">
        <v>827.0269945390922</v>
      </c>
      <c r="AL738">
        <v>795.9682242424242</v>
      </c>
      <c r="AM738">
        <v>3.425714351614557</v>
      </c>
      <c r="AN738">
        <v>65.24556726256783</v>
      </c>
      <c r="AO738">
        <f>(AQ738 - AP738 + DZ738*1E3/(8.314*(EB738+273.15)) * AS738/DY738 * AR738) * DY738/(100*DM738) * 1000/(1000 - AQ738)</f>
        <v>0</v>
      </c>
      <c r="AP738">
        <v>21.15132699692047</v>
      </c>
      <c r="AQ738">
        <v>25.82807939393938</v>
      </c>
      <c r="AR738">
        <v>-2.115344783663407E-05</v>
      </c>
      <c r="AS738">
        <v>111.0014619962675</v>
      </c>
      <c r="AT738">
        <v>0</v>
      </c>
      <c r="AU738">
        <v>0</v>
      </c>
      <c r="AV738">
        <f>IF(AT738*$H$13&gt;=AX738,1.0,(AX738/(AX738-AT738*$H$13)))</f>
        <v>0</v>
      </c>
      <c r="AW738">
        <f>(AV738-1)*100</f>
        <v>0</v>
      </c>
      <c r="AX738">
        <f>MAX(0,($B$13+$C$13*EG738)/(1+$D$13*EG738)*DZ738/(EB738+273)*$E$13)</f>
        <v>0</v>
      </c>
      <c r="AY738" t="s">
        <v>439</v>
      </c>
      <c r="AZ738" t="s">
        <v>439</v>
      </c>
      <c r="BA738">
        <v>0</v>
      </c>
      <c r="BB738">
        <v>0</v>
      </c>
      <c r="BC738">
        <f>1-BA738/BB738</f>
        <v>0</v>
      </c>
      <c r="BD738">
        <v>0</v>
      </c>
      <c r="BE738" t="s">
        <v>439</v>
      </c>
      <c r="BF738" t="s">
        <v>439</v>
      </c>
      <c r="BG738">
        <v>0</v>
      </c>
      <c r="BH738">
        <v>0</v>
      </c>
      <c r="BI738">
        <f>1-BG738/BH738</f>
        <v>0</v>
      </c>
      <c r="BJ738">
        <v>0.5</v>
      </c>
      <c r="BK738">
        <f>DJ738</f>
        <v>0</v>
      </c>
      <c r="BL738">
        <f>M738</f>
        <v>0</v>
      </c>
      <c r="BM738">
        <f>BI738*BJ738*BK738</f>
        <v>0</v>
      </c>
      <c r="BN738">
        <f>(BL738-BD738)/BK738</f>
        <v>0</v>
      </c>
      <c r="BO738">
        <f>(BB738-BH738)/BH738</f>
        <v>0</v>
      </c>
      <c r="BP738">
        <f>BA738/(BC738+BA738/BH738)</f>
        <v>0</v>
      </c>
      <c r="BQ738" t="s">
        <v>439</v>
      </c>
      <c r="BR738">
        <v>0</v>
      </c>
      <c r="BS738">
        <f>IF(BR738&lt;&gt;0, BR738, BP738)</f>
        <v>0</v>
      </c>
      <c r="BT738">
        <f>1-BS738/BH738</f>
        <v>0</v>
      </c>
      <c r="BU738">
        <f>(BH738-BG738)/(BH738-BS738)</f>
        <v>0</v>
      </c>
      <c r="BV738">
        <f>(BB738-BH738)/(BB738-BS738)</f>
        <v>0</v>
      </c>
      <c r="BW738">
        <f>(BH738-BG738)/(BH738-BA738)</f>
        <v>0</v>
      </c>
      <c r="BX738">
        <f>(BB738-BH738)/(BB738-BA738)</f>
        <v>0</v>
      </c>
      <c r="BY738">
        <f>(BU738*BS738/BG738)</f>
        <v>0</v>
      </c>
      <c r="BZ738">
        <f>(1-BY738)</f>
        <v>0</v>
      </c>
      <c r="DI738">
        <f>$B$11*EH738+$C$11*EI738+$F$11*ET738*(1-EW738)</f>
        <v>0</v>
      </c>
      <c r="DJ738">
        <f>DI738*DK738</f>
        <v>0</v>
      </c>
      <c r="DK738">
        <f>($B$11*$D$9+$C$11*$D$9+$F$11*((FG738+EY738)/MAX(FG738+EY738+FH738, 0.1)*$I$9+FH738/MAX(FG738+EY738+FH738, 0.1)*$J$9))/($B$11+$C$11+$F$11)</f>
        <v>0</v>
      </c>
      <c r="DL738">
        <f>($B$11*$K$9+$C$11*$K$9+$F$11*((FG738+EY738)/MAX(FG738+EY738+FH738, 0.1)*$P$9+FH738/MAX(FG738+EY738+FH738, 0.1)*$Q$9))/($B$11+$C$11+$F$11)</f>
        <v>0</v>
      </c>
      <c r="DM738">
        <v>3.7</v>
      </c>
      <c r="DN738">
        <v>0.5</v>
      </c>
      <c r="DO738" t="s">
        <v>440</v>
      </c>
      <c r="DP738">
        <v>2</v>
      </c>
      <c r="DQ738" t="b">
        <v>1</v>
      </c>
      <c r="DR738">
        <v>1758494264.1</v>
      </c>
      <c r="DS738">
        <v>752.155962962963</v>
      </c>
      <c r="DT738">
        <v>794.4054444444445</v>
      </c>
      <c r="DU738">
        <v>25.83244444444444</v>
      </c>
      <c r="DV738">
        <v>21.16424074074074</v>
      </c>
      <c r="DW738">
        <v>750.5932222222223</v>
      </c>
      <c r="DX738">
        <v>25.61631851851852</v>
      </c>
      <c r="DY738">
        <v>500.0162962962963</v>
      </c>
      <c r="DZ738">
        <v>89.98285185185188</v>
      </c>
      <c r="EA738">
        <v>0.05539931111111112</v>
      </c>
      <c r="EB738">
        <v>31.5428</v>
      </c>
      <c r="EC738">
        <v>30.65449259259259</v>
      </c>
      <c r="ED738">
        <v>999.9000000000001</v>
      </c>
      <c r="EE738">
        <v>0</v>
      </c>
      <c r="EF738">
        <v>0</v>
      </c>
      <c r="EG738">
        <v>10002.89444444445</v>
      </c>
      <c r="EH738">
        <v>0</v>
      </c>
      <c r="EI738">
        <v>9.924846296296296</v>
      </c>
      <c r="EJ738">
        <v>-42.24944074074074</v>
      </c>
      <c r="EK738">
        <v>772.1012222222221</v>
      </c>
      <c r="EL738">
        <v>811.5817777777779</v>
      </c>
      <c r="EM738">
        <v>4.668195925925926</v>
      </c>
      <c r="EN738">
        <v>794.4054444444445</v>
      </c>
      <c r="EO738">
        <v>21.16424074074074</v>
      </c>
      <c r="EP738">
        <v>2.324477407407407</v>
      </c>
      <c r="EQ738">
        <v>1.90441962962963</v>
      </c>
      <c r="ER738">
        <v>19.84703703703704</v>
      </c>
      <c r="ES738">
        <v>16.67128148148148</v>
      </c>
      <c r="ET738">
        <v>1999.970740740741</v>
      </c>
      <c r="EU738">
        <v>0.9799965555555554</v>
      </c>
      <c r="EV738">
        <v>0.02000343333333334</v>
      </c>
      <c r="EW738">
        <v>0</v>
      </c>
      <c r="EX738">
        <v>614.7334074074075</v>
      </c>
      <c r="EY738">
        <v>5.00097</v>
      </c>
      <c r="EZ738">
        <v>12317.16296296296</v>
      </c>
      <c r="FA738">
        <v>16707.3037037037</v>
      </c>
      <c r="FB738">
        <v>41.75</v>
      </c>
      <c r="FC738">
        <v>42.06199999999999</v>
      </c>
      <c r="FD738">
        <v>41.6778148148148</v>
      </c>
      <c r="FE738">
        <v>41.625</v>
      </c>
      <c r="FF738">
        <v>42.36333333333333</v>
      </c>
      <c r="FG738">
        <v>1955.062592592592</v>
      </c>
      <c r="FH738">
        <v>39.90814814814816</v>
      </c>
      <c r="FI738">
        <v>0</v>
      </c>
      <c r="FJ738">
        <v>1758494272.4</v>
      </c>
      <c r="FK738">
        <v>0</v>
      </c>
      <c r="FL738">
        <v>614.78568</v>
      </c>
      <c r="FM738">
        <v>5.192769211138069</v>
      </c>
      <c r="FN738">
        <v>80.53846139498982</v>
      </c>
      <c r="FO738">
        <v>12317.932</v>
      </c>
      <c r="FP738">
        <v>15</v>
      </c>
      <c r="FQ738">
        <v>0</v>
      </c>
      <c r="FR738" t="s">
        <v>441</v>
      </c>
      <c r="FS738">
        <v>1747247426.5</v>
      </c>
      <c r="FT738">
        <v>1747247420.5</v>
      </c>
      <c r="FU738">
        <v>0</v>
      </c>
      <c r="FV738">
        <v>1.027</v>
      </c>
      <c r="FW738">
        <v>0.031</v>
      </c>
      <c r="FX738">
        <v>0.02</v>
      </c>
      <c r="FY738">
        <v>0.05</v>
      </c>
      <c r="FZ738">
        <v>420</v>
      </c>
      <c r="GA738">
        <v>16</v>
      </c>
      <c r="GB738">
        <v>0.01</v>
      </c>
      <c r="GC738">
        <v>0.1</v>
      </c>
      <c r="GD738">
        <v>-42.14649</v>
      </c>
      <c r="GE738">
        <v>-2.53045553470914</v>
      </c>
      <c r="GF738">
        <v>0.2543122724132676</v>
      </c>
      <c r="GG738">
        <v>0</v>
      </c>
      <c r="GH738">
        <v>614.5048235294117</v>
      </c>
      <c r="GI738">
        <v>5.344751716472131</v>
      </c>
      <c r="GJ738">
        <v>0.5774985342781725</v>
      </c>
      <c r="GK738">
        <v>-1</v>
      </c>
      <c r="GL738">
        <v>4.669100250000001</v>
      </c>
      <c r="GM738">
        <v>0.01045474671667849</v>
      </c>
      <c r="GN738">
        <v>0.005986994858649907</v>
      </c>
      <c r="GO738">
        <v>1</v>
      </c>
      <c r="GP738">
        <v>1</v>
      </c>
      <c r="GQ738">
        <v>2</v>
      </c>
      <c r="GR738" t="s">
        <v>442</v>
      </c>
      <c r="GS738">
        <v>3.13573</v>
      </c>
      <c r="GT738">
        <v>2.71553</v>
      </c>
      <c r="GU738">
        <v>0.144552</v>
      </c>
      <c r="GV738">
        <v>0.148517</v>
      </c>
      <c r="GW738">
        <v>0.110953</v>
      </c>
      <c r="GX738">
        <v>0.0954536</v>
      </c>
      <c r="GY738">
        <v>27169.9</v>
      </c>
      <c r="GZ738">
        <v>27087.3</v>
      </c>
      <c r="HA738">
        <v>29530.7</v>
      </c>
      <c r="HB738">
        <v>29402.5</v>
      </c>
      <c r="HC738">
        <v>34690.1</v>
      </c>
      <c r="HD738">
        <v>35235.4</v>
      </c>
      <c r="HE738">
        <v>41559.5</v>
      </c>
      <c r="HF738">
        <v>41779.3</v>
      </c>
      <c r="HG738">
        <v>1.9184</v>
      </c>
      <c r="HH738">
        <v>1.85665</v>
      </c>
      <c r="HI738">
        <v>0.055179</v>
      </c>
      <c r="HJ738">
        <v>0</v>
      </c>
      <c r="HK738">
        <v>29.754</v>
      </c>
      <c r="HL738">
        <v>999.9</v>
      </c>
      <c r="HM738">
        <v>51.4</v>
      </c>
      <c r="HN738">
        <v>31.6</v>
      </c>
      <c r="HO738">
        <v>26.6632</v>
      </c>
      <c r="HP738">
        <v>62.2021</v>
      </c>
      <c r="HQ738">
        <v>27.9167</v>
      </c>
      <c r="HR738">
        <v>1</v>
      </c>
      <c r="HS738">
        <v>0.140191</v>
      </c>
      <c r="HT738">
        <v>-1.34868</v>
      </c>
      <c r="HU738">
        <v>20.3333</v>
      </c>
      <c r="HV738">
        <v>5.21714</v>
      </c>
      <c r="HW738">
        <v>12.0111</v>
      </c>
      <c r="HX738">
        <v>4.9893</v>
      </c>
      <c r="HY738">
        <v>3.28765</v>
      </c>
      <c r="HZ738">
        <v>9999</v>
      </c>
      <c r="IA738">
        <v>9999</v>
      </c>
      <c r="IB738">
        <v>9999</v>
      </c>
      <c r="IC738">
        <v>999.9</v>
      </c>
      <c r="ID738">
        <v>1.86762</v>
      </c>
      <c r="IE738">
        <v>1.86676</v>
      </c>
      <c r="IF738">
        <v>1.86606</v>
      </c>
      <c r="IG738">
        <v>1.866</v>
      </c>
      <c r="IH738">
        <v>1.86786</v>
      </c>
      <c r="II738">
        <v>1.87028</v>
      </c>
      <c r="IJ738">
        <v>1.86895</v>
      </c>
      <c r="IK738">
        <v>1.87041</v>
      </c>
      <c r="IL738">
        <v>0</v>
      </c>
      <c r="IM738">
        <v>0</v>
      </c>
      <c r="IN738">
        <v>0</v>
      </c>
      <c r="IO738">
        <v>0</v>
      </c>
      <c r="IP738" t="s">
        <v>443</v>
      </c>
      <c r="IQ738" t="s">
        <v>444</v>
      </c>
      <c r="IR738" t="s">
        <v>445</v>
      </c>
      <c r="IS738" t="s">
        <v>445</v>
      </c>
      <c r="IT738" t="s">
        <v>445</v>
      </c>
      <c r="IU738" t="s">
        <v>445</v>
      </c>
      <c r="IV738">
        <v>0</v>
      </c>
      <c r="IW738">
        <v>100</v>
      </c>
      <c r="IX738">
        <v>100</v>
      </c>
      <c r="IY738">
        <v>1.583</v>
      </c>
      <c r="IZ738">
        <v>0.216</v>
      </c>
      <c r="JA738">
        <v>0.6902030508192664</v>
      </c>
      <c r="JB738">
        <v>0.001474763808417899</v>
      </c>
      <c r="JC738">
        <v>-3.85604142745729E-07</v>
      </c>
      <c r="JD738">
        <v>-4.042155114862324E-11</v>
      </c>
      <c r="JE738">
        <v>-0.0599630414126953</v>
      </c>
      <c r="JF738">
        <v>-0.0008759303265835833</v>
      </c>
      <c r="JG738">
        <v>0.0007542316531097033</v>
      </c>
      <c r="JH738">
        <v>-1.168394518909615E-05</v>
      </c>
      <c r="JI738">
        <v>4</v>
      </c>
      <c r="JJ738">
        <v>2283</v>
      </c>
      <c r="JK738">
        <v>1</v>
      </c>
      <c r="JL738">
        <v>28</v>
      </c>
      <c r="JM738">
        <v>187447.4</v>
      </c>
      <c r="JN738">
        <v>187447.5</v>
      </c>
      <c r="JO738">
        <v>1.79077</v>
      </c>
      <c r="JP738">
        <v>2.26929</v>
      </c>
      <c r="JQ738">
        <v>1.39648</v>
      </c>
      <c r="JR738">
        <v>2.35229</v>
      </c>
      <c r="JS738">
        <v>1.49536</v>
      </c>
      <c r="JT738">
        <v>2.54883</v>
      </c>
      <c r="JU738">
        <v>37.0032</v>
      </c>
      <c r="JV738">
        <v>24.07</v>
      </c>
      <c r="JW738">
        <v>18</v>
      </c>
      <c r="JX738">
        <v>492.255</v>
      </c>
      <c r="JY738">
        <v>443.162</v>
      </c>
      <c r="JZ738">
        <v>30.767</v>
      </c>
      <c r="KA738">
        <v>29.4353</v>
      </c>
      <c r="KB738">
        <v>29.9999</v>
      </c>
      <c r="KC738">
        <v>29.2795</v>
      </c>
      <c r="KD738">
        <v>29.2049</v>
      </c>
      <c r="KE738">
        <v>35.9523</v>
      </c>
      <c r="KF738">
        <v>26.7996</v>
      </c>
      <c r="KG738">
        <v>65.05</v>
      </c>
      <c r="KH738">
        <v>30.7739</v>
      </c>
      <c r="KI738">
        <v>841.475</v>
      </c>
      <c r="KJ738">
        <v>21.103</v>
      </c>
      <c r="KK738">
        <v>100.933</v>
      </c>
      <c r="KL738">
        <v>100.458</v>
      </c>
    </row>
    <row r="739" spans="1:298">
      <c r="A739">
        <v>723</v>
      </c>
      <c r="B739">
        <v>1758494276.6</v>
      </c>
      <c r="C739">
        <v>25401.09999990463</v>
      </c>
      <c r="D739" t="s">
        <v>1896</v>
      </c>
      <c r="E739" t="s">
        <v>1897</v>
      </c>
      <c r="F739">
        <v>5</v>
      </c>
      <c r="G739" t="s">
        <v>1797</v>
      </c>
      <c r="H739" t="s">
        <v>437</v>
      </c>
      <c r="I739" t="s">
        <v>438</v>
      </c>
      <c r="J739">
        <v>1758494268.814285</v>
      </c>
      <c r="K739">
        <f>(L739)/1000</f>
        <v>0</v>
      </c>
      <c r="L739">
        <f>IF(DQ739, AO739, AI739)</f>
        <v>0</v>
      </c>
      <c r="M739">
        <f>IF(DQ739, AJ739, AH739)</f>
        <v>0</v>
      </c>
      <c r="N739">
        <f>DS739 - IF(AV739&gt;1, M739*DM739*100.0/(AX739), 0)</f>
        <v>0</v>
      </c>
      <c r="O739">
        <f>((U739-K739/2)*N739-M739)/(U739+K739/2)</f>
        <v>0</v>
      </c>
      <c r="P739">
        <f>O739*(DZ739+EA739)/1000.0</f>
        <v>0</v>
      </c>
      <c r="Q739">
        <f>(DS739 - IF(AV739&gt;1, M739*DM739*100.0/(AX739), 0))*(DZ739+EA739)/1000.0</f>
        <v>0</v>
      </c>
      <c r="R739">
        <f>2.0/((1/T739-1/S739)+SIGN(T739)*SQRT((1/T739-1/S739)*(1/T739-1/S739) + 4*DN739/((DN739+1)*(DN739+1))*(2*1/T739*1/S739-1/S739*1/S739)))</f>
        <v>0</v>
      </c>
      <c r="S739">
        <f>IF(LEFT(DO739,1)&lt;&gt;"0",IF(LEFT(DO739,1)="1",3.0,DP739),$D$5+$E$5*(EG739*DZ739/($K$5*1000))+$F$5*(EG739*DZ739/($K$5*1000))*MAX(MIN(DM739,$J$5),$I$5)*MAX(MIN(DM739,$J$5),$I$5)+$G$5*MAX(MIN(DM739,$J$5),$I$5)*(EG739*DZ739/($K$5*1000))+$H$5*(EG739*DZ739/($K$5*1000))*(EG739*DZ739/($K$5*1000)))</f>
        <v>0</v>
      </c>
      <c r="T739">
        <f>K739*(1000-(1000*0.61365*exp(17.502*X739/(240.97+X739))/(DZ739+EA739)+DU739)/2)/(1000*0.61365*exp(17.502*X739/(240.97+X739))/(DZ739+EA739)-DU739)</f>
        <v>0</v>
      </c>
      <c r="U739">
        <f>1/((DN739+1)/(R739/1.6)+1/(S739/1.37)) + DN739/((DN739+1)/(R739/1.6) + DN739/(S739/1.37))</f>
        <v>0</v>
      </c>
      <c r="V739">
        <f>(DI739*DL739)</f>
        <v>0</v>
      </c>
      <c r="W739">
        <f>(EB739+(V739+2*0.95*5.67E-8*(((EB739+$B$7)+273)^4-(EB739+273)^4)-44100*K739)/(1.84*29.3*S739+8*0.95*5.67E-8*(EB739+273)^3))</f>
        <v>0</v>
      </c>
      <c r="X739">
        <f>($C$7*EC739+$D$7*ED739+$E$7*W739)</f>
        <v>0</v>
      </c>
      <c r="Y739">
        <f>0.61365*exp(17.502*X739/(240.97+X739))</f>
        <v>0</v>
      </c>
      <c r="Z739">
        <f>(AA739/AB739*100)</f>
        <v>0</v>
      </c>
      <c r="AA739">
        <f>DU739*(DZ739+EA739)/1000</f>
        <v>0</v>
      </c>
      <c r="AB739">
        <f>0.61365*exp(17.502*EB739/(240.97+EB739))</f>
        <v>0</v>
      </c>
      <c r="AC739">
        <f>(Y739-DU739*(DZ739+EA739)/1000)</f>
        <v>0</v>
      </c>
      <c r="AD739">
        <f>(-K739*44100)</f>
        <v>0</v>
      </c>
      <c r="AE739">
        <f>2*29.3*S739*0.92*(EB739-X739)</f>
        <v>0</v>
      </c>
      <c r="AF739">
        <f>2*0.95*5.67E-8*(((EB739+$B$7)+273)^4-(X739+273)^4)</f>
        <v>0</v>
      </c>
      <c r="AG739">
        <f>V739+AF739+AD739+AE739</f>
        <v>0</v>
      </c>
      <c r="AH739">
        <f>DY739*AV739*(DT739-DS739*(1000-AV739*DV739)/(1000-AV739*DU739))/(100*DM739)</f>
        <v>0</v>
      </c>
      <c r="AI739">
        <f>1000*DY739*AV739*(DU739-DV739)/(100*DM739*(1000-AV739*DU739))</f>
        <v>0</v>
      </c>
      <c r="AJ739">
        <f>(AK739 - AL739 - DZ739*1E3/(8.314*(EB739+273.15)) * AN739/DY739 * AM739) * DY739/(100*DM739) * (1000 - DV739)/1000</f>
        <v>0</v>
      </c>
      <c r="AK739">
        <v>844.0390120932219</v>
      </c>
      <c r="AL739">
        <v>813.0061151515151</v>
      </c>
      <c r="AM739">
        <v>3.410059202545273</v>
      </c>
      <c r="AN739">
        <v>65.24556726256783</v>
      </c>
      <c r="AO739">
        <f>(AQ739 - AP739 + DZ739*1E3/(8.314*(EB739+273.15)) * AS739/DY739 * AR739) * DY739/(100*DM739) * 1000/(1000 - AQ739)</f>
        <v>0</v>
      </c>
      <c r="AP739">
        <v>21.13960791620318</v>
      </c>
      <c r="AQ739">
        <v>25.82017151515151</v>
      </c>
      <c r="AR739">
        <v>-2.890432869660082E-05</v>
      </c>
      <c r="AS739">
        <v>111.0014619962675</v>
      </c>
      <c r="AT739">
        <v>0</v>
      </c>
      <c r="AU739">
        <v>0</v>
      </c>
      <c r="AV739">
        <f>IF(AT739*$H$13&gt;=AX739,1.0,(AX739/(AX739-AT739*$H$13)))</f>
        <v>0</v>
      </c>
      <c r="AW739">
        <f>(AV739-1)*100</f>
        <v>0</v>
      </c>
      <c r="AX739">
        <f>MAX(0,($B$13+$C$13*EG739)/(1+$D$13*EG739)*DZ739/(EB739+273)*$E$13)</f>
        <v>0</v>
      </c>
      <c r="AY739" t="s">
        <v>439</v>
      </c>
      <c r="AZ739" t="s">
        <v>439</v>
      </c>
      <c r="BA739">
        <v>0</v>
      </c>
      <c r="BB739">
        <v>0</v>
      </c>
      <c r="BC739">
        <f>1-BA739/BB739</f>
        <v>0</v>
      </c>
      <c r="BD739">
        <v>0</v>
      </c>
      <c r="BE739" t="s">
        <v>439</v>
      </c>
      <c r="BF739" t="s">
        <v>439</v>
      </c>
      <c r="BG739">
        <v>0</v>
      </c>
      <c r="BH739">
        <v>0</v>
      </c>
      <c r="BI739">
        <f>1-BG739/BH739</f>
        <v>0</v>
      </c>
      <c r="BJ739">
        <v>0.5</v>
      </c>
      <c r="BK739">
        <f>DJ739</f>
        <v>0</v>
      </c>
      <c r="BL739">
        <f>M739</f>
        <v>0</v>
      </c>
      <c r="BM739">
        <f>BI739*BJ739*BK739</f>
        <v>0</v>
      </c>
      <c r="BN739">
        <f>(BL739-BD739)/BK739</f>
        <v>0</v>
      </c>
      <c r="BO739">
        <f>(BB739-BH739)/BH739</f>
        <v>0</v>
      </c>
      <c r="BP739">
        <f>BA739/(BC739+BA739/BH739)</f>
        <v>0</v>
      </c>
      <c r="BQ739" t="s">
        <v>439</v>
      </c>
      <c r="BR739">
        <v>0</v>
      </c>
      <c r="BS739">
        <f>IF(BR739&lt;&gt;0, BR739, BP739)</f>
        <v>0</v>
      </c>
      <c r="BT739">
        <f>1-BS739/BH739</f>
        <v>0</v>
      </c>
      <c r="BU739">
        <f>(BH739-BG739)/(BH739-BS739)</f>
        <v>0</v>
      </c>
      <c r="BV739">
        <f>(BB739-BH739)/(BB739-BS739)</f>
        <v>0</v>
      </c>
      <c r="BW739">
        <f>(BH739-BG739)/(BH739-BA739)</f>
        <v>0</v>
      </c>
      <c r="BX739">
        <f>(BB739-BH739)/(BB739-BA739)</f>
        <v>0</v>
      </c>
      <c r="BY739">
        <f>(BU739*BS739/BG739)</f>
        <v>0</v>
      </c>
      <c r="BZ739">
        <f>(1-BY739)</f>
        <v>0</v>
      </c>
      <c r="DI739">
        <f>$B$11*EH739+$C$11*EI739+$F$11*ET739*(1-EW739)</f>
        <v>0</v>
      </c>
      <c r="DJ739">
        <f>DI739*DK739</f>
        <v>0</v>
      </c>
      <c r="DK739">
        <f>($B$11*$D$9+$C$11*$D$9+$F$11*((FG739+EY739)/MAX(FG739+EY739+FH739, 0.1)*$I$9+FH739/MAX(FG739+EY739+FH739, 0.1)*$J$9))/($B$11+$C$11+$F$11)</f>
        <v>0</v>
      </c>
      <c r="DL739">
        <f>($B$11*$K$9+$C$11*$K$9+$F$11*((FG739+EY739)/MAX(FG739+EY739+FH739, 0.1)*$P$9+FH739/MAX(FG739+EY739+FH739, 0.1)*$Q$9))/($B$11+$C$11+$F$11)</f>
        <v>0</v>
      </c>
      <c r="DM739">
        <v>3.7</v>
      </c>
      <c r="DN739">
        <v>0.5</v>
      </c>
      <c r="DO739" t="s">
        <v>440</v>
      </c>
      <c r="DP739">
        <v>2</v>
      </c>
      <c r="DQ739" t="b">
        <v>1</v>
      </c>
      <c r="DR739">
        <v>1758494268.814285</v>
      </c>
      <c r="DS739">
        <v>767.8001071428572</v>
      </c>
      <c r="DT739">
        <v>810.2212857142857</v>
      </c>
      <c r="DU739">
        <v>25.82984285714286</v>
      </c>
      <c r="DV739">
        <v>21.15522142857143</v>
      </c>
      <c r="DW739">
        <v>766.2245714285716</v>
      </c>
      <c r="DX739">
        <v>25.61376071428571</v>
      </c>
      <c r="DY739">
        <v>500.0060714285715</v>
      </c>
      <c r="DZ739">
        <v>89.98285714285716</v>
      </c>
      <c r="EA739">
        <v>0.05536379285714284</v>
      </c>
      <c r="EB739">
        <v>31.54436071428572</v>
      </c>
      <c r="EC739">
        <v>30.652175</v>
      </c>
      <c r="ED739">
        <v>999.9000000000002</v>
      </c>
      <c r="EE739">
        <v>0</v>
      </c>
      <c r="EF739">
        <v>0</v>
      </c>
      <c r="EG739">
        <v>10004.31964285714</v>
      </c>
      <c r="EH739">
        <v>0</v>
      </c>
      <c r="EI739">
        <v>9.902513571428571</v>
      </c>
      <c r="EJ739">
        <v>-42.42118571428572</v>
      </c>
      <c r="EK739">
        <v>788.1580714285712</v>
      </c>
      <c r="EL739">
        <v>827.7319285714286</v>
      </c>
      <c r="EM739">
        <v>4.67462</v>
      </c>
      <c r="EN739">
        <v>810.2212857142857</v>
      </c>
      <c r="EO739">
        <v>21.15522142857143</v>
      </c>
      <c r="EP739">
        <v>2.324243571428571</v>
      </c>
      <c r="EQ739">
        <v>1.9036075</v>
      </c>
      <c r="ER739">
        <v>19.84542142857143</v>
      </c>
      <c r="ES739">
        <v>16.66456428571428</v>
      </c>
      <c r="ET739">
        <v>1999.965714285715</v>
      </c>
      <c r="EU739">
        <v>0.9799962142857143</v>
      </c>
      <c r="EV739">
        <v>0.02000373571428572</v>
      </c>
      <c r="EW739">
        <v>0</v>
      </c>
      <c r="EX739">
        <v>615.1156428571429</v>
      </c>
      <c r="EY739">
        <v>5.00097</v>
      </c>
      <c r="EZ739">
        <v>12323.3</v>
      </c>
      <c r="FA739">
        <v>16707.26071428571</v>
      </c>
      <c r="FB739">
        <v>41.74549999999999</v>
      </c>
      <c r="FC739">
        <v>42.06199999999999</v>
      </c>
      <c r="FD739">
        <v>41.66707142857143</v>
      </c>
      <c r="FE739">
        <v>41.625</v>
      </c>
      <c r="FF739">
        <v>42.35024999999998</v>
      </c>
      <c r="FG739">
        <v>1955.056785714285</v>
      </c>
      <c r="FH739">
        <v>39.90892857142858</v>
      </c>
      <c r="FI739">
        <v>0</v>
      </c>
      <c r="FJ739">
        <v>1758494277.2</v>
      </c>
      <c r="FK739">
        <v>0</v>
      </c>
      <c r="FL739">
        <v>615.14068</v>
      </c>
      <c r="FM739">
        <v>4.722153843521014</v>
      </c>
      <c r="FN739">
        <v>60.17692304575262</v>
      </c>
      <c r="FO739">
        <v>12323.972</v>
      </c>
      <c r="FP739">
        <v>15</v>
      </c>
      <c r="FQ739">
        <v>0</v>
      </c>
      <c r="FR739" t="s">
        <v>441</v>
      </c>
      <c r="FS739">
        <v>1747247426.5</v>
      </c>
      <c r="FT739">
        <v>1747247420.5</v>
      </c>
      <c r="FU739">
        <v>0</v>
      </c>
      <c r="FV739">
        <v>1.027</v>
      </c>
      <c r="FW739">
        <v>0.031</v>
      </c>
      <c r="FX739">
        <v>0.02</v>
      </c>
      <c r="FY739">
        <v>0.05</v>
      </c>
      <c r="FZ739">
        <v>420</v>
      </c>
      <c r="GA739">
        <v>16</v>
      </c>
      <c r="GB739">
        <v>0.01</v>
      </c>
      <c r="GC739">
        <v>0.1</v>
      </c>
      <c r="GD739">
        <v>-42.293635</v>
      </c>
      <c r="GE739">
        <v>-2.4507557223263</v>
      </c>
      <c r="GF739">
        <v>0.2492446444259136</v>
      </c>
      <c r="GG739">
        <v>0</v>
      </c>
      <c r="GH739">
        <v>614.8679999999999</v>
      </c>
      <c r="GI739">
        <v>4.664140560891409</v>
      </c>
      <c r="GJ739">
        <v>0.5067247193264559</v>
      </c>
      <c r="GK739">
        <v>-1</v>
      </c>
      <c r="GL739">
        <v>4.671480000000001</v>
      </c>
      <c r="GM739">
        <v>0.07654671669793413</v>
      </c>
      <c r="GN739">
        <v>0.008867785518380522</v>
      </c>
      <c r="GO739">
        <v>1</v>
      </c>
      <c r="GP739">
        <v>1</v>
      </c>
      <c r="GQ739">
        <v>2</v>
      </c>
      <c r="GR739" t="s">
        <v>442</v>
      </c>
      <c r="GS739">
        <v>3.13601</v>
      </c>
      <c r="GT739">
        <v>2.71568</v>
      </c>
      <c r="GU739">
        <v>0.146617</v>
      </c>
      <c r="GV739">
        <v>0.150513</v>
      </c>
      <c r="GW739">
        <v>0.110925</v>
      </c>
      <c r="GX739">
        <v>0.09544130000000001</v>
      </c>
      <c r="GY739">
        <v>27104.8</v>
      </c>
      <c r="GZ739">
        <v>27024.1</v>
      </c>
      <c r="HA739">
        <v>29531.2</v>
      </c>
      <c r="HB739">
        <v>29402.8</v>
      </c>
      <c r="HC739">
        <v>34691.9</v>
      </c>
      <c r="HD739">
        <v>35236.1</v>
      </c>
      <c r="HE739">
        <v>41560.2</v>
      </c>
      <c r="HF739">
        <v>41779.5</v>
      </c>
      <c r="HG739">
        <v>1.9188</v>
      </c>
      <c r="HH739">
        <v>1.85653</v>
      </c>
      <c r="HI739">
        <v>0.0553317</v>
      </c>
      <c r="HJ739">
        <v>0</v>
      </c>
      <c r="HK739">
        <v>29.7463</v>
      </c>
      <c r="HL739">
        <v>999.9</v>
      </c>
      <c r="HM739">
        <v>51.4</v>
      </c>
      <c r="HN739">
        <v>31.6</v>
      </c>
      <c r="HO739">
        <v>26.6643</v>
      </c>
      <c r="HP739">
        <v>62.0921</v>
      </c>
      <c r="HQ739">
        <v>27.7684</v>
      </c>
      <c r="HR739">
        <v>1</v>
      </c>
      <c r="HS739">
        <v>0.139593</v>
      </c>
      <c r="HT739">
        <v>-1.35163</v>
      </c>
      <c r="HU739">
        <v>20.3331</v>
      </c>
      <c r="HV739">
        <v>5.21714</v>
      </c>
      <c r="HW739">
        <v>12.011</v>
      </c>
      <c r="HX739">
        <v>4.9894</v>
      </c>
      <c r="HY739">
        <v>3.28778</v>
      </c>
      <c r="HZ739">
        <v>9999</v>
      </c>
      <c r="IA739">
        <v>9999</v>
      </c>
      <c r="IB739">
        <v>9999</v>
      </c>
      <c r="IC739">
        <v>999.9</v>
      </c>
      <c r="ID739">
        <v>1.8676</v>
      </c>
      <c r="IE739">
        <v>1.86676</v>
      </c>
      <c r="IF739">
        <v>1.86604</v>
      </c>
      <c r="IG739">
        <v>1.866</v>
      </c>
      <c r="IH739">
        <v>1.86786</v>
      </c>
      <c r="II739">
        <v>1.87028</v>
      </c>
      <c r="IJ739">
        <v>1.86898</v>
      </c>
      <c r="IK739">
        <v>1.87042</v>
      </c>
      <c r="IL739">
        <v>0</v>
      </c>
      <c r="IM739">
        <v>0</v>
      </c>
      <c r="IN739">
        <v>0</v>
      </c>
      <c r="IO739">
        <v>0</v>
      </c>
      <c r="IP739" t="s">
        <v>443</v>
      </c>
      <c r="IQ739" t="s">
        <v>444</v>
      </c>
      <c r="IR739" t="s">
        <v>445</v>
      </c>
      <c r="IS739" t="s">
        <v>445</v>
      </c>
      <c r="IT739" t="s">
        <v>445</v>
      </c>
      <c r="IU739" t="s">
        <v>445</v>
      </c>
      <c r="IV739">
        <v>0</v>
      </c>
      <c r="IW739">
        <v>100</v>
      </c>
      <c r="IX739">
        <v>100</v>
      </c>
      <c r="IY739">
        <v>1.597</v>
      </c>
      <c r="IZ739">
        <v>0.2159</v>
      </c>
      <c r="JA739">
        <v>0.6902030508192664</v>
      </c>
      <c r="JB739">
        <v>0.001474763808417899</v>
      </c>
      <c r="JC739">
        <v>-3.85604142745729E-07</v>
      </c>
      <c r="JD739">
        <v>-4.042155114862324E-11</v>
      </c>
      <c r="JE739">
        <v>-0.0599630414126953</v>
      </c>
      <c r="JF739">
        <v>-0.0008759303265835833</v>
      </c>
      <c r="JG739">
        <v>0.0007542316531097033</v>
      </c>
      <c r="JH739">
        <v>-1.168394518909615E-05</v>
      </c>
      <c r="JI739">
        <v>4</v>
      </c>
      <c r="JJ739">
        <v>2283</v>
      </c>
      <c r="JK739">
        <v>1</v>
      </c>
      <c r="JL739">
        <v>28</v>
      </c>
      <c r="JM739">
        <v>187447.5</v>
      </c>
      <c r="JN739">
        <v>187447.6</v>
      </c>
      <c r="JO739">
        <v>1.82129</v>
      </c>
      <c r="JP739">
        <v>2.2644</v>
      </c>
      <c r="JQ739">
        <v>1.39648</v>
      </c>
      <c r="JR739">
        <v>2.35474</v>
      </c>
      <c r="JS739">
        <v>1.49536</v>
      </c>
      <c r="JT739">
        <v>2.55493</v>
      </c>
      <c r="JU739">
        <v>37.0032</v>
      </c>
      <c r="JV739">
        <v>24.0612</v>
      </c>
      <c r="JW739">
        <v>18</v>
      </c>
      <c r="JX739">
        <v>492.489</v>
      </c>
      <c r="JY739">
        <v>443.066</v>
      </c>
      <c r="JZ739">
        <v>30.8009</v>
      </c>
      <c r="KA739">
        <v>29.4321</v>
      </c>
      <c r="KB739">
        <v>29.9999</v>
      </c>
      <c r="KC739">
        <v>29.277</v>
      </c>
      <c r="KD739">
        <v>29.2023</v>
      </c>
      <c r="KE739">
        <v>36.5018</v>
      </c>
      <c r="KF739">
        <v>26.7996</v>
      </c>
      <c r="KG739">
        <v>65.05</v>
      </c>
      <c r="KH739">
        <v>30.8038</v>
      </c>
      <c r="KI739">
        <v>854.832</v>
      </c>
      <c r="KJ739">
        <v>21.1083</v>
      </c>
      <c r="KK739">
        <v>100.935</v>
      </c>
      <c r="KL739">
        <v>100.459</v>
      </c>
    </row>
    <row r="740" spans="1:298">
      <c r="A740">
        <v>724</v>
      </c>
      <c r="B740">
        <v>1758494281.6</v>
      </c>
      <c r="C740">
        <v>25406.09999990463</v>
      </c>
      <c r="D740" t="s">
        <v>1898</v>
      </c>
      <c r="E740" t="s">
        <v>1899</v>
      </c>
      <c r="F740">
        <v>5</v>
      </c>
      <c r="G740" t="s">
        <v>1797</v>
      </c>
      <c r="H740" t="s">
        <v>437</v>
      </c>
      <c r="I740" t="s">
        <v>438</v>
      </c>
      <c r="J740">
        <v>1758494274.1</v>
      </c>
      <c r="K740">
        <f>(L740)/1000</f>
        <v>0</v>
      </c>
      <c r="L740">
        <f>IF(DQ740, AO740, AI740)</f>
        <v>0</v>
      </c>
      <c r="M740">
        <f>IF(DQ740, AJ740, AH740)</f>
        <v>0</v>
      </c>
      <c r="N740">
        <f>DS740 - IF(AV740&gt;1, M740*DM740*100.0/(AX740), 0)</f>
        <v>0</v>
      </c>
      <c r="O740">
        <f>((U740-K740/2)*N740-M740)/(U740+K740/2)</f>
        <v>0</v>
      </c>
      <c r="P740">
        <f>O740*(DZ740+EA740)/1000.0</f>
        <v>0</v>
      </c>
      <c r="Q740">
        <f>(DS740 - IF(AV740&gt;1, M740*DM740*100.0/(AX740), 0))*(DZ740+EA740)/1000.0</f>
        <v>0</v>
      </c>
      <c r="R740">
        <f>2.0/((1/T740-1/S740)+SIGN(T740)*SQRT((1/T740-1/S740)*(1/T740-1/S740) + 4*DN740/((DN740+1)*(DN740+1))*(2*1/T740*1/S740-1/S740*1/S740)))</f>
        <v>0</v>
      </c>
      <c r="S740">
        <f>IF(LEFT(DO740,1)&lt;&gt;"0",IF(LEFT(DO740,1)="1",3.0,DP740),$D$5+$E$5*(EG740*DZ740/($K$5*1000))+$F$5*(EG740*DZ740/($K$5*1000))*MAX(MIN(DM740,$J$5),$I$5)*MAX(MIN(DM740,$J$5),$I$5)+$G$5*MAX(MIN(DM740,$J$5),$I$5)*(EG740*DZ740/($K$5*1000))+$H$5*(EG740*DZ740/($K$5*1000))*(EG740*DZ740/($K$5*1000)))</f>
        <v>0</v>
      </c>
      <c r="T740">
        <f>K740*(1000-(1000*0.61365*exp(17.502*X740/(240.97+X740))/(DZ740+EA740)+DU740)/2)/(1000*0.61365*exp(17.502*X740/(240.97+X740))/(DZ740+EA740)-DU740)</f>
        <v>0</v>
      </c>
      <c r="U740">
        <f>1/((DN740+1)/(R740/1.6)+1/(S740/1.37)) + DN740/((DN740+1)/(R740/1.6) + DN740/(S740/1.37))</f>
        <v>0</v>
      </c>
      <c r="V740">
        <f>(DI740*DL740)</f>
        <v>0</v>
      </c>
      <c r="W740">
        <f>(EB740+(V740+2*0.95*5.67E-8*(((EB740+$B$7)+273)^4-(EB740+273)^4)-44100*K740)/(1.84*29.3*S740+8*0.95*5.67E-8*(EB740+273)^3))</f>
        <v>0</v>
      </c>
      <c r="X740">
        <f>($C$7*EC740+$D$7*ED740+$E$7*W740)</f>
        <v>0</v>
      </c>
      <c r="Y740">
        <f>0.61365*exp(17.502*X740/(240.97+X740))</f>
        <v>0</v>
      </c>
      <c r="Z740">
        <f>(AA740/AB740*100)</f>
        <v>0</v>
      </c>
      <c r="AA740">
        <f>DU740*(DZ740+EA740)/1000</f>
        <v>0</v>
      </c>
      <c r="AB740">
        <f>0.61365*exp(17.502*EB740/(240.97+EB740))</f>
        <v>0</v>
      </c>
      <c r="AC740">
        <f>(Y740-DU740*(DZ740+EA740)/1000)</f>
        <v>0</v>
      </c>
      <c r="AD740">
        <f>(-K740*44100)</f>
        <v>0</v>
      </c>
      <c r="AE740">
        <f>2*29.3*S740*0.92*(EB740-X740)</f>
        <v>0</v>
      </c>
      <c r="AF740">
        <f>2*0.95*5.67E-8*(((EB740+$B$7)+273)^4-(X740+273)^4)</f>
        <v>0</v>
      </c>
      <c r="AG740">
        <f>V740+AF740+AD740+AE740</f>
        <v>0</v>
      </c>
      <c r="AH740">
        <f>DY740*AV740*(DT740-DS740*(1000-AV740*DV740)/(1000-AV740*DU740))/(100*DM740)</f>
        <v>0</v>
      </c>
      <c r="AI740">
        <f>1000*DY740*AV740*(DU740-DV740)/(100*DM740*(1000-AV740*DU740))</f>
        <v>0</v>
      </c>
      <c r="AJ740">
        <f>(AK740 - AL740 - DZ740*1E3/(8.314*(EB740+273.15)) * AN740/DY740 * AM740) * DY740/(100*DM740) * (1000 - DV740)/1000</f>
        <v>0</v>
      </c>
      <c r="AK740">
        <v>861.2262598437776</v>
      </c>
      <c r="AL740">
        <v>830.1090606060602</v>
      </c>
      <c r="AM740">
        <v>3.426186949715392</v>
      </c>
      <c r="AN740">
        <v>65.24556726256783</v>
      </c>
      <c r="AO740">
        <f>(AQ740 - AP740 + DZ740*1E3/(8.314*(EB740+273.15)) * AS740/DY740 * AR740) * DY740/(100*DM740) * 1000/(1000 - AQ740)</f>
        <v>0</v>
      </c>
      <c r="AP740">
        <v>21.1396081211651</v>
      </c>
      <c r="AQ740">
        <v>25.81659333333333</v>
      </c>
      <c r="AR740">
        <v>2.24926024589581E-06</v>
      </c>
      <c r="AS740">
        <v>111.0014619962675</v>
      </c>
      <c r="AT740">
        <v>0</v>
      </c>
      <c r="AU740">
        <v>0</v>
      </c>
      <c r="AV740">
        <f>IF(AT740*$H$13&gt;=AX740,1.0,(AX740/(AX740-AT740*$H$13)))</f>
        <v>0</v>
      </c>
      <c r="AW740">
        <f>(AV740-1)*100</f>
        <v>0</v>
      </c>
      <c r="AX740">
        <f>MAX(0,($B$13+$C$13*EG740)/(1+$D$13*EG740)*DZ740/(EB740+273)*$E$13)</f>
        <v>0</v>
      </c>
      <c r="AY740" t="s">
        <v>439</v>
      </c>
      <c r="AZ740" t="s">
        <v>439</v>
      </c>
      <c r="BA740">
        <v>0</v>
      </c>
      <c r="BB740">
        <v>0</v>
      </c>
      <c r="BC740">
        <f>1-BA740/BB740</f>
        <v>0</v>
      </c>
      <c r="BD740">
        <v>0</v>
      </c>
      <c r="BE740" t="s">
        <v>439</v>
      </c>
      <c r="BF740" t="s">
        <v>439</v>
      </c>
      <c r="BG740">
        <v>0</v>
      </c>
      <c r="BH740">
        <v>0</v>
      </c>
      <c r="BI740">
        <f>1-BG740/BH740</f>
        <v>0</v>
      </c>
      <c r="BJ740">
        <v>0.5</v>
      </c>
      <c r="BK740">
        <f>DJ740</f>
        <v>0</v>
      </c>
      <c r="BL740">
        <f>M740</f>
        <v>0</v>
      </c>
      <c r="BM740">
        <f>BI740*BJ740*BK740</f>
        <v>0</v>
      </c>
      <c r="BN740">
        <f>(BL740-BD740)/BK740</f>
        <v>0</v>
      </c>
      <c r="BO740">
        <f>(BB740-BH740)/BH740</f>
        <v>0</v>
      </c>
      <c r="BP740">
        <f>BA740/(BC740+BA740/BH740)</f>
        <v>0</v>
      </c>
      <c r="BQ740" t="s">
        <v>439</v>
      </c>
      <c r="BR740">
        <v>0</v>
      </c>
      <c r="BS740">
        <f>IF(BR740&lt;&gt;0, BR740, BP740)</f>
        <v>0</v>
      </c>
      <c r="BT740">
        <f>1-BS740/BH740</f>
        <v>0</v>
      </c>
      <c r="BU740">
        <f>(BH740-BG740)/(BH740-BS740)</f>
        <v>0</v>
      </c>
      <c r="BV740">
        <f>(BB740-BH740)/(BB740-BS740)</f>
        <v>0</v>
      </c>
      <c r="BW740">
        <f>(BH740-BG740)/(BH740-BA740)</f>
        <v>0</v>
      </c>
      <c r="BX740">
        <f>(BB740-BH740)/(BB740-BA740)</f>
        <v>0</v>
      </c>
      <c r="BY740">
        <f>(BU740*BS740/BG740)</f>
        <v>0</v>
      </c>
      <c r="BZ740">
        <f>(1-BY740)</f>
        <v>0</v>
      </c>
      <c r="DI740">
        <f>$B$11*EH740+$C$11*EI740+$F$11*ET740*(1-EW740)</f>
        <v>0</v>
      </c>
      <c r="DJ740">
        <f>DI740*DK740</f>
        <v>0</v>
      </c>
      <c r="DK740">
        <f>($B$11*$D$9+$C$11*$D$9+$F$11*((FG740+EY740)/MAX(FG740+EY740+FH740, 0.1)*$I$9+FH740/MAX(FG740+EY740+FH740, 0.1)*$J$9))/($B$11+$C$11+$F$11)</f>
        <v>0</v>
      </c>
      <c r="DL740">
        <f>($B$11*$K$9+$C$11*$K$9+$F$11*((FG740+EY740)/MAX(FG740+EY740+FH740, 0.1)*$P$9+FH740/MAX(FG740+EY740+FH740, 0.1)*$Q$9))/($B$11+$C$11+$F$11)</f>
        <v>0</v>
      </c>
      <c r="DM740">
        <v>3.7</v>
      </c>
      <c r="DN740">
        <v>0.5</v>
      </c>
      <c r="DO740" t="s">
        <v>440</v>
      </c>
      <c r="DP740">
        <v>2</v>
      </c>
      <c r="DQ740" t="b">
        <v>1</v>
      </c>
      <c r="DR740">
        <v>1758494274.1</v>
      </c>
      <c r="DS740">
        <v>785.3702222222223</v>
      </c>
      <c r="DT740">
        <v>827.9965555555556</v>
      </c>
      <c r="DU740">
        <v>25.82398888888889</v>
      </c>
      <c r="DV740">
        <v>21.14487777777778</v>
      </c>
      <c r="DW740">
        <v>783.7805925925925</v>
      </c>
      <c r="DX740">
        <v>25.60799259259259</v>
      </c>
      <c r="DY740">
        <v>499.9868148148148</v>
      </c>
      <c r="DZ740">
        <v>89.98207037037038</v>
      </c>
      <c r="EA740">
        <v>0.05534135185185186</v>
      </c>
      <c r="EB740">
        <v>31.54647777777778</v>
      </c>
      <c r="EC740">
        <v>30.65311851851852</v>
      </c>
      <c r="ED740">
        <v>999.9000000000001</v>
      </c>
      <c r="EE740">
        <v>0</v>
      </c>
      <c r="EF740">
        <v>0</v>
      </c>
      <c r="EG740">
        <v>10011</v>
      </c>
      <c r="EH740">
        <v>0</v>
      </c>
      <c r="EI740">
        <v>9.64406851851852</v>
      </c>
      <c r="EJ740">
        <v>-42.62639259259259</v>
      </c>
      <c r="EK740">
        <v>806.1891481481481</v>
      </c>
      <c r="EL740">
        <v>845.8825925925926</v>
      </c>
      <c r="EM740">
        <v>4.679117037037038</v>
      </c>
      <c r="EN740">
        <v>827.9965555555556</v>
      </c>
      <c r="EO740">
        <v>21.14487777777778</v>
      </c>
      <c r="EP740">
        <v>2.323696666666666</v>
      </c>
      <c r="EQ740">
        <v>1.90266037037037</v>
      </c>
      <c r="ER740">
        <v>19.84162592592592</v>
      </c>
      <c r="ES740">
        <v>16.65672962962963</v>
      </c>
      <c r="ET740">
        <v>2000.002962962963</v>
      </c>
      <c r="EU740">
        <v>0.9799978888888892</v>
      </c>
      <c r="EV740">
        <v>0.02000211111111112</v>
      </c>
      <c r="EW740">
        <v>0</v>
      </c>
      <c r="EX740">
        <v>615.5223333333333</v>
      </c>
      <c r="EY740">
        <v>5.00097</v>
      </c>
      <c r="EZ740">
        <v>12328.82592592592</v>
      </c>
      <c r="FA740">
        <v>16707.58888888889</v>
      </c>
      <c r="FB740">
        <v>41.73833333333333</v>
      </c>
      <c r="FC740">
        <v>42.06199999999999</v>
      </c>
      <c r="FD740">
        <v>41.65255555555555</v>
      </c>
      <c r="FE740">
        <v>41.625</v>
      </c>
      <c r="FF740">
        <v>42.33299999999999</v>
      </c>
      <c r="FG740">
        <v>1955.097037037037</v>
      </c>
      <c r="FH740">
        <v>39.90592592592593</v>
      </c>
      <c r="FI740">
        <v>0</v>
      </c>
      <c r="FJ740">
        <v>1758494282</v>
      </c>
      <c r="FK740">
        <v>0</v>
      </c>
      <c r="FL740">
        <v>615.5302399999999</v>
      </c>
      <c r="FM740">
        <v>3.520076911654796</v>
      </c>
      <c r="FN740">
        <v>67.65384605093476</v>
      </c>
      <c r="FO740">
        <v>12328.9</v>
      </c>
      <c r="FP740">
        <v>15</v>
      </c>
      <c r="FQ740">
        <v>0</v>
      </c>
      <c r="FR740" t="s">
        <v>441</v>
      </c>
      <c r="FS740">
        <v>1747247426.5</v>
      </c>
      <c r="FT740">
        <v>1747247420.5</v>
      </c>
      <c r="FU740">
        <v>0</v>
      </c>
      <c r="FV740">
        <v>1.027</v>
      </c>
      <c r="FW740">
        <v>0.031</v>
      </c>
      <c r="FX740">
        <v>0.02</v>
      </c>
      <c r="FY740">
        <v>0.05</v>
      </c>
      <c r="FZ740">
        <v>420</v>
      </c>
      <c r="GA740">
        <v>16</v>
      </c>
      <c r="GB740">
        <v>0.01</v>
      </c>
      <c r="GC740">
        <v>0.1</v>
      </c>
      <c r="GD740">
        <v>-42.48047073170731</v>
      </c>
      <c r="GE740">
        <v>-2.121503832752675</v>
      </c>
      <c r="GF740">
        <v>0.2255613596080787</v>
      </c>
      <c r="GG740">
        <v>0</v>
      </c>
      <c r="GH740">
        <v>615.2817941176471</v>
      </c>
      <c r="GI740">
        <v>4.370588227039584</v>
      </c>
      <c r="GJ740">
        <v>0.4768849151717253</v>
      </c>
      <c r="GK740">
        <v>-1</v>
      </c>
      <c r="GL740">
        <v>4.674577317073171</v>
      </c>
      <c r="GM740">
        <v>0.06311184668989521</v>
      </c>
      <c r="GN740">
        <v>0.008356921776730395</v>
      </c>
      <c r="GO740">
        <v>1</v>
      </c>
      <c r="GP740">
        <v>1</v>
      </c>
      <c r="GQ740">
        <v>2</v>
      </c>
      <c r="GR740" t="s">
        <v>442</v>
      </c>
      <c r="GS740">
        <v>3.13577</v>
      </c>
      <c r="GT740">
        <v>2.71576</v>
      </c>
      <c r="GU740">
        <v>0.148666</v>
      </c>
      <c r="GV740">
        <v>0.152507</v>
      </c>
      <c r="GW740">
        <v>0.110914</v>
      </c>
      <c r="GX740">
        <v>0.0954435</v>
      </c>
      <c r="GY740">
        <v>27040.2</v>
      </c>
      <c r="GZ740">
        <v>26960.4</v>
      </c>
      <c r="HA740">
        <v>29531.7</v>
      </c>
      <c r="HB740">
        <v>29402.6</v>
      </c>
      <c r="HC740">
        <v>34692.9</v>
      </c>
      <c r="HD740">
        <v>35235.8</v>
      </c>
      <c r="HE740">
        <v>41560.9</v>
      </c>
      <c r="HF740">
        <v>41779.3</v>
      </c>
      <c r="HG740">
        <v>1.91835</v>
      </c>
      <c r="HH740">
        <v>1.85685</v>
      </c>
      <c r="HI740">
        <v>0.0567287</v>
      </c>
      <c r="HJ740">
        <v>0</v>
      </c>
      <c r="HK740">
        <v>29.7398</v>
      </c>
      <c r="HL740">
        <v>999.9</v>
      </c>
      <c r="HM740">
        <v>51.4</v>
      </c>
      <c r="HN740">
        <v>31.6</v>
      </c>
      <c r="HO740">
        <v>26.6655</v>
      </c>
      <c r="HP740">
        <v>61.8921</v>
      </c>
      <c r="HQ740">
        <v>27.8486</v>
      </c>
      <c r="HR740">
        <v>1</v>
      </c>
      <c r="HS740">
        <v>0.139586</v>
      </c>
      <c r="HT740">
        <v>-1.39104</v>
      </c>
      <c r="HU740">
        <v>20.3325</v>
      </c>
      <c r="HV740">
        <v>5.21624</v>
      </c>
      <c r="HW740">
        <v>12.0114</v>
      </c>
      <c r="HX740">
        <v>4.98895</v>
      </c>
      <c r="HY740">
        <v>3.28763</v>
      </c>
      <c r="HZ740">
        <v>9999</v>
      </c>
      <c r="IA740">
        <v>9999</v>
      </c>
      <c r="IB740">
        <v>9999</v>
      </c>
      <c r="IC740">
        <v>999.9</v>
      </c>
      <c r="ID740">
        <v>1.86761</v>
      </c>
      <c r="IE740">
        <v>1.86676</v>
      </c>
      <c r="IF740">
        <v>1.86603</v>
      </c>
      <c r="IG740">
        <v>1.866</v>
      </c>
      <c r="IH740">
        <v>1.86788</v>
      </c>
      <c r="II740">
        <v>1.87028</v>
      </c>
      <c r="IJ740">
        <v>1.86895</v>
      </c>
      <c r="IK740">
        <v>1.87042</v>
      </c>
      <c r="IL740">
        <v>0</v>
      </c>
      <c r="IM740">
        <v>0</v>
      </c>
      <c r="IN740">
        <v>0</v>
      </c>
      <c r="IO740">
        <v>0</v>
      </c>
      <c r="IP740" t="s">
        <v>443</v>
      </c>
      <c r="IQ740" t="s">
        <v>444</v>
      </c>
      <c r="IR740" t="s">
        <v>445</v>
      </c>
      <c r="IS740" t="s">
        <v>445</v>
      </c>
      <c r="IT740" t="s">
        <v>445</v>
      </c>
      <c r="IU740" t="s">
        <v>445</v>
      </c>
      <c r="IV740">
        <v>0</v>
      </c>
      <c r="IW740">
        <v>100</v>
      </c>
      <c r="IX740">
        <v>100</v>
      </c>
      <c r="IY740">
        <v>1.609</v>
      </c>
      <c r="IZ740">
        <v>0.2159</v>
      </c>
      <c r="JA740">
        <v>0.6902030508192664</v>
      </c>
      <c r="JB740">
        <v>0.001474763808417899</v>
      </c>
      <c r="JC740">
        <v>-3.85604142745729E-07</v>
      </c>
      <c r="JD740">
        <v>-4.042155114862324E-11</v>
      </c>
      <c r="JE740">
        <v>-0.0599630414126953</v>
      </c>
      <c r="JF740">
        <v>-0.0008759303265835833</v>
      </c>
      <c r="JG740">
        <v>0.0007542316531097033</v>
      </c>
      <c r="JH740">
        <v>-1.168394518909615E-05</v>
      </c>
      <c r="JI740">
        <v>4</v>
      </c>
      <c r="JJ740">
        <v>2283</v>
      </c>
      <c r="JK740">
        <v>1</v>
      </c>
      <c r="JL740">
        <v>28</v>
      </c>
      <c r="JM740">
        <v>187447.6</v>
      </c>
      <c r="JN740">
        <v>187447.7</v>
      </c>
      <c r="JO740">
        <v>1.84814</v>
      </c>
      <c r="JP740">
        <v>2.2522</v>
      </c>
      <c r="JQ740">
        <v>1.39771</v>
      </c>
      <c r="JR740">
        <v>2.35229</v>
      </c>
      <c r="JS740">
        <v>1.49536</v>
      </c>
      <c r="JT740">
        <v>2.66357</v>
      </c>
      <c r="JU740">
        <v>37.027</v>
      </c>
      <c r="JV740">
        <v>24.0787</v>
      </c>
      <c r="JW740">
        <v>18</v>
      </c>
      <c r="JX740">
        <v>492.183</v>
      </c>
      <c r="JY740">
        <v>443.248</v>
      </c>
      <c r="JZ740">
        <v>30.8337</v>
      </c>
      <c r="KA740">
        <v>29.429</v>
      </c>
      <c r="KB740">
        <v>29.9999</v>
      </c>
      <c r="KC740">
        <v>29.2745</v>
      </c>
      <c r="KD740">
        <v>29.1999</v>
      </c>
      <c r="KE740">
        <v>37.1074</v>
      </c>
      <c r="KF740">
        <v>26.7996</v>
      </c>
      <c r="KG740">
        <v>65.05</v>
      </c>
      <c r="KH740">
        <v>30.8405</v>
      </c>
      <c r="KI740">
        <v>874.867</v>
      </c>
      <c r="KJ740">
        <v>21.1089</v>
      </c>
      <c r="KK740">
        <v>100.937</v>
      </c>
      <c r="KL740">
        <v>100.459</v>
      </c>
    </row>
    <row r="741" spans="1:298">
      <c r="A741">
        <v>725</v>
      </c>
      <c r="B741">
        <v>1758494286.6</v>
      </c>
      <c r="C741">
        <v>25411.09999990463</v>
      </c>
      <c r="D741" t="s">
        <v>1900</v>
      </c>
      <c r="E741" t="s">
        <v>1901</v>
      </c>
      <c r="F741">
        <v>5</v>
      </c>
      <c r="G741" t="s">
        <v>1797</v>
      </c>
      <c r="H741" t="s">
        <v>437</v>
      </c>
      <c r="I741" t="s">
        <v>438</v>
      </c>
      <c r="J741">
        <v>1758494278.814285</v>
      </c>
      <c r="K741">
        <f>(L741)/1000</f>
        <v>0</v>
      </c>
      <c r="L741">
        <f>IF(DQ741, AO741, AI741)</f>
        <v>0</v>
      </c>
      <c r="M741">
        <f>IF(DQ741, AJ741, AH741)</f>
        <v>0</v>
      </c>
      <c r="N741">
        <f>DS741 - IF(AV741&gt;1, M741*DM741*100.0/(AX741), 0)</f>
        <v>0</v>
      </c>
      <c r="O741">
        <f>((U741-K741/2)*N741-M741)/(U741+K741/2)</f>
        <v>0</v>
      </c>
      <c r="P741">
        <f>O741*(DZ741+EA741)/1000.0</f>
        <v>0</v>
      </c>
      <c r="Q741">
        <f>(DS741 - IF(AV741&gt;1, M741*DM741*100.0/(AX741), 0))*(DZ741+EA741)/1000.0</f>
        <v>0</v>
      </c>
      <c r="R741">
        <f>2.0/((1/T741-1/S741)+SIGN(T741)*SQRT((1/T741-1/S741)*(1/T741-1/S741) + 4*DN741/((DN741+1)*(DN741+1))*(2*1/T741*1/S741-1/S741*1/S741)))</f>
        <v>0</v>
      </c>
      <c r="S741">
        <f>IF(LEFT(DO741,1)&lt;&gt;"0",IF(LEFT(DO741,1)="1",3.0,DP741),$D$5+$E$5*(EG741*DZ741/($K$5*1000))+$F$5*(EG741*DZ741/($K$5*1000))*MAX(MIN(DM741,$J$5),$I$5)*MAX(MIN(DM741,$J$5),$I$5)+$G$5*MAX(MIN(DM741,$J$5),$I$5)*(EG741*DZ741/($K$5*1000))+$H$5*(EG741*DZ741/($K$5*1000))*(EG741*DZ741/($K$5*1000)))</f>
        <v>0</v>
      </c>
      <c r="T741">
        <f>K741*(1000-(1000*0.61365*exp(17.502*X741/(240.97+X741))/(DZ741+EA741)+DU741)/2)/(1000*0.61365*exp(17.502*X741/(240.97+X741))/(DZ741+EA741)-DU741)</f>
        <v>0</v>
      </c>
      <c r="U741">
        <f>1/((DN741+1)/(R741/1.6)+1/(S741/1.37)) + DN741/((DN741+1)/(R741/1.6) + DN741/(S741/1.37))</f>
        <v>0</v>
      </c>
      <c r="V741">
        <f>(DI741*DL741)</f>
        <v>0</v>
      </c>
      <c r="W741">
        <f>(EB741+(V741+2*0.95*5.67E-8*(((EB741+$B$7)+273)^4-(EB741+273)^4)-44100*K741)/(1.84*29.3*S741+8*0.95*5.67E-8*(EB741+273)^3))</f>
        <v>0</v>
      </c>
      <c r="X741">
        <f>($C$7*EC741+$D$7*ED741+$E$7*W741)</f>
        <v>0</v>
      </c>
      <c r="Y741">
        <f>0.61365*exp(17.502*X741/(240.97+X741))</f>
        <v>0</v>
      </c>
      <c r="Z741">
        <f>(AA741/AB741*100)</f>
        <v>0</v>
      </c>
      <c r="AA741">
        <f>DU741*(DZ741+EA741)/1000</f>
        <v>0</v>
      </c>
      <c r="AB741">
        <f>0.61365*exp(17.502*EB741/(240.97+EB741))</f>
        <v>0</v>
      </c>
      <c r="AC741">
        <f>(Y741-DU741*(DZ741+EA741)/1000)</f>
        <v>0</v>
      </c>
      <c r="AD741">
        <f>(-K741*44100)</f>
        <v>0</v>
      </c>
      <c r="AE741">
        <f>2*29.3*S741*0.92*(EB741-X741)</f>
        <v>0</v>
      </c>
      <c r="AF741">
        <f>2*0.95*5.67E-8*(((EB741+$B$7)+273)^4-(X741+273)^4)</f>
        <v>0</v>
      </c>
      <c r="AG741">
        <f>V741+AF741+AD741+AE741</f>
        <v>0</v>
      </c>
      <c r="AH741">
        <f>DY741*AV741*(DT741-DS741*(1000-AV741*DV741)/(1000-AV741*DU741))/(100*DM741)</f>
        <v>0</v>
      </c>
      <c r="AI741">
        <f>1000*DY741*AV741*(DU741-DV741)/(100*DM741*(1000-AV741*DU741))</f>
        <v>0</v>
      </c>
      <c r="AJ741">
        <f>(AK741 - AL741 - DZ741*1E3/(8.314*(EB741+273.15)) * AN741/DY741 * AM741) * DY741/(100*DM741) * (1000 - DV741)/1000</f>
        <v>0</v>
      </c>
      <c r="AK741">
        <v>878.3053162045819</v>
      </c>
      <c r="AL741">
        <v>847.0661999999999</v>
      </c>
      <c r="AM741">
        <v>3.39081563657037</v>
      </c>
      <c r="AN741">
        <v>65.24556726256783</v>
      </c>
      <c r="AO741">
        <f>(AQ741 - AP741 + DZ741*1E3/(8.314*(EB741+273.15)) * AS741/DY741 * AR741) * DY741/(100*DM741) * 1000/(1000 - AQ741)</f>
        <v>0</v>
      </c>
      <c r="AP741">
        <v>21.14001056418588</v>
      </c>
      <c r="AQ741">
        <v>25.8155509090909</v>
      </c>
      <c r="AR741">
        <v>1.123912932921311E-05</v>
      </c>
      <c r="AS741">
        <v>111.0014619962675</v>
      </c>
      <c r="AT741">
        <v>0</v>
      </c>
      <c r="AU741">
        <v>0</v>
      </c>
      <c r="AV741">
        <f>IF(AT741*$H$13&gt;=AX741,1.0,(AX741/(AX741-AT741*$H$13)))</f>
        <v>0</v>
      </c>
      <c r="AW741">
        <f>(AV741-1)*100</f>
        <v>0</v>
      </c>
      <c r="AX741">
        <f>MAX(0,($B$13+$C$13*EG741)/(1+$D$13*EG741)*DZ741/(EB741+273)*$E$13)</f>
        <v>0</v>
      </c>
      <c r="AY741" t="s">
        <v>439</v>
      </c>
      <c r="AZ741" t="s">
        <v>439</v>
      </c>
      <c r="BA741">
        <v>0</v>
      </c>
      <c r="BB741">
        <v>0</v>
      </c>
      <c r="BC741">
        <f>1-BA741/BB741</f>
        <v>0</v>
      </c>
      <c r="BD741">
        <v>0</v>
      </c>
      <c r="BE741" t="s">
        <v>439</v>
      </c>
      <c r="BF741" t="s">
        <v>439</v>
      </c>
      <c r="BG741">
        <v>0</v>
      </c>
      <c r="BH741">
        <v>0</v>
      </c>
      <c r="BI741">
        <f>1-BG741/BH741</f>
        <v>0</v>
      </c>
      <c r="BJ741">
        <v>0.5</v>
      </c>
      <c r="BK741">
        <f>DJ741</f>
        <v>0</v>
      </c>
      <c r="BL741">
        <f>M741</f>
        <v>0</v>
      </c>
      <c r="BM741">
        <f>BI741*BJ741*BK741</f>
        <v>0</v>
      </c>
      <c r="BN741">
        <f>(BL741-BD741)/BK741</f>
        <v>0</v>
      </c>
      <c r="BO741">
        <f>(BB741-BH741)/BH741</f>
        <v>0</v>
      </c>
      <c r="BP741">
        <f>BA741/(BC741+BA741/BH741)</f>
        <v>0</v>
      </c>
      <c r="BQ741" t="s">
        <v>439</v>
      </c>
      <c r="BR741">
        <v>0</v>
      </c>
      <c r="BS741">
        <f>IF(BR741&lt;&gt;0, BR741, BP741)</f>
        <v>0</v>
      </c>
      <c r="BT741">
        <f>1-BS741/BH741</f>
        <v>0</v>
      </c>
      <c r="BU741">
        <f>(BH741-BG741)/(BH741-BS741)</f>
        <v>0</v>
      </c>
      <c r="BV741">
        <f>(BB741-BH741)/(BB741-BS741)</f>
        <v>0</v>
      </c>
      <c r="BW741">
        <f>(BH741-BG741)/(BH741-BA741)</f>
        <v>0</v>
      </c>
      <c r="BX741">
        <f>(BB741-BH741)/(BB741-BA741)</f>
        <v>0</v>
      </c>
      <c r="BY741">
        <f>(BU741*BS741/BG741)</f>
        <v>0</v>
      </c>
      <c r="BZ741">
        <f>(1-BY741)</f>
        <v>0</v>
      </c>
      <c r="DI741">
        <f>$B$11*EH741+$C$11*EI741+$F$11*ET741*(1-EW741)</f>
        <v>0</v>
      </c>
      <c r="DJ741">
        <f>DI741*DK741</f>
        <v>0</v>
      </c>
      <c r="DK741">
        <f>($B$11*$D$9+$C$11*$D$9+$F$11*((FG741+EY741)/MAX(FG741+EY741+FH741, 0.1)*$I$9+FH741/MAX(FG741+EY741+FH741, 0.1)*$J$9))/($B$11+$C$11+$F$11)</f>
        <v>0</v>
      </c>
      <c r="DL741">
        <f>($B$11*$K$9+$C$11*$K$9+$F$11*((FG741+EY741)/MAX(FG741+EY741+FH741, 0.1)*$P$9+FH741/MAX(FG741+EY741+FH741, 0.1)*$Q$9))/($B$11+$C$11+$F$11)</f>
        <v>0</v>
      </c>
      <c r="DM741">
        <v>3.7</v>
      </c>
      <c r="DN741">
        <v>0.5</v>
      </c>
      <c r="DO741" t="s">
        <v>440</v>
      </c>
      <c r="DP741">
        <v>2</v>
      </c>
      <c r="DQ741" t="b">
        <v>1</v>
      </c>
      <c r="DR741">
        <v>1758494278.814285</v>
      </c>
      <c r="DS741">
        <v>801.0428571428572</v>
      </c>
      <c r="DT741">
        <v>843.772357142857</v>
      </c>
      <c r="DU741">
        <v>25.81844642857143</v>
      </c>
      <c r="DV741">
        <v>21.13995357142857</v>
      </c>
      <c r="DW741">
        <v>799.4408928571428</v>
      </c>
      <c r="DX741">
        <v>25.60254285714286</v>
      </c>
      <c r="DY741">
        <v>500.0068928571428</v>
      </c>
      <c r="DZ741">
        <v>89.98116071428571</v>
      </c>
      <c r="EA741">
        <v>0.05533054642857144</v>
      </c>
      <c r="EB741">
        <v>31.54872857142857</v>
      </c>
      <c r="EC741">
        <v>30.65300357142857</v>
      </c>
      <c r="ED741">
        <v>999.9000000000002</v>
      </c>
      <c r="EE741">
        <v>0</v>
      </c>
      <c r="EF741">
        <v>0</v>
      </c>
      <c r="EG741">
        <v>10010.80535714286</v>
      </c>
      <c r="EH741">
        <v>0</v>
      </c>
      <c r="EI741">
        <v>9.55528</v>
      </c>
      <c r="EJ741">
        <v>-42.72957142857143</v>
      </c>
      <c r="EK741">
        <v>822.2726071428572</v>
      </c>
      <c r="EL741">
        <v>861.994892857143</v>
      </c>
      <c r="EM741">
        <v>4.678500714285714</v>
      </c>
      <c r="EN741">
        <v>843.772357142857</v>
      </c>
      <c r="EO741">
        <v>21.13995357142857</v>
      </c>
      <c r="EP741">
        <v>2.323174285714285</v>
      </c>
      <c r="EQ741">
        <v>1.902197857142857</v>
      </c>
      <c r="ER741">
        <v>19.838</v>
      </c>
      <c r="ES741">
        <v>16.65290357142857</v>
      </c>
      <c r="ET741">
        <v>2000.016785714286</v>
      </c>
      <c r="EU741">
        <v>0.9799971785714285</v>
      </c>
      <c r="EV741">
        <v>0.02000278214285715</v>
      </c>
      <c r="EW741">
        <v>0</v>
      </c>
      <c r="EX741">
        <v>615.7934999999999</v>
      </c>
      <c r="EY741">
        <v>5.00097</v>
      </c>
      <c r="EZ741">
        <v>12333.53928571429</v>
      </c>
      <c r="FA741">
        <v>16707.70357142857</v>
      </c>
      <c r="FB741">
        <v>41.73199999999999</v>
      </c>
      <c r="FC741">
        <v>42.06199999999999</v>
      </c>
      <c r="FD741">
        <v>41.63828571428571</v>
      </c>
      <c r="FE741">
        <v>41.625</v>
      </c>
      <c r="FF741">
        <v>42.32324999999998</v>
      </c>
      <c r="FG741">
        <v>1955.108214285714</v>
      </c>
      <c r="FH741">
        <v>39.90857142857143</v>
      </c>
      <c r="FI741">
        <v>0</v>
      </c>
      <c r="FJ741">
        <v>1758494287.4</v>
      </c>
      <c r="FK741">
        <v>0</v>
      </c>
      <c r="FL741">
        <v>615.8131153846155</v>
      </c>
      <c r="FM741">
        <v>3.169538471546678</v>
      </c>
      <c r="FN741">
        <v>54.71452985927479</v>
      </c>
      <c r="FO741">
        <v>12333.88461538462</v>
      </c>
      <c r="FP741">
        <v>15</v>
      </c>
      <c r="FQ741">
        <v>0</v>
      </c>
      <c r="FR741" t="s">
        <v>441</v>
      </c>
      <c r="FS741">
        <v>1747247426.5</v>
      </c>
      <c r="FT741">
        <v>1747247420.5</v>
      </c>
      <c r="FU741">
        <v>0</v>
      </c>
      <c r="FV741">
        <v>1.027</v>
      </c>
      <c r="FW741">
        <v>0.031</v>
      </c>
      <c r="FX741">
        <v>0.02</v>
      </c>
      <c r="FY741">
        <v>0.05</v>
      </c>
      <c r="FZ741">
        <v>420</v>
      </c>
      <c r="GA741">
        <v>16</v>
      </c>
      <c r="GB741">
        <v>0.01</v>
      </c>
      <c r="GC741">
        <v>0.1</v>
      </c>
      <c r="GD741">
        <v>-42.6779275</v>
      </c>
      <c r="GE741">
        <v>-1.450679549718552</v>
      </c>
      <c r="GF741">
        <v>0.1508211689178609</v>
      </c>
      <c r="GG741">
        <v>0</v>
      </c>
      <c r="GH741">
        <v>615.6339411764706</v>
      </c>
      <c r="GI741">
        <v>3.430710469369355</v>
      </c>
      <c r="GJ741">
        <v>0.3886141244425639</v>
      </c>
      <c r="GK741">
        <v>-1</v>
      </c>
      <c r="GL741">
        <v>4.677629999999999</v>
      </c>
      <c r="GM741">
        <v>-0.01036075046906961</v>
      </c>
      <c r="GN741">
        <v>0.005305361439148081</v>
      </c>
      <c r="GO741">
        <v>1</v>
      </c>
      <c r="GP741">
        <v>1</v>
      </c>
      <c r="GQ741">
        <v>2</v>
      </c>
      <c r="GR741" t="s">
        <v>442</v>
      </c>
      <c r="GS741">
        <v>3.13573</v>
      </c>
      <c r="GT741">
        <v>2.71588</v>
      </c>
      <c r="GU741">
        <v>0.150682</v>
      </c>
      <c r="GV741">
        <v>0.154467</v>
      </c>
      <c r="GW741">
        <v>0.110919</v>
      </c>
      <c r="GX741">
        <v>0.0954458</v>
      </c>
      <c r="GY741">
        <v>26975.7</v>
      </c>
      <c r="GZ741">
        <v>26898.1</v>
      </c>
      <c r="HA741">
        <v>29531.3</v>
      </c>
      <c r="HB741">
        <v>29402.7</v>
      </c>
      <c r="HC741">
        <v>34692.1</v>
      </c>
      <c r="HD741">
        <v>35236.1</v>
      </c>
      <c r="HE741">
        <v>41560.2</v>
      </c>
      <c r="HF741">
        <v>41779.6</v>
      </c>
      <c r="HG741">
        <v>1.91842</v>
      </c>
      <c r="HH741">
        <v>1.85697</v>
      </c>
      <c r="HI741">
        <v>0.0567436</v>
      </c>
      <c r="HJ741">
        <v>0</v>
      </c>
      <c r="HK741">
        <v>29.734</v>
      </c>
      <c r="HL741">
        <v>999.9</v>
      </c>
      <c r="HM741">
        <v>51.4</v>
      </c>
      <c r="HN741">
        <v>31.6</v>
      </c>
      <c r="HO741">
        <v>26.6626</v>
      </c>
      <c r="HP741">
        <v>62.0821</v>
      </c>
      <c r="HQ741">
        <v>27.9768</v>
      </c>
      <c r="HR741">
        <v>1</v>
      </c>
      <c r="HS741">
        <v>0.139121</v>
      </c>
      <c r="HT741">
        <v>-1.40216</v>
      </c>
      <c r="HU741">
        <v>20.3326</v>
      </c>
      <c r="HV741">
        <v>5.21579</v>
      </c>
      <c r="HW741">
        <v>12.0111</v>
      </c>
      <c r="HX741">
        <v>4.9889</v>
      </c>
      <c r="HY741">
        <v>3.28753</v>
      </c>
      <c r="HZ741">
        <v>9999</v>
      </c>
      <c r="IA741">
        <v>9999</v>
      </c>
      <c r="IB741">
        <v>9999</v>
      </c>
      <c r="IC741">
        <v>999.9</v>
      </c>
      <c r="ID741">
        <v>1.86758</v>
      </c>
      <c r="IE741">
        <v>1.86676</v>
      </c>
      <c r="IF741">
        <v>1.86604</v>
      </c>
      <c r="IG741">
        <v>1.86601</v>
      </c>
      <c r="IH741">
        <v>1.86786</v>
      </c>
      <c r="II741">
        <v>1.87027</v>
      </c>
      <c r="IJ741">
        <v>1.86893</v>
      </c>
      <c r="IK741">
        <v>1.87041</v>
      </c>
      <c r="IL741">
        <v>0</v>
      </c>
      <c r="IM741">
        <v>0</v>
      </c>
      <c r="IN741">
        <v>0</v>
      </c>
      <c r="IO741">
        <v>0</v>
      </c>
      <c r="IP741" t="s">
        <v>443</v>
      </c>
      <c r="IQ741" t="s">
        <v>444</v>
      </c>
      <c r="IR741" t="s">
        <v>445</v>
      </c>
      <c r="IS741" t="s">
        <v>445</v>
      </c>
      <c r="IT741" t="s">
        <v>445</v>
      </c>
      <c r="IU741" t="s">
        <v>445</v>
      </c>
      <c r="IV741">
        <v>0</v>
      </c>
      <c r="IW741">
        <v>100</v>
      </c>
      <c r="IX741">
        <v>100</v>
      </c>
      <c r="IY741">
        <v>1.622</v>
      </c>
      <c r="IZ741">
        <v>0.2159</v>
      </c>
      <c r="JA741">
        <v>0.6902030508192664</v>
      </c>
      <c r="JB741">
        <v>0.001474763808417899</v>
      </c>
      <c r="JC741">
        <v>-3.85604142745729E-07</v>
      </c>
      <c r="JD741">
        <v>-4.042155114862324E-11</v>
      </c>
      <c r="JE741">
        <v>-0.0599630414126953</v>
      </c>
      <c r="JF741">
        <v>-0.0008759303265835833</v>
      </c>
      <c r="JG741">
        <v>0.0007542316531097033</v>
      </c>
      <c r="JH741">
        <v>-1.168394518909615E-05</v>
      </c>
      <c r="JI741">
        <v>4</v>
      </c>
      <c r="JJ741">
        <v>2283</v>
      </c>
      <c r="JK741">
        <v>1</v>
      </c>
      <c r="JL741">
        <v>28</v>
      </c>
      <c r="JM741">
        <v>187447.7</v>
      </c>
      <c r="JN741">
        <v>187447.8</v>
      </c>
      <c r="JO741">
        <v>1.87988</v>
      </c>
      <c r="JP741">
        <v>2.2644</v>
      </c>
      <c r="JQ741">
        <v>1.39648</v>
      </c>
      <c r="JR741">
        <v>2.35352</v>
      </c>
      <c r="JS741">
        <v>1.49536</v>
      </c>
      <c r="JT741">
        <v>2.67822</v>
      </c>
      <c r="JU741">
        <v>37.0032</v>
      </c>
      <c r="JV741">
        <v>24.07</v>
      </c>
      <c r="JW741">
        <v>18</v>
      </c>
      <c r="JX741">
        <v>492.21</v>
      </c>
      <c r="JY741">
        <v>443.306</v>
      </c>
      <c r="JZ741">
        <v>30.8678</v>
      </c>
      <c r="KA741">
        <v>29.4258</v>
      </c>
      <c r="KB741">
        <v>29.9998</v>
      </c>
      <c r="KC741">
        <v>29.2719</v>
      </c>
      <c r="KD741">
        <v>29.1974</v>
      </c>
      <c r="KE741">
        <v>37.6558</v>
      </c>
      <c r="KF741">
        <v>26.7996</v>
      </c>
      <c r="KG741">
        <v>64.6767</v>
      </c>
      <c r="KH741">
        <v>30.8722</v>
      </c>
      <c r="KI741">
        <v>888.225</v>
      </c>
      <c r="KJ741">
        <v>21.1043</v>
      </c>
      <c r="KK741">
        <v>100.935</v>
      </c>
      <c r="KL741">
        <v>100.459</v>
      </c>
    </row>
    <row r="742" spans="1:298">
      <c r="A742">
        <v>726</v>
      </c>
      <c r="B742">
        <v>1758494291.1</v>
      </c>
      <c r="C742">
        <v>25415.59999990463</v>
      </c>
      <c r="D742" t="s">
        <v>1902</v>
      </c>
      <c r="E742" t="s">
        <v>1903</v>
      </c>
      <c r="F742">
        <v>5</v>
      </c>
      <c r="G742" t="s">
        <v>1797</v>
      </c>
      <c r="H742" t="s">
        <v>437</v>
      </c>
      <c r="I742" t="s">
        <v>438</v>
      </c>
      <c r="J742">
        <v>1758494283.260714</v>
      </c>
      <c r="K742">
        <f>(L742)/1000</f>
        <v>0</v>
      </c>
      <c r="L742">
        <f>IF(DQ742, AO742, AI742)</f>
        <v>0</v>
      </c>
      <c r="M742">
        <f>IF(DQ742, AJ742, AH742)</f>
        <v>0</v>
      </c>
      <c r="N742">
        <f>DS742 - IF(AV742&gt;1, M742*DM742*100.0/(AX742), 0)</f>
        <v>0</v>
      </c>
      <c r="O742">
        <f>((U742-K742/2)*N742-M742)/(U742+K742/2)</f>
        <v>0</v>
      </c>
      <c r="P742">
        <f>O742*(DZ742+EA742)/1000.0</f>
        <v>0</v>
      </c>
      <c r="Q742">
        <f>(DS742 - IF(AV742&gt;1, M742*DM742*100.0/(AX742), 0))*(DZ742+EA742)/1000.0</f>
        <v>0</v>
      </c>
      <c r="R742">
        <f>2.0/((1/T742-1/S742)+SIGN(T742)*SQRT((1/T742-1/S742)*(1/T742-1/S742) + 4*DN742/((DN742+1)*(DN742+1))*(2*1/T742*1/S742-1/S742*1/S742)))</f>
        <v>0</v>
      </c>
      <c r="S742">
        <f>IF(LEFT(DO742,1)&lt;&gt;"0",IF(LEFT(DO742,1)="1",3.0,DP742),$D$5+$E$5*(EG742*DZ742/($K$5*1000))+$F$5*(EG742*DZ742/($K$5*1000))*MAX(MIN(DM742,$J$5),$I$5)*MAX(MIN(DM742,$J$5),$I$5)+$G$5*MAX(MIN(DM742,$J$5),$I$5)*(EG742*DZ742/($K$5*1000))+$H$5*(EG742*DZ742/($K$5*1000))*(EG742*DZ742/($K$5*1000)))</f>
        <v>0</v>
      </c>
      <c r="T742">
        <f>K742*(1000-(1000*0.61365*exp(17.502*X742/(240.97+X742))/(DZ742+EA742)+DU742)/2)/(1000*0.61365*exp(17.502*X742/(240.97+X742))/(DZ742+EA742)-DU742)</f>
        <v>0</v>
      </c>
      <c r="U742">
        <f>1/((DN742+1)/(R742/1.6)+1/(S742/1.37)) + DN742/((DN742+1)/(R742/1.6) + DN742/(S742/1.37))</f>
        <v>0</v>
      </c>
      <c r="V742">
        <f>(DI742*DL742)</f>
        <v>0</v>
      </c>
      <c r="W742">
        <f>(EB742+(V742+2*0.95*5.67E-8*(((EB742+$B$7)+273)^4-(EB742+273)^4)-44100*K742)/(1.84*29.3*S742+8*0.95*5.67E-8*(EB742+273)^3))</f>
        <v>0</v>
      </c>
      <c r="X742">
        <f>($C$7*EC742+$D$7*ED742+$E$7*W742)</f>
        <v>0</v>
      </c>
      <c r="Y742">
        <f>0.61365*exp(17.502*X742/(240.97+X742))</f>
        <v>0</v>
      </c>
      <c r="Z742">
        <f>(AA742/AB742*100)</f>
        <v>0</v>
      </c>
      <c r="AA742">
        <f>DU742*(DZ742+EA742)/1000</f>
        <v>0</v>
      </c>
      <c r="AB742">
        <f>0.61365*exp(17.502*EB742/(240.97+EB742))</f>
        <v>0</v>
      </c>
      <c r="AC742">
        <f>(Y742-DU742*(DZ742+EA742)/1000)</f>
        <v>0</v>
      </c>
      <c r="AD742">
        <f>(-K742*44100)</f>
        <v>0</v>
      </c>
      <c r="AE742">
        <f>2*29.3*S742*0.92*(EB742-X742)</f>
        <v>0</v>
      </c>
      <c r="AF742">
        <f>2*0.95*5.67E-8*(((EB742+$B$7)+273)^4-(X742+273)^4)</f>
        <v>0</v>
      </c>
      <c r="AG742">
        <f>V742+AF742+AD742+AE742</f>
        <v>0</v>
      </c>
      <c r="AH742">
        <f>DY742*AV742*(DT742-DS742*(1000-AV742*DV742)/(1000-AV742*DU742))/(100*DM742)</f>
        <v>0</v>
      </c>
      <c r="AI742">
        <f>1000*DY742*AV742*(DU742-DV742)/(100*DM742*(1000-AV742*DU742))</f>
        <v>0</v>
      </c>
      <c r="AJ742">
        <f>(AK742 - AL742 - DZ742*1E3/(8.314*(EB742+273.15)) * AN742/DY742 * AM742) * DY742/(100*DM742) * (1000 - DV742)/1000</f>
        <v>0</v>
      </c>
      <c r="AK742">
        <v>893.596083895061</v>
      </c>
      <c r="AL742">
        <v>862.3649515151515</v>
      </c>
      <c r="AM742">
        <v>3.403456730879187</v>
      </c>
      <c r="AN742">
        <v>65.24556726256783</v>
      </c>
      <c r="AO742">
        <f>(AQ742 - AP742 + DZ742*1E3/(8.314*(EB742+273.15)) * AS742/DY742 * AR742) * DY742/(100*DM742) * 1000/(1000 - AQ742)</f>
        <v>0</v>
      </c>
      <c r="AP742">
        <v>21.13184777599006</v>
      </c>
      <c r="AQ742">
        <v>25.80958545454546</v>
      </c>
      <c r="AR742">
        <v>-1.724892931975826E-05</v>
      </c>
      <c r="AS742">
        <v>111.0014619962675</v>
      </c>
      <c r="AT742">
        <v>0</v>
      </c>
      <c r="AU742">
        <v>0</v>
      </c>
      <c r="AV742">
        <f>IF(AT742*$H$13&gt;=AX742,1.0,(AX742/(AX742-AT742*$H$13)))</f>
        <v>0</v>
      </c>
      <c r="AW742">
        <f>(AV742-1)*100</f>
        <v>0</v>
      </c>
      <c r="AX742">
        <f>MAX(0,($B$13+$C$13*EG742)/(1+$D$13*EG742)*DZ742/(EB742+273)*$E$13)</f>
        <v>0</v>
      </c>
      <c r="AY742" t="s">
        <v>439</v>
      </c>
      <c r="AZ742" t="s">
        <v>439</v>
      </c>
      <c r="BA742">
        <v>0</v>
      </c>
      <c r="BB742">
        <v>0</v>
      </c>
      <c r="BC742">
        <f>1-BA742/BB742</f>
        <v>0</v>
      </c>
      <c r="BD742">
        <v>0</v>
      </c>
      <c r="BE742" t="s">
        <v>439</v>
      </c>
      <c r="BF742" t="s">
        <v>439</v>
      </c>
      <c r="BG742">
        <v>0</v>
      </c>
      <c r="BH742">
        <v>0</v>
      </c>
      <c r="BI742">
        <f>1-BG742/BH742</f>
        <v>0</v>
      </c>
      <c r="BJ742">
        <v>0.5</v>
      </c>
      <c r="BK742">
        <f>DJ742</f>
        <v>0</v>
      </c>
      <c r="BL742">
        <f>M742</f>
        <v>0</v>
      </c>
      <c r="BM742">
        <f>BI742*BJ742*BK742</f>
        <v>0</v>
      </c>
      <c r="BN742">
        <f>(BL742-BD742)/BK742</f>
        <v>0</v>
      </c>
      <c r="BO742">
        <f>(BB742-BH742)/BH742</f>
        <v>0</v>
      </c>
      <c r="BP742">
        <f>BA742/(BC742+BA742/BH742)</f>
        <v>0</v>
      </c>
      <c r="BQ742" t="s">
        <v>439</v>
      </c>
      <c r="BR742">
        <v>0</v>
      </c>
      <c r="BS742">
        <f>IF(BR742&lt;&gt;0, BR742, BP742)</f>
        <v>0</v>
      </c>
      <c r="BT742">
        <f>1-BS742/BH742</f>
        <v>0</v>
      </c>
      <c r="BU742">
        <f>(BH742-BG742)/(BH742-BS742)</f>
        <v>0</v>
      </c>
      <c r="BV742">
        <f>(BB742-BH742)/(BB742-BS742)</f>
        <v>0</v>
      </c>
      <c r="BW742">
        <f>(BH742-BG742)/(BH742-BA742)</f>
        <v>0</v>
      </c>
      <c r="BX742">
        <f>(BB742-BH742)/(BB742-BA742)</f>
        <v>0</v>
      </c>
      <c r="BY742">
        <f>(BU742*BS742/BG742)</f>
        <v>0</v>
      </c>
      <c r="BZ742">
        <f>(1-BY742)</f>
        <v>0</v>
      </c>
      <c r="DI742">
        <f>$B$11*EH742+$C$11*EI742+$F$11*ET742*(1-EW742)</f>
        <v>0</v>
      </c>
      <c r="DJ742">
        <f>DI742*DK742</f>
        <v>0</v>
      </c>
      <c r="DK742">
        <f>($B$11*$D$9+$C$11*$D$9+$F$11*((FG742+EY742)/MAX(FG742+EY742+FH742, 0.1)*$I$9+FH742/MAX(FG742+EY742+FH742, 0.1)*$J$9))/($B$11+$C$11+$F$11)</f>
        <v>0</v>
      </c>
      <c r="DL742">
        <f>($B$11*$K$9+$C$11*$K$9+$F$11*((FG742+EY742)/MAX(FG742+EY742+FH742, 0.1)*$P$9+FH742/MAX(FG742+EY742+FH742, 0.1)*$Q$9))/($B$11+$C$11+$F$11)</f>
        <v>0</v>
      </c>
      <c r="DM742">
        <v>3.7</v>
      </c>
      <c r="DN742">
        <v>0.5</v>
      </c>
      <c r="DO742" t="s">
        <v>440</v>
      </c>
      <c r="DP742">
        <v>2</v>
      </c>
      <c r="DQ742" t="b">
        <v>1</v>
      </c>
      <c r="DR742">
        <v>1758494283.260714</v>
      </c>
      <c r="DS742">
        <v>815.7969285714286</v>
      </c>
      <c r="DT742">
        <v>858.6468571428574</v>
      </c>
      <c r="DU742">
        <v>25.81441785714286</v>
      </c>
      <c r="DV742">
        <v>21.13739642857143</v>
      </c>
      <c r="DW742">
        <v>814.1835000000001</v>
      </c>
      <c r="DX742">
        <v>25.59857142857143</v>
      </c>
      <c r="DY742">
        <v>500.0204642857144</v>
      </c>
      <c r="DZ742">
        <v>89.98135000000001</v>
      </c>
      <c r="EA742">
        <v>0.05536906428571427</v>
      </c>
      <c r="EB742">
        <v>31.55133928571428</v>
      </c>
      <c r="EC742">
        <v>30.65529642857143</v>
      </c>
      <c r="ED742">
        <v>999.9000000000002</v>
      </c>
      <c r="EE742">
        <v>0</v>
      </c>
      <c r="EF742">
        <v>0</v>
      </c>
      <c r="EG742">
        <v>10009.64107142857</v>
      </c>
      <c r="EH742">
        <v>0</v>
      </c>
      <c r="EI742">
        <v>9.55528</v>
      </c>
      <c r="EJ742">
        <v>-42.85000357142858</v>
      </c>
      <c r="EK742">
        <v>837.4141428571429</v>
      </c>
      <c r="EL742">
        <v>877.18825</v>
      </c>
      <c r="EM742">
        <v>4.677023928571429</v>
      </c>
      <c r="EN742">
        <v>858.6468571428574</v>
      </c>
      <c r="EO742">
        <v>21.13739642857143</v>
      </c>
      <c r="EP742">
        <v>2.322816428571429</v>
      </c>
      <c r="EQ742">
        <v>1.901972142857143</v>
      </c>
      <c r="ER742">
        <v>19.83551071428571</v>
      </c>
      <c r="ES742">
        <v>16.65103571428572</v>
      </c>
      <c r="ET742">
        <v>2000.029642857143</v>
      </c>
      <c r="EU742">
        <v>0.9799972857142859</v>
      </c>
      <c r="EV742">
        <v>0.02000267142857143</v>
      </c>
      <c r="EW742">
        <v>0</v>
      </c>
      <c r="EX742">
        <v>616.0119285714287</v>
      </c>
      <c r="EY742">
        <v>5.00097</v>
      </c>
      <c r="EZ742">
        <v>12337.35714285714</v>
      </c>
      <c r="FA742">
        <v>16707.81071428571</v>
      </c>
      <c r="FB742">
        <v>41.72299999999999</v>
      </c>
      <c r="FC742">
        <v>42.05314285714284</v>
      </c>
      <c r="FD742">
        <v>41.63164285714286</v>
      </c>
      <c r="FE742">
        <v>41.625</v>
      </c>
      <c r="FF742">
        <v>42.31424999999998</v>
      </c>
      <c r="FG742">
        <v>1955.120357142857</v>
      </c>
      <c r="FH742">
        <v>39.90928571428572</v>
      </c>
      <c r="FI742">
        <v>0</v>
      </c>
      <c r="FJ742">
        <v>1758494291.6</v>
      </c>
      <c r="FK742">
        <v>0</v>
      </c>
      <c r="FL742">
        <v>616.0228400000001</v>
      </c>
      <c r="FM742">
        <v>2.005692326351013</v>
      </c>
      <c r="FN742">
        <v>43.36923082417414</v>
      </c>
      <c r="FO742">
        <v>12337.748</v>
      </c>
      <c r="FP742">
        <v>15</v>
      </c>
      <c r="FQ742">
        <v>0</v>
      </c>
      <c r="FR742" t="s">
        <v>441</v>
      </c>
      <c r="FS742">
        <v>1747247426.5</v>
      </c>
      <c r="FT742">
        <v>1747247420.5</v>
      </c>
      <c r="FU742">
        <v>0</v>
      </c>
      <c r="FV742">
        <v>1.027</v>
      </c>
      <c r="FW742">
        <v>0.031</v>
      </c>
      <c r="FX742">
        <v>0.02</v>
      </c>
      <c r="FY742">
        <v>0.05</v>
      </c>
      <c r="FZ742">
        <v>420</v>
      </c>
      <c r="GA742">
        <v>16</v>
      </c>
      <c r="GB742">
        <v>0.01</v>
      </c>
      <c r="GC742">
        <v>0.1</v>
      </c>
      <c r="GD742">
        <v>-42.775935</v>
      </c>
      <c r="GE742">
        <v>-1.484960600375165</v>
      </c>
      <c r="GF742">
        <v>0.1487280396394708</v>
      </c>
      <c r="GG742">
        <v>0</v>
      </c>
      <c r="GH742">
        <v>615.8253235294119</v>
      </c>
      <c r="GI742">
        <v>2.886493508846214</v>
      </c>
      <c r="GJ742">
        <v>0.3420434888576254</v>
      </c>
      <c r="GK742">
        <v>-1</v>
      </c>
      <c r="GL742">
        <v>4.67862025</v>
      </c>
      <c r="GM742">
        <v>-0.03006270168855351</v>
      </c>
      <c r="GN742">
        <v>0.004630154688290654</v>
      </c>
      <c r="GO742">
        <v>1</v>
      </c>
      <c r="GP742">
        <v>1</v>
      </c>
      <c r="GQ742">
        <v>2</v>
      </c>
      <c r="GR742" t="s">
        <v>442</v>
      </c>
      <c r="GS742">
        <v>3.13586</v>
      </c>
      <c r="GT742">
        <v>2.71586</v>
      </c>
      <c r="GU742">
        <v>0.152479</v>
      </c>
      <c r="GV742">
        <v>0.156224</v>
      </c>
      <c r="GW742">
        <v>0.110898</v>
      </c>
      <c r="GX742">
        <v>0.0953532</v>
      </c>
      <c r="GY742">
        <v>26918.8</v>
      </c>
      <c r="GZ742">
        <v>26842</v>
      </c>
      <c r="HA742">
        <v>29531.5</v>
      </c>
      <c r="HB742">
        <v>29402.4</v>
      </c>
      <c r="HC742">
        <v>34692.9</v>
      </c>
      <c r="HD742">
        <v>35239.5</v>
      </c>
      <c r="HE742">
        <v>41560.1</v>
      </c>
      <c r="HF742">
        <v>41779.3</v>
      </c>
      <c r="HG742">
        <v>1.91855</v>
      </c>
      <c r="HH742">
        <v>1.85728</v>
      </c>
      <c r="HI742">
        <v>0.0570528</v>
      </c>
      <c r="HJ742">
        <v>0</v>
      </c>
      <c r="HK742">
        <v>29.7284</v>
      </c>
      <c r="HL742">
        <v>999.9</v>
      </c>
      <c r="HM742">
        <v>51.3</v>
      </c>
      <c r="HN742">
        <v>31.6</v>
      </c>
      <c r="HO742">
        <v>26.6107</v>
      </c>
      <c r="HP742">
        <v>61.9421</v>
      </c>
      <c r="HQ742">
        <v>27.9527</v>
      </c>
      <c r="HR742">
        <v>1</v>
      </c>
      <c r="HS742">
        <v>0.139014</v>
      </c>
      <c r="HT742">
        <v>-1.41809</v>
      </c>
      <c r="HU742">
        <v>20.3323</v>
      </c>
      <c r="HV742">
        <v>5.21594</v>
      </c>
      <c r="HW742">
        <v>12.0114</v>
      </c>
      <c r="HX742">
        <v>4.98905</v>
      </c>
      <c r="HY742">
        <v>3.2876</v>
      </c>
      <c r="HZ742">
        <v>9999</v>
      </c>
      <c r="IA742">
        <v>9999</v>
      </c>
      <c r="IB742">
        <v>9999</v>
      </c>
      <c r="IC742">
        <v>999.9</v>
      </c>
      <c r="ID742">
        <v>1.86763</v>
      </c>
      <c r="IE742">
        <v>1.86676</v>
      </c>
      <c r="IF742">
        <v>1.86606</v>
      </c>
      <c r="IG742">
        <v>1.866</v>
      </c>
      <c r="IH742">
        <v>1.86786</v>
      </c>
      <c r="II742">
        <v>1.87027</v>
      </c>
      <c r="IJ742">
        <v>1.86896</v>
      </c>
      <c r="IK742">
        <v>1.87042</v>
      </c>
      <c r="IL742">
        <v>0</v>
      </c>
      <c r="IM742">
        <v>0</v>
      </c>
      <c r="IN742">
        <v>0</v>
      </c>
      <c r="IO742">
        <v>0</v>
      </c>
      <c r="IP742" t="s">
        <v>443</v>
      </c>
      <c r="IQ742" t="s">
        <v>444</v>
      </c>
      <c r="IR742" t="s">
        <v>445</v>
      </c>
      <c r="IS742" t="s">
        <v>445</v>
      </c>
      <c r="IT742" t="s">
        <v>445</v>
      </c>
      <c r="IU742" t="s">
        <v>445</v>
      </c>
      <c r="IV742">
        <v>0</v>
      </c>
      <c r="IW742">
        <v>100</v>
      </c>
      <c r="IX742">
        <v>100</v>
      </c>
      <c r="IY742">
        <v>1.633</v>
      </c>
      <c r="IZ742">
        <v>0.2158</v>
      </c>
      <c r="JA742">
        <v>0.6902030508192664</v>
      </c>
      <c r="JB742">
        <v>0.001474763808417899</v>
      </c>
      <c r="JC742">
        <v>-3.85604142745729E-07</v>
      </c>
      <c r="JD742">
        <v>-4.042155114862324E-11</v>
      </c>
      <c r="JE742">
        <v>-0.0599630414126953</v>
      </c>
      <c r="JF742">
        <v>-0.0008759303265835833</v>
      </c>
      <c r="JG742">
        <v>0.0007542316531097033</v>
      </c>
      <c r="JH742">
        <v>-1.168394518909615E-05</v>
      </c>
      <c r="JI742">
        <v>4</v>
      </c>
      <c r="JJ742">
        <v>2283</v>
      </c>
      <c r="JK742">
        <v>1</v>
      </c>
      <c r="JL742">
        <v>28</v>
      </c>
      <c r="JM742">
        <v>187447.7</v>
      </c>
      <c r="JN742">
        <v>187447.8</v>
      </c>
      <c r="JO742">
        <v>1.90552</v>
      </c>
      <c r="JP742">
        <v>2.25708</v>
      </c>
      <c r="JQ742">
        <v>1.39771</v>
      </c>
      <c r="JR742">
        <v>2.34985</v>
      </c>
      <c r="JS742">
        <v>1.49536</v>
      </c>
      <c r="JT742">
        <v>2.70142</v>
      </c>
      <c r="JU742">
        <v>37.027</v>
      </c>
      <c r="JV742">
        <v>24.0787</v>
      </c>
      <c r="JW742">
        <v>18</v>
      </c>
      <c r="JX742">
        <v>492.27</v>
      </c>
      <c r="JY742">
        <v>443.473</v>
      </c>
      <c r="JZ742">
        <v>30.894</v>
      </c>
      <c r="KA742">
        <v>29.4227</v>
      </c>
      <c r="KB742">
        <v>29.9999</v>
      </c>
      <c r="KC742">
        <v>29.2695</v>
      </c>
      <c r="KD742">
        <v>29.1949</v>
      </c>
      <c r="KE742">
        <v>38.1509</v>
      </c>
      <c r="KF742">
        <v>26.7996</v>
      </c>
      <c r="KG742">
        <v>64.6767</v>
      </c>
      <c r="KH742">
        <v>30.9016</v>
      </c>
      <c r="KI742">
        <v>908.2619999999999</v>
      </c>
      <c r="KJ742">
        <v>21.1072</v>
      </c>
      <c r="KK742">
        <v>100.935</v>
      </c>
      <c r="KL742">
        <v>100.458</v>
      </c>
    </row>
    <row r="743" spans="1:298">
      <c r="A743">
        <v>727</v>
      </c>
      <c r="B743">
        <v>1758494296.6</v>
      </c>
      <c r="C743">
        <v>25421.09999990463</v>
      </c>
      <c r="D743" t="s">
        <v>1904</v>
      </c>
      <c r="E743" t="s">
        <v>1905</v>
      </c>
      <c r="F743">
        <v>5</v>
      </c>
      <c r="G743" t="s">
        <v>1797</v>
      </c>
      <c r="H743" t="s">
        <v>437</v>
      </c>
      <c r="I743" t="s">
        <v>438</v>
      </c>
      <c r="J743">
        <v>1758494288.832142</v>
      </c>
      <c r="K743">
        <f>(L743)/1000</f>
        <v>0</v>
      </c>
      <c r="L743">
        <f>IF(DQ743, AO743, AI743)</f>
        <v>0</v>
      </c>
      <c r="M743">
        <f>IF(DQ743, AJ743, AH743)</f>
        <v>0</v>
      </c>
      <c r="N743">
        <f>DS743 - IF(AV743&gt;1, M743*DM743*100.0/(AX743), 0)</f>
        <v>0</v>
      </c>
      <c r="O743">
        <f>((U743-K743/2)*N743-M743)/(U743+K743/2)</f>
        <v>0</v>
      </c>
      <c r="P743">
        <f>O743*(DZ743+EA743)/1000.0</f>
        <v>0</v>
      </c>
      <c r="Q743">
        <f>(DS743 - IF(AV743&gt;1, M743*DM743*100.0/(AX743), 0))*(DZ743+EA743)/1000.0</f>
        <v>0</v>
      </c>
      <c r="R743">
        <f>2.0/((1/T743-1/S743)+SIGN(T743)*SQRT((1/T743-1/S743)*(1/T743-1/S743) + 4*DN743/((DN743+1)*(DN743+1))*(2*1/T743*1/S743-1/S743*1/S743)))</f>
        <v>0</v>
      </c>
      <c r="S743">
        <f>IF(LEFT(DO743,1)&lt;&gt;"0",IF(LEFT(DO743,1)="1",3.0,DP743),$D$5+$E$5*(EG743*DZ743/($K$5*1000))+$F$5*(EG743*DZ743/($K$5*1000))*MAX(MIN(DM743,$J$5),$I$5)*MAX(MIN(DM743,$J$5),$I$5)+$G$5*MAX(MIN(DM743,$J$5),$I$5)*(EG743*DZ743/($K$5*1000))+$H$5*(EG743*DZ743/($K$5*1000))*(EG743*DZ743/($K$5*1000)))</f>
        <v>0</v>
      </c>
      <c r="T743">
        <f>K743*(1000-(1000*0.61365*exp(17.502*X743/(240.97+X743))/(DZ743+EA743)+DU743)/2)/(1000*0.61365*exp(17.502*X743/(240.97+X743))/(DZ743+EA743)-DU743)</f>
        <v>0</v>
      </c>
      <c r="U743">
        <f>1/((DN743+1)/(R743/1.6)+1/(S743/1.37)) + DN743/((DN743+1)/(R743/1.6) + DN743/(S743/1.37))</f>
        <v>0</v>
      </c>
      <c r="V743">
        <f>(DI743*DL743)</f>
        <v>0</v>
      </c>
      <c r="W743">
        <f>(EB743+(V743+2*0.95*5.67E-8*(((EB743+$B$7)+273)^4-(EB743+273)^4)-44100*K743)/(1.84*29.3*S743+8*0.95*5.67E-8*(EB743+273)^3))</f>
        <v>0</v>
      </c>
      <c r="X743">
        <f>($C$7*EC743+$D$7*ED743+$E$7*W743)</f>
        <v>0</v>
      </c>
      <c r="Y743">
        <f>0.61365*exp(17.502*X743/(240.97+X743))</f>
        <v>0</v>
      </c>
      <c r="Z743">
        <f>(AA743/AB743*100)</f>
        <v>0</v>
      </c>
      <c r="AA743">
        <f>DU743*(DZ743+EA743)/1000</f>
        <v>0</v>
      </c>
      <c r="AB743">
        <f>0.61365*exp(17.502*EB743/(240.97+EB743))</f>
        <v>0</v>
      </c>
      <c r="AC743">
        <f>(Y743-DU743*(DZ743+EA743)/1000)</f>
        <v>0</v>
      </c>
      <c r="AD743">
        <f>(-K743*44100)</f>
        <v>0</v>
      </c>
      <c r="AE743">
        <f>2*29.3*S743*0.92*(EB743-X743)</f>
        <v>0</v>
      </c>
      <c r="AF743">
        <f>2*0.95*5.67E-8*(((EB743+$B$7)+273)^4-(X743+273)^4)</f>
        <v>0</v>
      </c>
      <c r="AG743">
        <f>V743+AF743+AD743+AE743</f>
        <v>0</v>
      </c>
      <c r="AH743">
        <f>DY743*AV743*(DT743-DS743*(1000-AV743*DV743)/(1000-AV743*DU743))/(100*DM743)</f>
        <v>0</v>
      </c>
      <c r="AI743">
        <f>1000*DY743*AV743*(DU743-DV743)/(100*DM743*(1000-AV743*DU743))</f>
        <v>0</v>
      </c>
      <c r="AJ743">
        <f>(AK743 - AL743 - DZ743*1E3/(8.314*(EB743+273.15)) * AN743/DY743 * AM743) * DY743/(100*DM743) * (1000 - DV743)/1000</f>
        <v>0</v>
      </c>
      <c r="AK743">
        <v>912.3458355283649</v>
      </c>
      <c r="AL743">
        <v>881.0550121212124</v>
      </c>
      <c r="AM743">
        <v>3.407579173071725</v>
      </c>
      <c r="AN743">
        <v>65.24556726256783</v>
      </c>
      <c r="AO743">
        <f>(AQ743 - AP743 + DZ743*1E3/(8.314*(EB743+273.15)) * AS743/DY743 * AR743) * DY743/(100*DM743) * 1000/(1000 - AQ743)</f>
        <v>0</v>
      </c>
      <c r="AP743">
        <v>21.08457817587549</v>
      </c>
      <c r="AQ743">
        <v>25.78781636363636</v>
      </c>
      <c r="AR743">
        <v>-0.005157068020073831</v>
      </c>
      <c r="AS743">
        <v>111.0014619962675</v>
      </c>
      <c r="AT743">
        <v>0</v>
      </c>
      <c r="AU743">
        <v>0</v>
      </c>
      <c r="AV743">
        <f>IF(AT743*$H$13&gt;=AX743,1.0,(AX743/(AX743-AT743*$H$13)))</f>
        <v>0</v>
      </c>
      <c r="AW743">
        <f>(AV743-1)*100</f>
        <v>0</v>
      </c>
      <c r="AX743">
        <f>MAX(0,($B$13+$C$13*EG743)/(1+$D$13*EG743)*DZ743/(EB743+273)*$E$13)</f>
        <v>0</v>
      </c>
      <c r="AY743" t="s">
        <v>439</v>
      </c>
      <c r="AZ743" t="s">
        <v>439</v>
      </c>
      <c r="BA743">
        <v>0</v>
      </c>
      <c r="BB743">
        <v>0</v>
      </c>
      <c r="BC743">
        <f>1-BA743/BB743</f>
        <v>0</v>
      </c>
      <c r="BD743">
        <v>0</v>
      </c>
      <c r="BE743" t="s">
        <v>439</v>
      </c>
      <c r="BF743" t="s">
        <v>439</v>
      </c>
      <c r="BG743">
        <v>0</v>
      </c>
      <c r="BH743">
        <v>0</v>
      </c>
      <c r="BI743">
        <f>1-BG743/BH743</f>
        <v>0</v>
      </c>
      <c r="BJ743">
        <v>0.5</v>
      </c>
      <c r="BK743">
        <f>DJ743</f>
        <v>0</v>
      </c>
      <c r="BL743">
        <f>M743</f>
        <v>0</v>
      </c>
      <c r="BM743">
        <f>BI743*BJ743*BK743</f>
        <v>0</v>
      </c>
      <c r="BN743">
        <f>(BL743-BD743)/BK743</f>
        <v>0</v>
      </c>
      <c r="BO743">
        <f>(BB743-BH743)/BH743</f>
        <v>0</v>
      </c>
      <c r="BP743">
        <f>BA743/(BC743+BA743/BH743)</f>
        <v>0</v>
      </c>
      <c r="BQ743" t="s">
        <v>439</v>
      </c>
      <c r="BR743">
        <v>0</v>
      </c>
      <c r="BS743">
        <f>IF(BR743&lt;&gt;0, BR743, BP743)</f>
        <v>0</v>
      </c>
      <c r="BT743">
        <f>1-BS743/BH743</f>
        <v>0</v>
      </c>
      <c r="BU743">
        <f>(BH743-BG743)/(BH743-BS743)</f>
        <v>0</v>
      </c>
      <c r="BV743">
        <f>(BB743-BH743)/(BB743-BS743)</f>
        <v>0</v>
      </c>
      <c r="BW743">
        <f>(BH743-BG743)/(BH743-BA743)</f>
        <v>0</v>
      </c>
      <c r="BX743">
        <f>(BB743-BH743)/(BB743-BA743)</f>
        <v>0</v>
      </c>
      <c r="BY743">
        <f>(BU743*BS743/BG743)</f>
        <v>0</v>
      </c>
      <c r="BZ743">
        <f>(1-BY743)</f>
        <v>0</v>
      </c>
      <c r="DI743">
        <f>$B$11*EH743+$C$11*EI743+$F$11*ET743*(1-EW743)</f>
        <v>0</v>
      </c>
      <c r="DJ743">
        <f>DI743*DK743</f>
        <v>0</v>
      </c>
      <c r="DK743">
        <f>($B$11*$D$9+$C$11*$D$9+$F$11*((FG743+EY743)/MAX(FG743+EY743+FH743, 0.1)*$I$9+FH743/MAX(FG743+EY743+FH743, 0.1)*$J$9))/($B$11+$C$11+$F$11)</f>
        <v>0</v>
      </c>
      <c r="DL743">
        <f>($B$11*$K$9+$C$11*$K$9+$F$11*((FG743+EY743)/MAX(FG743+EY743+FH743, 0.1)*$P$9+FH743/MAX(FG743+EY743+FH743, 0.1)*$Q$9))/($B$11+$C$11+$F$11)</f>
        <v>0</v>
      </c>
      <c r="DM743">
        <v>3.7</v>
      </c>
      <c r="DN743">
        <v>0.5</v>
      </c>
      <c r="DO743" t="s">
        <v>440</v>
      </c>
      <c r="DP743">
        <v>2</v>
      </c>
      <c r="DQ743" t="b">
        <v>1</v>
      </c>
      <c r="DR743">
        <v>1758494288.832142</v>
      </c>
      <c r="DS743">
        <v>834.2506785714286</v>
      </c>
      <c r="DT743">
        <v>877.2788214285714</v>
      </c>
      <c r="DU743">
        <v>25.80806785714286</v>
      </c>
      <c r="DV743">
        <v>21.1197</v>
      </c>
      <c r="DW743">
        <v>832.6232857142858</v>
      </c>
      <c r="DX743">
        <v>25.59230357142857</v>
      </c>
      <c r="DY743">
        <v>500.0145714285714</v>
      </c>
      <c r="DZ743">
        <v>89.98058571428571</v>
      </c>
      <c r="EA743">
        <v>0.05535529285714286</v>
      </c>
      <c r="EB743">
        <v>31.55542857142857</v>
      </c>
      <c r="EC743">
        <v>30.65694285714286</v>
      </c>
      <c r="ED743">
        <v>999.9000000000002</v>
      </c>
      <c r="EE743">
        <v>0</v>
      </c>
      <c r="EF743">
        <v>0</v>
      </c>
      <c r="EG743">
        <v>10005.46464285714</v>
      </c>
      <c r="EH743">
        <v>0</v>
      </c>
      <c r="EI743">
        <v>9.55528</v>
      </c>
      <c r="EJ743">
        <v>-43.02819999999999</v>
      </c>
      <c r="EK743">
        <v>856.3512142857144</v>
      </c>
      <c r="EL743">
        <v>896.206</v>
      </c>
      <c r="EM743">
        <v>4.688366071428571</v>
      </c>
      <c r="EN743">
        <v>877.2788214285714</v>
      </c>
      <c r="EO743">
        <v>21.1197</v>
      </c>
      <c r="EP743">
        <v>2.322224642857143</v>
      </c>
      <c r="EQ743">
        <v>1.900362857142857</v>
      </c>
      <c r="ER743">
        <v>19.83139285714286</v>
      </c>
      <c r="ES743">
        <v>16.63771428571429</v>
      </c>
      <c r="ET743">
        <v>1999.991428571428</v>
      </c>
      <c r="EU743">
        <v>0.9799974285714284</v>
      </c>
      <c r="EV743">
        <v>0.02000254285714287</v>
      </c>
      <c r="EW743">
        <v>0</v>
      </c>
      <c r="EX743">
        <v>616.1882142857141</v>
      </c>
      <c r="EY743">
        <v>5.00097</v>
      </c>
      <c r="EZ743">
        <v>12341.03571428571</v>
      </c>
      <c r="FA743">
        <v>16707.48571428571</v>
      </c>
      <c r="FB743">
        <v>41.71625</v>
      </c>
      <c r="FC743">
        <v>42.031</v>
      </c>
      <c r="FD743">
        <v>41.625</v>
      </c>
      <c r="FE743">
        <v>41.60699999999999</v>
      </c>
      <c r="FF743">
        <v>42.31424999999998</v>
      </c>
      <c r="FG743">
        <v>1955.0825</v>
      </c>
      <c r="FH743">
        <v>39.90892857142858</v>
      </c>
      <c r="FI743">
        <v>0</v>
      </c>
      <c r="FJ743">
        <v>1758494297</v>
      </c>
      <c r="FK743">
        <v>0</v>
      </c>
      <c r="FL743">
        <v>616.1738461538461</v>
      </c>
      <c r="FM743">
        <v>1.836034196853156</v>
      </c>
      <c r="FN743">
        <v>39.99658115096058</v>
      </c>
      <c r="FO743">
        <v>12341.12692307692</v>
      </c>
      <c r="FP743">
        <v>15</v>
      </c>
      <c r="FQ743">
        <v>0</v>
      </c>
      <c r="FR743" t="s">
        <v>441</v>
      </c>
      <c r="FS743">
        <v>1747247426.5</v>
      </c>
      <c r="FT743">
        <v>1747247420.5</v>
      </c>
      <c r="FU743">
        <v>0</v>
      </c>
      <c r="FV743">
        <v>1.027</v>
      </c>
      <c r="FW743">
        <v>0.031</v>
      </c>
      <c r="FX743">
        <v>0.02</v>
      </c>
      <c r="FY743">
        <v>0.05</v>
      </c>
      <c r="FZ743">
        <v>420</v>
      </c>
      <c r="GA743">
        <v>16</v>
      </c>
      <c r="GB743">
        <v>0.01</v>
      </c>
      <c r="GC743">
        <v>0.1</v>
      </c>
      <c r="GD743">
        <v>-42.9196175</v>
      </c>
      <c r="GE743">
        <v>-1.819793245778528</v>
      </c>
      <c r="GF743">
        <v>0.1783502423428406</v>
      </c>
      <c r="GG743">
        <v>0</v>
      </c>
      <c r="GH743">
        <v>616.0586176470587</v>
      </c>
      <c r="GI743">
        <v>2.335966393473861</v>
      </c>
      <c r="GJ743">
        <v>0.3053872194546242</v>
      </c>
      <c r="GK743">
        <v>-1</v>
      </c>
      <c r="GL743">
        <v>4.684320250000001</v>
      </c>
      <c r="GM743">
        <v>0.1067879549718424</v>
      </c>
      <c r="GN743">
        <v>0.01421868145917543</v>
      </c>
      <c r="GO743">
        <v>0</v>
      </c>
      <c r="GP743">
        <v>0</v>
      </c>
      <c r="GQ743">
        <v>2</v>
      </c>
      <c r="GR743" t="s">
        <v>452</v>
      </c>
      <c r="GS743">
        <v>3.13576</v>
      </c>
      <c r="GT743">
        <v>2.71522</v>
      </c>
      <c r="GU743">
        <v>0.154657</v>
      </c>
      <c r="GV743">
        <v>0.15836</v>
      </c>
      <c r="GW743">
        <v>0.110826</v>
      </c>
      <c r="GX743">
        <v>0.09526900000000001</v>
      </c>
      <c r="GY743">
        <v>26849.9</v>
      </c>
      <c r="GZ743">
        <v>26774.5</v>
      </c>
      <c r="HA743">
        <v>29531.8</v>
      </c>
      <c r="HB743">
        <v>29403</v>
      </c>
      <c r="HC743">
        <v>34696.4</v>
      </c>
      <c r="HD743">
        <v>35243.6</v>
      </c>
      <c r="HE743">
        <v>41560.9</v>
      </c>
      <c r="HF743">
        <v>41780.2</v>
      </c>
      <c r="HG743">
        <v>1.9186</v>
      </c>
      <c r="HH743">
        <v>1.8571</v>
      </c>
      <c r="HI743">
        <v>0.0578016</v>
      </c>
      <c r="HJ743">
        <v>0</v>
      </c>
      <c r="HK743">
        <v>29.7211</v>
      </c>
      <c r="HL743">
        <v>999.9</v>
      </c>
      <c r="HM743">
        <v>51.3</v>
      </c>
      <c r="HN743">
        <v>31.6</v>
      </c>
      <c r="HO743">
        <v>26.6128</v>
      </c>
      <c r="HP743">
        <v>61.9821</v>
      </c>
      <c r="HQ743">
        <v>27.8566</v>
      </c>
      <c r="HR743">
        <v>1</v>
      </c>
      <c r="HS743">
        <v>0.138887</v>
      </c>
      <c r="HT743">
        <v>-1.4292</v>
      </c>
      <c r="HU743">
        <v>20.3322</v>
      </c>
      <c r="HV743">
        <v>5.21519</v>
      </c>
      <c r="HW743">
        <v>12.011</v>
      </c>
      <c r="HX743">
        <v>4.98915</v>
      </c>
      <c r="HY743">
        <v>3.2876</v>
      </c>
      <c r="HZ743">
        <v>9999</v>
      </c>
      <c r="IA743">
        <v>9999</v>
      </c>
      <c r="IB743">
        <v>9999</v>
      </c>
      <c r="IC743">
        <v>999.9</v>
      </c>
      <c r="ID743">
        <v>1.86761</v>
      </c>
      <c r="IE743">
        <v>1.86676</v>
      </c>
      <c r="IF743">
        <v>1.86607</v>
      </c>
      <c r="IG743">
        <v>1.866</v>
      </c>
      <c r="IH743">
        <v>1.86787</v>
      </c>
      <c r="II743">
        <v>1.87028</v>
      </c>
      <c r="IJ743">
        <v>1.86893</v>
      </c>
      <c r="IK743">
        <v>1.87042</v>
      </c>
      <c r="IL743">
        <v>0</v>
      </c>
      <c r="IM743">
        <v>0</v>
      </c>
      <c r="IN743">
        <v>0</v>
      </c>
      <c r="IO743">
        <v>0</v>
      </c>
      <c r="IP743" t="s">
        <v>443</v>
      </c>
      <c r="IQ743" t="s">
        <v>444</v>
      </c>
      <c r="IR743" t="s">
        <v>445</v>
      </c>
      <c r="IS743" t="s">
        <v>445</v>
      </c>
      <c r="IT743" t="s">
        <v>445</v>
      </c>
      <c r="IU743" t="s">
        <v>445</v>
      </c>
      <c r="IV743">
        <v>0</v>
      </c>
      <c r="IW743">
        <v>100</v>
      </c>
      <c r="IX743">
        <v>100</v>
      </c>
      <c r="IY743">
        <v>1.646</v>
      </c>
      <c r="IZ743">
        <v>0.2155</v>
      </c>
      <c r="JA743">
        <v>0.6902030508192664</v>
      </c>
      <c r="JB743">
        <v>0.001474763808417899</v>
      </c>
      <c r="JC743">
        <v>-3.85604142745729E-07</v>
      </c>
      <c r="JD743">
        <v>-4.042155114862324E-11</v>
      </c>
      <c r="JE743">
        <v>-0.0599630414126953</v>
      </c>
      <c r="JF743">
        <v>-0.0008759303265835833</v>
      </c>
      <c r="JG743">
        <v>0.0007542316531097033</v>
      </c>
      <c r="JH743">
        <v>-1.168394518909615E-05</v>
      </c>
      <c r="JI743">
        <v>4</v>
      </c>
      <c r="JJ743">
        <v>2283</v>
      </c>
      <c r="JK743">
        <v>1</v>
      </c>
      <c r="JL743">
        <v>28</v>
      </c>
      <c r="JM743">
        <v>187447.8</v>
      </c>
      <c r="JN743">
        <v>187447.9</v>
      </c>
      <c r="JO743">
        <v>1.93604</v>
      </c>
      <c r="JP743">
        <v>2.27051</v>
      </c>
      <c r="JQ743">
        <v>1.39771</v>
      </c>
      <c r="JR743">
        <v>2.34863</v>
      </c>
      <c r="JS743">
        <v>1.49536</v>
      </c>
      <c r="JT743">
        <v>2.59277</v>
      </c>
      <c r="JU743">
        <v>37.0032</v>
      </c>
      <c r="JV743">
        <v>24.0612</v>
      </c>
      <c r="JW743">
        <v>18</v>
      </c>
      <c r="JX743">
        <v>492.277</v>
      </c>
      <c r="JY743">
        <v>443.343</v>
      </c>
      <c r="JZ743">
        <v>30.9277</v>
      </c>
      <c r="KA743">
        <v>29.4189</v>
      </c>
      <c r="KB743">
        <v>29.9998</v>
      </c>
      <c r="KC743">
        <v>29.2663</v>
      </c>
      <c r="KD743">
        <v>29.1919</v>
      </c>
      <c r="KE743">
        <v>38.8023</v>
      </c>
      <c r="KF743">
        <v>26.7996</v>
      </c>
      <c r="KG743">
        <v>64.6767</v>
      </c>
      <c r="KH743">
        <v>30.9315</v>
      </c>
      <c r="KI743">
        <v>921.711</v>
      </c>
      <c r="KJ743">
        <v>21.1072</v>
      </c>
      <c r="KK743">
        <v>100.937</v>
      </c>
      <c r="KL743">
        <v>100.46</v>
      </c>
    </row>
    <row r="744" spans="1:298">
      <c r="A744">
        <v>728</v>
      </c>
      <c r="B744">
        <v>1758494301.1</v>
      </c>
      <c r="C744">
        <v>25425.59999990463</v>
      </c>
      <c r="D744" t="s">
        <v>1906</v>
      </c>
      <c r="E744" t="s">
        <v>1907</v>
      </c>
      <c r="F744">
        <v>5</v>
      </c>
      <c r="G744" t="s">
        <v>1797</v>
      </c>
      <c r="H744" t="s">
        <v>437</v>
      </c>
      <c r="I744" t="s">
        <v>438</v>
      </c>
      <c r="J744">
        <v>1758494293.278571</v>
      </c>
      <c r="K744">
        <f>(L744)/1000</f>
        <v>0</v>
      </c>
      <c r="L744">
        <f>IF(DQ744, AO744, AI744)</f>
        <v>0</v>
      </c>
      <c r="M744">
        <f>IF(DQ744, AJ744, AH744)</f>
        <v>0</v>
      </c>
      <c r="N744">
        <f>DS744 - IF(AV744&gt;1, M744*DM744*100.0/(AX744), 0)</f>
        <v>0</v>
      </c>
      <c r="O744">
        <f>((U744-K744/2)*N744-M744)/(U744+K744/2)</f>
        <v>0</v>
      </c>
      <c r="P744">
        <f>O744*(DZ744+EA744)/1000.0</f>
        <v>0</v>
      </c>
      <c r="Q744">
        <f>(DS744 - IF(AV744&gt;1, M744*DM744*100.0/(AX744), 0))*(DZ744+EA744)/1000.0</f>
        <v>0</v>
      </c>
      <c r="R744">
        <f>2.0/((1/T744-1/S744)+SIGN(T744)*SQRT((1/T744-1/S744)*(1/T744-1/S744) + 4*DN744/((DN744+1)*(DN744+1))*(2*1/T744*1/S744-1/S744*1/S744)))</f>
        <v>0</v>
      </c>
      <c r="S744">
        <f>IF(LEFT(DO744,1)&lt;&gt;"0",IF(LEFT(DO744,1)="1",3.0,DP744),$D$5+$E$5*(EG744*DZ744/($K$5*1000))+$F$5*(EG744*DZ744/($K$5*1000))*MAX(MIN(DM744,$J$5),$I$5)*MAX(MIN(DM744,$J$5),$I$5)+$G$5*MAX(MIN(DM744,$J$5),$I$5)*(EG744*DZ744/($K$5*1000))+$H$5*(EG744*DZ744/($K$5*1000))*(EG744*DZ744/($K$5*1000)))</f>
        <v>0</v>
      </c>
      <c r="T744">
        <f>K744*(1000-(1000*0.61365*exp(17.502*X744/(240.97+X744))/(DZ744+EA744)+DU744)/2)/(1000*0.61365*exp(17.502*X744/(240.97+X744))/(DZ744+EA744)-DU744)</f>
        <v>0</v>
      </c>
      <c r="U744">
        <f>1/((DN744+1)/(R744/1.6)+1/(S744/1.37)) + DN744/((DN744+1)/(R744/1.6) + DN744/(S744/1.37))</f>
        <v>0</v>
      </c>
      <c r="V744">
        <f>(DI744*DL744)</f>
        <v>0</v>
      </c>
      <c r="W744">
        <f>(EB744+(V744+2*0.95*5.67E-8*(((EB744+$B$7)+273)^4-(EB744+273)^4)-44100*K744)/(1.84*29.3*S744+8*0.95*5.67E-8*(EB744+273)^3))</f>
        <v>0</v>
      </c>
      <c r="X744">
        <f>($C$7*EC744+$D$7*ED744+$E$7*W744)</f>
        <v>0</v>
      </c>
      <c r="Y744">
        <f>0.61365*exp(17.502*X744/(240.97+X744))</f>
        <v>0</v>
      </c>
      <c r="Z744">
        <f>(AA744/AB744*100)</f>
        <v>0</v>
      </c>
      <c r="AA744">
        <f>DU744*(DZ744+EA744)/1000</f>
        <v>0</v>
      </c>
      <c r="AB744">
        <f>0.61365*exp(17.502*EB744/(240.97+EB744))</f>
        <v>0</v>
      </c>
      <c r="AC744">
        <f>(Y744-DU744*(DZ744+EA744)/1000)</f>
        <v>0</v>
      </c>
      <c r="AD744">
        <f>(-K744*44100)</f>
        <v>0</v>
      </c>
      <c r="AE744">
        <f>2*29.3*S744*0.92*(EB744-X744)</f>
        <v>0</v>
      </c>
      <c r="AF744">
        <f>2*0.95*5.67E-8*(((EB744+$B$7)+273)^4-(X744+273)^4)</f>
        <v>0</v>
      </c>
      <c r="AG744">
        <f>V744+AF744+AD744+AE744</f>
        <v>0</v>
      </c>
      <c r="AH744">
        <f>DY744*AV744*(DT744-DS744*(1000-AV744*DV744)/(1000-AV744*DU744))/(100*DM744)</f>
        <v>0</v>
      </c>
      <c r="AI744">
        <f>1000*DY744*AV744*(DU744-DV744)/(100*DM744*(1000-AV744*DU744))</f>
        <v>0</v>
      </c>
      <c r="AJ744">
        <f>(AK744 - AL744 - DZ744*1E3/(8.314*(EB744+273.15)) * AN744/DY744 * AM744) * DY744/(100*DM744) * (1000 - DV744)/1000</f>
        <v>0</v>
      </c>
      <c r="AK744">
        <v>927.9699221021726</v>
      </c>
      <c r="AL744">
        <v>896.3841878787874</v>
      </c>
      <c r="AM744">
        <v>3.400969616715415</v>
      </c>
      <c r="AN744">
        <v>65.24556726256783</v>
      </c>
      <c r="AO744">
        <f>(AQ744 - AP744 + DZ744*1E3/(8.314*(EB744+273.15)) * AS744/DY744 * AR744) * DY744/(100*DM744) * 1000/(1000 - AQ744)</f>
        <v>0</v>
      </c>
      <c r="AP744">
        <v>21.08347245326287</v>
      </c>
      <c r="AQ744">
        <v>25.77103878787878</v>
      </c>
      <c r="AR744">
        <v>-0.001191834857082279</v>
      </c>
      <c r="AS744">
        <v>111.0014619962675</v>
      </c>
      <c r="AT744">
        <v>0</v>
      </c>
      <c r="AU744">
        <v>0</v>
      </c>
      <c r="AV744">
        <f>IF(AT744*$H$13&gt;=AX744,1.0,(AX744/(AX744-AT744*$H$13)))</f>
        <v>0</v>
      </c>
      <c r="AW744">
        <f>(AV744-1)*100</f>
        <v>0</v>
      </c>
      <c r="AX744">
        <f>MAX(0,($B$13+$C$13*EG744)/(1+$D$13*EG744)*DZ744/(EB744+273)*$E$13)</f>
        <v>0</v>
      </c>
      <c r="AY744" t="s">
        <v>439</v>
      </c>
      <c r="AZ744" t="s">
        <v>439</v>
      </c>
      <c r="BA744">
        <v>0</v>
      </c>
      <c r="BB744">
        <v>0</v>
      </c>
      <c r="BC744">
        <f>1-BA744/BB744</f>
        <v>0</v>
      </c>
      <c r="BD744">
        <v>0</v>
      </c>
      <c r="BE744" t="s">
        <v>439</v>
      </c>
      <c r="BF744" t="s">
        <v>439</v>
      </c>
      <c r="BG744">
        <v>0</v>
      </c>
      <c r="BH744">
        <v>0</v>
      </c>
      <c r="BI744">
        <f>1-BG744/BH744</f>
        <v>0</v>
      </c>
      <c r="BJ744">
        <v>0.5</v>
      </c>
      <c r="BK744">
        <f>DJ744</f>
        <v>0</v>
      </c>
      <c r="BL744">
        <f>M744</f>
        <v>0</v>
      </c>
      <c r="BM744">
        <f>BI744*BJ744*BK744</f>
        <v>0</v>
      </c>
      <c r="BN744">
        <f>(BL744-BD744)/BK744</f>
        <v>0</v>
      </c>
      <c r="BO744">
        <f>(BB744-BH744)/BH744</f>
        <v>0</v>
      </c>
      <c r="BP744">
        <f>BA744/(BC744+BA744/BH744)</f>
        <v>0</v>
      </c>
      <c r="BQ744" t="s">
        <v>439</v>
      </c>
      <c r="BR744">
        <v>0</v>
      </c>
      <c r="BS744">
        <f>IF(BR744&lt;&gt;0, BR744, BP744)</f>
        <v>0</v>
      </c>
      <c r="BT744">
        <f>1-BS744/BH744</f>
        <v>0</v>
      </c>
      <c r="BU744">
        <f>(BH744-BG744)/(BH744-BS744)</f>
        <v>0</v>
      </c>
      <c r="BV744">
        <f>(BB744-BH744)/(BB744-BS744)</f>
        <v>0</v>
      </c>
      <c r="BW744">
        <f>(BH744-BG744)/(BH744-BA744)</f>
        <v>0</v>
      </c>
      <c r="BX744">
        <f>(BB744-BH744)/(BB744-BA744)</f>
        <v>0</v>
      </c>
      <c r="BY744">
        <f>(BU744*BS744/BG744)</f>
        <v>0</v>
      </c>
      <c r="BZ744">
        <f>(1-BY744)</f>
        <v>0</v>
      </c>
      <c r="DI744">
        <f>$B$11*EH744+$C$11*EI744+$F$11*ET744*(1-EW744)</f>
        <v>0</v>
      </c>
      <c r="DJ744">
        <f>DI744*DK744</f>
        <v>0</v>
      </c>
      <c r="DK744">
        <f>($B$11*$D$9+$C$11*$D$9+$F$11*((FG744+EY744)/MAX(FG744+EY744+FH744, 0.1)*$I$9+FH744/MAX(FG744+EY744+FH744, 0.1)*$J$9))/($B$11+$C$11+$F$11)</f>
        <v>0</v>
      </c>
      <c r="DL744">
        <f>($B$11*$K$9+$C$11*$K$9+$F$11*((FG744+EY744)/MAX(FG744+EY744+FH744, 0.1)*$P$9+FH744/MAX(FG744+EY744+FH744, 0.1)*$Q$9))/($B$11+$C$11+$F$11)</f>
        <v>0</v>
      </c>
      <c r="DM744">
        <v>3.7</v>
      </c>
      <c r="DN744">
        <v>0.5</v>
      </c>
      <c r="DO744" t="s">
        <v>440</v>
      </c>
      <c r="DP744">
        <v>2</v>
      </c>
      <c r="DQ744" t="b">
        <v>1</v>
      </c>
      <c r="DR744">
        <v>1758494293.278571</v>
      </c>
      <c r="DS744">
        <v>848.9788928571428</v>
      </c>
      <c r="DT744">
        <v>892.2037499999999</v>
      </c>
      <c r="DU744">
        <v>25.79749642857143</v>
      </c>
      <c r="DV744">
        <v>21.10365</v>
      </c>
      <c r="DW744">
        <v>847.340607142857</v>
      </c>
      <c r="DX744">
        <v>25.58188214285715</v>
      </c>
      <c r="DY744">
        <v>500.0056428571428</v>
      </c>
      <c r="DZ744">
        <v>89.9804</v>
      </c>
      <c r="EA744">
        <v>0.0552824</v>
      </c>
      <c r="EB744">
        <v>31.55869642857143</v>
      </c>
      <c r="EC744">
        <v>30.658075</v>
      </c>
      <c r="ED744">
        <v>999.9000000000002</v>
      </c>
      <c r="EE744">
        <v>0</v>
      </c>
      <c r="EF744">
        <v>0</v>
      </c>
      <c r="EG744">
        <v>10000.19928571429</v>
      </c>
      <c r="EH744">
        <v>0</v>
      </c>
      <c r="EI744">
        <v>9.55528</v>
      </c>
      <c r="EJ744">
        <v>-43.22490357142857</v>
      </c>
      <c r="EK744">
        <v>871.4600714285714</v>
      </c>
      <c r="EL744">
        <v>911.4380714285714</v>
      </c>
      <c r="EM744">
        <v>4.693844642857142</v>
      </c>
      <c r="EN744">
        <v>892.2037499999999</v>
      </c>
      <c r="EO744">
        <v>21.10365</v>
      </c>
      <c r="EP744">
        <v>2.321268214285714</v>
      </c>
      <c r="EQ744">
        <v>1.898915357142857</v>
      </c>
      <c r="ER744">
        <v>19.82474285714286</v>
      </c>
      <c r="ES744">
        <v>16.625725</v>
      </c>
      <c r="ET744">
        <v>2000.002142857143</v>
      </c>
      <c r="EU744">
        <v>0.9799968214285713</v>
      </c>
      <c r="EV744">
        <v>0.02000308214285715</v>
      </c>
      <c r="EW744">
        <v>0</v>
      </c>
      <c r="EX744">
        <v>616.2722857142857</v>
      </c>
      <c r="EY744">
        <v>5.00097</v>
      </c>
      <c r="EZ744">
        <v>12343.68928571428</v>
      </c>
      <c r="FA744">
        <v>16707.57142857143</v>
      </c>
      <c r="FB744">
        <v>41.70499999999998</v>
      </c>
      <c r="FC744">
        <v>42.0155</v>
      </c>
      <c r="FD744">
        <v>41.625</v>
      </c>
      <c r="FE744">
        <v>41.59349999999998</v>
      </c>
      <c r="FF744">
        <v>42.31199999999999</v>
      </c>
      <c r="FG744">
        <v>1955.091785714286</v>
      </c>
      <c r="FH744">
        <v>39.91035714285714</v>
      </c>
      <c r="FI744">
        <v>0</v>
      </c>
      <c r="FJ744">
        <v>1758494301.8</v>
      </c>
      <c r="FK744">
        <v>0</v>
      </c>
      <c r="FL744">
        <v>616.2698846153846</v>
      </c>
      <c r="FM744">
        <v>0.7281709424016128</v>
      </c>
      <c r="FN744">
        <v>31.20341882097992</v>
      </c>
      <c r="FO744">
        <v>12344.03461538461</v>
      </c>
      <c r="FP744">
        <v>15</v>
      </c>
      <c r="FQ744">
        <v>0</v>
      </c>
      <c r="FR744" t="s">
        <v>441</v>
      </c>
      <c r="FS744">
        <v>1747247426.5</v>
      </c>
      <c r="FT744">
        <v>1747247420.5</v>
      </c>
      <c r="FU744">
        <v>0</v>
      </c>
      <c r="FV744">
        <v>1.027</v>
      </c>
      <c r="FW744">
        <v>0.031</v>
      </c>
      <c r="FX744">
        <v>0.02</v>
      </c>
      <c r="FY744">
        <v>0.05</v>
      </c>
      <c r="FZ744">
        <v>420</v>
      </c>
      <c r="GA744">
        <v>16</v>
      </c>
      <c r="GB744">
        <v>0.01</v>
      </c>
      <c r="GC744">
        <v>0.1</v>
      </c>
      <c r="GD744">
        <v>-43.1256243902439</v>
      </c>
      <c r="GE744">
        <v>-2.550037630662009</v>
      </c>
      <c r="GF744">
        <v>0.2582456892001915</v>
      </c>
      <c r="GG744">
        <v>0</v>
      </c>
      <c r="GH744">
        <v>616.1965294117646</v>
      </c>
      <c r="GI744">
        <v>1.302276553717967</v>
      </c>
      <c r="GJ744">
        <v>0.2296538617001</v>
      </c>
      <c r="GK744">
        <v>-1</v>
      </c>
      <c r="GL744">
        <v>4.688869268292683</v>
      </c>
      <c r="GM744">
        <v>0.1017727526132399</v>
      </c>
      <c r="GN744">
        <v>0.01438138301810312</v>
      </c>
      <c r="GO744">
        <v>0</v>
      </c>
      <c r="GP744">
        <v>0</v>
      </c>
      <c r="GQ744">
        <v>2</v>
      </c>
      <c r="GR744" t="s">
        <v>452</v>
      </c>
      <c r="GS744">
        <v>3.13582</v>
      </c>
      <c r="GT744">
        <v>2.7154</v>
      </c>
      <c r="GU744">
        <v>0.156423</v>
      </c>
      <c r="GV744">
        <v>0.160095</v>
      </c>
      <c r="GW744">
        <v>0.110779</v>
      </c>
      <c r="GX744">
        <v>0.09526129999999999</v>
      </c>
      <c r="GY744">
        <v>26794</v>
      </c>
      <c r="GZ744">
        <v>26719.6</v>
      </c>
      <c r="HA744">
        <v>29532</v>
      </c>
      <c r="HB744">
        <v>29403.3</v>
      </c>
      <c r="HC744">
        <v>34698.6</v>
      </c>
      <c r="HD744">
        <v>35244.2</v>
      </c>
      <c r="HE744">
        <v>41561.2</v>
      </c>
      <c r="HF744">
        <v>41780.5</v>
      </c>
      <c r="HG744">
        <v>1.91895</v>
      </c>
      <c r="HH744">
        <v>1.85712</v>
      </c>
      <c r="HI744">
        <v>0.0579096</v>
      </c>
      <c r="HJ744">
        <v>0</v>
      </c>
      <c r="HK744">
        <v>29.7157</v>
      </c>
      <c r="HL744">
        <v>999.9</v>
      </c>
      <c r="HM744">
        <v>51.3</v>
      </c>
      <c r="HN744">
        <v>31.6</v>
      </c>
      <c r="HO744">
        <v>26.6133</v>
      </c>
      <c r="HP744">
        <v>62.0521</v>
      </c>
      <c r="HQ744">
        <v>27.8926</v>
      </c>
      <c r="HR744">
        <v>1</v>
      </c>
      <c r="HS744">
        <v>0.138349</v>
      </c>
      <c r="HT744">
        <v>-1.45793</v>
      </c>
      <c r="HU744">
        <v>20.3319</v>
      </c>
      <c r="HV744">
        <v>5.21564</v>
      </c>
      <c r="HW744">
        <v>12.0122</v>
      </c>
      <c r="HX744">
        <v>4.9893</v>
      </c>
      <c r="HY744">
        <v>3.28768</v>
      </c>
      <c r="HZ744">
        <v>9999</v>
      </c>
      <c r="IA744">
        <v>9999</v>
      </c>
      <c r="IB744">
        <v>9999</v>
      </c>
      <c r="IC744">
        <v>999.9</v>
      </c>
      <c r="ID744">
        <v>1.86761</v>
      </c>
      <c r="IE744">
        <v>1.86675</v>
      </c>
      <c r="IF744">
        <v>1.86609</v>
      </c>
      <c r="IG744">
        <v>1.866</v>
      </c>
      <c r="IH744">
        <v>1.86786</v>
      </c>
      <c r="II744">
        <v>1.87028</v>
      </c>
      <c r="IJ744">
        <v>1.86893</v>
      </c>
      <c r="IK744">
        <v>1.87042</v>
      </c>
      <c r="IL744">
        <v>0</v>
      </c>
      <c r="IM744">
        <v>0</v>
      </c>
      <c r="IN744">
        <v>0</v>
      </c>
      <c r="IO744">
        <v>0</v>
      </c>
      <c r="IP744" t="s">
        <v>443</v>
      </c>
      <c r="IQ744" t="s">
        <v>444</v>
      </c>
      <c r="IR744" t="s">
        <v>445</v>
      </c>
      <c r="IS744" t="s">
        <v>445</v>
      </c>
      <c r="IT744" t="s">
        <v>445</v>
      </c>
      <c r="IU744" t="s">
        <v>445</v>
      </c>
      <c r="IV744">
        <v>0</v>
      </c>
      <c r="IW744">
        <v>100</v>
      </c>
      <c r="IX744">
        <v>100</v>
      </c>
      <c r="IY744">
        <v>1.657</v>
      </c>
      <c r="IZ744">
        <v>0.2152</v>
      </c>
      <c r="JA744">
        <v>0.6902030508192664</v>
      </c>
      <c r="JB744">
        <v>0.001474763808417899</v>
      </c>
      <c r="JC744">
        <v>-3.85604142745729E-07</v>
      </c>
      <c r="JD744">
        <v>-4.042155114862324E-11</v>
      </c>
      <c r="JE744">
        <v>-0.0599630414126953</v>
      </c>
      <c r="JF744">
        <v>-0.0008759303265835833</v>
      </c>
      <c r="JG744">
        <v>0.0007542316531097033</v>
      </c>
      <c r="JH744">
        <v>-1.168394518909615E-05</v>
      </c>
      <c r="JI744">
        <v>4</v>
      </c>
      <c r="JJ744">
        <v>2283</v>
      </c>
      <c r="JK744">
        <v>1</v>
      </c>
      <c r="JL744">
        <v>28</v>
      </c>
      <c r="JM744">
        <v>187447.9</v>
      </c>
      <c r="JN744">
        <v>187448</v>
      </c>
      <c r="JO744">
        <v>1.96289</v>
      </c>
      <c r="JP744">
        <v>2.25586</v>
      </c>
      <c r="JQ744">
        <v>1.39648</v>
      </c>
      <c r="JR744">
        <v>2.35352</v>
      </c>
      <c r="JS744">
        <v>1.49536</v>
      </c>
      <c r="JT744">
        <v>2.58789</v>
      </c>
      <c r="JU744">
        <v>37.0032</v>
      </c>
      <c r="JV744">
        <v>24.0787</v>
      </c>
      <c r="JW744">
        <v>18</v>
      </c>
      <c r="JX744">
        <v>492.482</v>
      </c>
      <c r="JY744">
        <v>443.342</v>
      </c>
      <c r="JZ744">
        <v>30.9529</v>
      </c>
      <c r="KA744">
        <v>29.4161</v>
      </c>
      <c r="KB744">
        <v>29.9998</v>
      </c>
      <c r="KC744">
        <v>29.2641</v>
      </c>
      <c r="KD744">
        <v>29.1897</v>
      </c>
      <c r="KE744">
        <v>39.2915</v>
      </c>
      <c r="KF744">
        <v>26.7996</v>
      </c>
      <c r="KG744">
        <v>64.6767</v>
      </c>
      <c r="KH744">
        <v>30.9624</v>
      </c>
      <c r="KI744">
        <v>941.779</v>
      </c>
      <c r="KJ744">
        <v>21.1072</v>
      </c>
      <c r="KK744">
        <v>100.937</v>
      </c>
      <c r="KL744">
        <v>100.461</v>
      </c>
    </row>
    <row r="745" spans="1:298">
      <c r="A745">
        <v>729</v>
      </c>
      <c r="B745">
        <v>1758494306.6</v>
      </c>
      <c r="C745">
        <v>25431.09999990463</v>
      </c>
      <c r="D745" t="s">
        <v>1908</v>
      </c>
      <c r="E745" t="s">
        <v>1909</v>
      </c>
      <c r="F745">
        <v>5</v>
      </c>
      <c r="G745" t="s">
        <v>1797</v>
      </c>
      <c r="H745" t="s">
        <v>437</v>
      </c>
      <c r="I745" t="s">
        <v>438</v>
      </c>
      <c r="J745">
        <v>1758494298.85</v>
      </c>
      <c r="K745">
        <f>(L745)/1000</f>
        <v>0</v>
      </c>
      <c r="L745">
        <f>IF(DQ745, AO745, AI745)</f>
        <v>0</v>
      </c>
      <c r="M745">
        <f>IF(DQ745, AJ745, AH745)</f>
        <v>0</v>
      </c>
      <c r="N745">
        <f>DS745 - IF(AV745&gt;1, M745*DM745*100.0/(AX745), 0)</f>
        <v>0</v>
      </c>
      <c r="O745">
        <f>((U745-K745/2)*N745-M745)/(U745+K745/2)</f>
        <v>0</v>
      </c>
      <c r="P745">
        <f>O745*(DZ745+EA745)/1000.0</f>
        <v>0</v>
      </c>
      <c r="Q745">
        <f>(DS745 - IF(AV745&gt;1, M745*DM745*100.0/(AX745), 0))*(DZ745+EA745)/1000.0</f>
        <v>0</v>
      </c>
      <c r="R745">
        <f>2.0/((1/T745-1/S745)+SIGN(T745)*SQRT((1/T745-1/S745)*(1/T745-1/S745) + 4*DN745/((DN745+1)*(DN745+1))*(2*1/T745*1/S745-1/S745*1/S745)))</f>
        <v>0</v>
      </c>
      <c r="S745">
        <f>IF(LEFT(DO745,1)&lt;&gt;"0",IF(LEFT(DO745,1)="1",3.0,DP745),$D$5+$E$5*(EG745*DZ745/($K$5*1000))+$F$5*(EG745*DZ745/($K$5*1000))*MAX(MIN(DM745,$J$5),$I$5)*MAX(MIN(DM745,$J$5),$I$5)+$G$5*MAX(MIN(DM745,$J$5),$I$5)*(EG745*DZ745/($K$5*1000))+$H$5*(EG745*DZ745/($K$5*1000))*(EG745*DZ745/($K$5*1000)))</f>
        <v>0</v>
      </c>
      <c r="T745">
        <f>K745*(1000-(1000*0.61365*exp(17.502*X745/(240.97+X745))/(DZ745+EA745)+DU745)/2)/(1000*0.61365*exp(17.502*X745/(240.97+X745))/(DZ745+EA745)-DU745)</f>
        <v>0</v>
      </c>
      <c r="U745">
        <f>1/((DN745+1)/(R745/1.6)+1/(S745/1.37)) + DN745/((DN745+1)/(R745/1.6) + DN745/(S745/1.37))</f>
        <v>0</v>
      </c>
      <c r="V745">
        <f>(DI745*DL745)</f>
        <v>0</v>
      </c>
      <c r="W745">
        <f>(EB745+(V745+2*0.95*5.67E-8*(((EB745+$B$7)+273)^4-(EB745+273)^4)-44100*K745)/(1.84*29.3*S745+8*0.95*5.67E-8*(EB745+273)^3))</f>
        <v>0</v>
      </c>
      <c r="X745">
        <f>($C$7*EC745+$D$7*ED745+$E$7*W745)</f>
        <v>0</v>
      </c>
      <c r="Y745">
        <f>0.61365*exp(17.502*X745/(240.97+X745))</f>
        <v>0</v>
      </c>
      <c r="Z745">
        <f>(AA745/AB745*100)</f>
        <v>0</v>
      </c>
      <c r="AA745">
        <f>DU745*(DZ745+EA745)/1000</f>
        <v>0</v>
      </c>
      <c r="AB745">
        <f>0.61365*exp(17.502*EB745/(240.97+EB745))</f>
        <v>0</v>
      </c>
      <c r="AC745">
        <f>(Y745-DU745*(DZ745+EA745)/1000)</f>
        <v>0</v>
      </c>
      <c r="AD745">
        <f>(-K745*44100)</f>
        <v>0</v>
      </c>
      <c r="AE745">
        <f>2*29.3*S745*0.92*(EB745-X745)</f>
        <v>0</v>
      </c>
      <c r="AF745">
        <f>2*0.95*5.67E-8*(((EB745+$B$7)+273)^4-(X745+273)^4)</f>
        <v>0</v>
      </c>
      <c r="AG745">
        <f>V745+AF745+AD745+AE745</f>
        <v>0</v>
      </c>
      <c r="AH745">
        <f>DY745*AV745*(DT745-DS745*(1000-AV745*DV745)/(1000-AV745*DU745))/(100*DM745)</f>
        <v>0</v>
      </c>
      <c r="AI745">
        <f>1000*DY745*AV745*(DU745-DV745)/(100*DM745*(1000-AV745*DU745))</f>
        <v>0</v>
      </c>
      <c r="AJ745">
        <f>(AK745 - AL745 - DZ745*1E3/(8.314*(EB745+273.15)) * AN745/DY745 * AM745) * DY745/(100*DM745) * (1000 - DV745)/1000</f>
        <v>0</v>
      </c>
      <c r="AK745">
        <v>946.880945828632</v>
      </c>
      <c r="AL745">
        <v>915.1594121212121</v>
      </c>
      <c r="AM745">
        <v>3.403527369150823</v>
      </c>
      <c r="AN745">
        <v>65.24556726256783</v>
      </c>
      <c r="AO745">
        <f>(AQ745 - AP745 + DZ745*1E3/(8.314*(EB745+273.15)) * AS745/DY745 * AR745) * DY745/(100*DM745) * 1000/(1000 - AQ745)</f>
        <v>0</v>
      </c>
      <c r="AP745">
        <v>21.08318560844675</v>
      </c>
      <c r="AQ745">
        <v>25.76315939393939</v>
      </c>
      <c r="AR745">
        <v>-0.0001130501774777331</v>
      </c>
      <c r="AS745">
        <v>111.0014619962675</v>
      </c>
      <c r="AT745">
        <v>0</v>
      </c>
      <c r="AU745">
        <v>0</v>
      </c>
      <c r="AV745">
        <f>IF(AT745*$H$13&gt;=AX745,1.0,(AX745/(AX745-AT745*$H$13)))</f>
        <v>0</v>
      </c>
      <c r="AW745">
        <f>(AV745-1)*100</f>
        <v>0</v>
      </c>
      <c r="AX745">
        <f>MAX(0,($B$13+$C$13*EG745)/(1+$D$13*EG745)*DZ745/(EB745+273)*$E$13)</f>
        <v>0</v>
      </c>
      <c r="AY745" t="s">
        <v>439</v>
      </c>
      <c r="AZ745" t="s">
        <v>439</v>
      </c>
      <c r="BA745">
        <v>0</v>
      </c>
      <c r="BB745">
        <v>0</v>
      </c>
      <c r="BC745">
        <f>1-BA745/BB745</f>
        <v>0</v>
      </c>
      <c r="BD745">
        <v>0</v>
      </c>
      <c r="BE745" t="s">
        <v>439</v>
      </c>
      <c r="BF745" t="s">
        <v>439</v>
      </c>
      <c r="BG745">
        <v>0</v>
      </c>
      <c r="BH745">
        <v>0</v>
      </c>
      <c r="BI745">
        <f>1-BG745/BH745</f>
        <v>0</v>
      </c>
      <c r="BJ745">
        <v>0.5</v>
      </c>
      <c r="BK745">
        <f>DJ745</f>
        <v>0</v>
      </c>
      <c r="BL745">
        <f>M745</f>
        <v>0</v>
      </c>
      <c r="BM745">
        <f>BI745*BJ745*BK745</f>
        <v>0</v>
      </c>
      <c r="BN745">
        <f>(BL745-BD745)/BK745</f>
        <v>0</v>
      </c>
      <c r="BO745">
        <f>(BB745-BH745)/BH745</f>
        <v>0</v>
      </c>
      <c r="BP745">
        <f>BA745/(BC745+BA745/BH745)</f>
        <v>0</v>
      </c>
      <c r="BQ745" t="s">
        <v>439</v>
      </c>
      <c r="BR745">
        <v>0</v>
      </c>
      <c r="BS745">
        <f>IF(BR745&lt;&gt;0, BR745, BP745)</f>
        <v>0</v>
      </c>
      <c r="BT745">
        <f>1-BS745/BH745</f>
        <v>0</v>
      </c>
      <c r="BU745">
        <f>(BH745-BG745)/(BH745-BS745)</f>
        <v>0</v>
      </c>
      <c r="BV745">
        <f>(BB745-BH745)/(BB745-BS745)</f>
        <v>0</v>
      </c>
      <c r="BW745">
        <f>(BH745-BG745)/(BH745-BA745)</f>
        <v>0</v>
      </c>
      <c r="BX745">
        <f>(BB745-BH745)/(BB745-BA745)</f>
        <v>0</v>
      </c>
      <c r="BY745">
        <f>(BU745*BS745/BG745)</f>
        <v>0</v>
      </c>
      <c r="BZ745">
        <f>(1-BY745)</f>
        <v>0</v>
      </c>
      <c r="DI745">
        <f>$B$11*EH745+$C$11*EI745+$F$11*ET745*(1-EW745)</f>
        <v>0</v>
      </c>
      <c r="DJ745">
        <f>DI745*DK745</f>
        <v>0</v>
      </c>
      <c r="DK745">
        <f>($B$11*$D$9+$C$11*$D$9+$F$11*((FG745+EY745)/MAX(FG745+EY745+FH745, 0.1)*$I$9+FH745/MAX(FG745+EY745+FH745, 0.1)*$J$9))/($B$11+$C$11+$F$11)</f>
        <v>0</v>
      </c>
      <c r="DL745">
        <f>($B$11*$K$9+$C$11*$K$9+$F$11*((FG745+EY745)/MAX(FG745+EY745+FH745, 0.1)*$P$9+FH745/MAX(FG745+EY745+FH745, 0.1)*$Q$9))/($B$11+$C$11+$F$11)</f>
        <v>0</v>
      </c>
      <c r="DM745">
        <v>3.7</v>
      </c>
      <c r="DN745">
        <v>0.5</v>
      </c>
      <c r="DO745" t="s">
        <v>440</v>
      </c>
      <c r="DP745">
        <v>2</v>
      </c>
      <c r="DQ745" t="b">
        <v>1</v>
      </c>
      <c r="DR745">
        <v>1758494298.85</v>
      </c>
      <c r="DS745">
        <v>867.4734999999999</v>
      </c>
      <c r="DT745">
        <v>910.9518928571428</v>
      </c>
      <c r="DU745">
        <v>25.78033214285714</v>
      </c>
      <c r="DV745">
        <v>21.08557142857143</v>
      </c>
      <c r="DW745">
        <v>865.8218571428571</v>
      </c>
      <c r="DX745">
        <v>25.56495357142857</v>
      </c>
      <c r="DY745">
        <v>500.0034642857144</v>
      </c>
      <c r="DZ745">
        <v>89.97922499999997</v>
      </c>
      <c r="EA745">
        <v>0.05515513214285713</v>
      </c>
      <c r="EB745">
        <v>31.56237142857143</v>
      </c>
      <c r="EC745">
        <v>30.65801428571429</v>
      </c>
      <c r="ED745">
        <v>999.9000000000002</v>
      </c>
      <c r="EE745">
        <v>0</v>
      </c>
      <c r="EF745">
        <v>0</v>
      </c>
      <c r="EG745">
        <v>9997.290714285715</v>
      </c>
      <c r="EH745">
        <v>0</v>
      </c>
      <c r="EI745">
        <v>9.55528</v>
      </c>
      <c r="EJ745">
        <v>-43.47833214285713</v>
      </c>
      <c r="EK745">
        <v>890.4288571428569</v>
      </c>
      <c r="EL745">
        <v>930.5734642857142</v>
      </c>
      <c r="EM745">
        <v>4.694755714285714</v>
      </c>
      <c r="EN745">
        <v>910.9518928571428</v>
      </c>
      <c r="EO745">
        <v>21.08557142857143</v>
      </c>
      <c r="EP745">
        <v>2.319693214285715</v>
      </c>
      <c r="EQ745">
        <v>1.897263571428571</v>
      </c>
      <c r="ER745">
        <v>19.81379285714286</v>
      </c>
      <c r="ES745">
        <v>16.61203928571429</v>
      </c>
      <c r="ET745">
        <v>2000.000714285714</v>
      </c>
      <c r="EU745">
        <v>0.9799972857142855</v>
      </c>
      <c r="EV745">
        <v>0.02000264285714286</v>
      </c>
      <c r="EW745">
        <v>0</v>
      </c>
      <c r="EX745">
        <v>616.3443571428571</v>
      </c>
      <c r="EY745">
        <v>5.00097</v>
      </c>
      <c r="EZ745">
        <v>12346.26071428572</v>
      </c>
      <c r="FA745">
        <v>16707.56071428572</v>
      </c>
      <c r="FB745">
        <v>41.69149999999998</v>
      </c>
      <c r="FC745">
        <v>42.00221428571428</v>
      </c>
      <c r="FD745">
        <v>41.625</v>
      </c>
      <c r="FE745">
        <v>41.57099999999998</v>
      </c>
      <c r="FF745">
        <v>42.31199999999999</v>
      </c>
      <c r="FG745">
        <v>1955.091428571428</v>
      </c>
      <c r="FH745">
        <v>39.90928571428572</v>
      </c>
      <c r="FI745">
        <v>0</v>
      </c>
      <c r="FJ745">
        <v>1758494307.2</v>
      </c>
      <c r="FK745">
        <v>0</v>
      </c>
      <c r="FL745">
        <v>616.3614</v>
      </c>
      <c r="FM745">
        <v>0.2966923077577158</v>
      </c>
      <c r="FN745">
        <v>24.92307693532402</v>
      </c>
      <c r="FO745">
        <v>12346.676</v>
      </c>
      <c r="FP745">
        <v>15</v>
      </c>
      <c r="FQ745">
        <v>0</v>
      </c>
      <c r="FR745" t="s">
        <v>441</v>
      </c>
      <c r="FS745">
        <v>1747247426.5</v>
      </c>
      <c r="FT745">
        <v>1747247420.5</v>
      </c>
      <c r="FU745">
        <v>0</v>
      </c>
      <c r="FV745">
        <v>1.027</v>
      </c>
      <c r="FW745">
        <v>0.031</v>
      </c>
      <c r="FX745">
        <v>0.02</v>
      </c>
      <c r="FY745">
        <v>0.05</v>
      </c>
      <c r="FZ745">
        <v>420</v>
      </c>
      <c r="GA745">
        <v>16</v>
      </c>
      <c r="GB745">
        <v>0.01</v>
      </c>
      <c r="GC745">
        <v>0.1</v>
      </c>
      <c r="GD745">
        <v>-43.36346500000001</v>
      </c>
      <c r="GE745">
        <v>-2.797747091932306</v>
      </c>
      <c r="GF745">
        <v>0.2757949152450057</v>
      </c>
      <c r="GG745">
        <v>0</v>
      </c>
      <c r="GH745">
        <v>616.3007058823529</v>
      </c>
      <c r="GI745">
        <v>0.7916577560441115</v>
      </c>
      <c r="GJ745">
        <v>0.1790125742234364</v>
      </c>
      <c r="GK745">
        <v>-1</v>
      </c>
      <c r="GL745">
        <v>4.691404</v>
      </c>
      <c r="GM745">
        <v>-0.01829898686679553</v>
      </c>
      <c r="GN745">
        <v>0.01246633943866443</v>
      </c>
      <c r="GO745">
        <v>1</v>
      </c>
      <c r="GP745">
        <v>1</v>
      </c>
      <c r="GQ745">
        <v>2</v>
      </c>
      <c r="GR745" t="s">
        <v>442</v>
      </c>
      <c r="GS745">
        <v>3.13577</v>
      </c>
      <c r="GT745">
        <v>2.7154</v>
      </c>
      <c r="GU745">
        <v>0.158569</v>
      </c>
      <c r="GV745">
        <v>0.162174</v>
      </c>
      <c r="GW745">
        <v>0.110755</v>
      </c>
      <c r="GX745">
        <v>0.09526859999999999</v>
      </c>
      <c r="GY745">
        <v>26725.4</v>
      </c>
      <c r="GZ745">
        <v>26653.9</v>
      </c>
      <c r="HA745">
        <v>29531.6</v>
      </c>
      <c r="HB745">
        <v>29403.9</v>
      </c>
      <c r="HC745">
        <v>34699.3</v>
      </c>
      <c r="HD745">
        <v>35244.8</v>
      </c>
      <c r="HE745">
        <v>41560.9</v>
      </c>
      <c r="HF745">
        <v>41781.5</v>
      </c>
      <c r="HG745">
        <v>1.9188</v>
      </c>
      <c r="HH745">
        <v>1.8573</v>
      </c>
      <c r="HI745">
        <v>0.0584163</v>
      </c>
      <c r="HJ745">
        <v>0</v>
      </c>
      <c r="HK745">
        <v>29.7096</v>
      </c>
      <c r="HL745">
        <v>999.9</v>
      </c>
      <c r="HM745">
        <v>51.3</v>
      </c>
      <c r="HN745">
        <v>31.6</v>
      </c>
      <c r="HO745">
        <v>26.6127</v>
      </c>
      <c r="HP745">
        <v>62.0621</v>
      </c>
      <c r="HQ745">
        <v>27.9688</v>
      </c>
      <c r="HR745">
        <v>1</v>
      </c>
      <c r="HS745">
        <v>0.138308</v>
      </c>
      <c r="HT745">
        <v>-1.45526</v>
      </c>
      <c r="HU745">
        <v>20.3321</v>
      </c>
      <c r="HV745">
        <v>5.21669</v>
      </c>
      <c r="HW745">
        <v>12.0125</v>
      </c>
      <c r="HX745">
        <v>4.98895</v>
      </c>
      <c r="HY745">
        <v>3.2877</v>
      </c>
      <c r="HZ745">
        <v>9999</v>
      </c>
      <c r="IA745">
        <v>9999</v>
      </c>
      <c r="IB745">
        <v>9999</v>
      </c>
      <c r="IC745">
        <v>999.9</v>
      </c>
      <c r="ID745">
        <v>1.86761</v>
      </c>
      <c r="IE745">
        <v>1.86676</v>
      </c>
      <c r="IF745">
        <v>1.86607</v>
      </c>
      <c r="IG745">
        <v>1.866</v>
      </c>
      <c r="IH745">
        <v>1.86787</v>
      </c>
      <c r="II745">
        <v>1.87029</v>
      </c>
      <c r="IJ745">
        <v>1.86893</v>
      </c>
      <c r="IK745">
        <v>1.87041</v>
      </c>
      <c r="IL745">
        <v>0</v>
      </c>
      <c r="IM745">
        <v>0</v>
      </c>
      <c r="IN745">
        <v>0</v>
      </c>
      <c r="IO745">
        <v>0</v>
      </c>
      <c r="IP745" t="s">
        <v>443</v>
      </c>
      <c r="IQ745" t="s">
        <v>444</v>
      </c>
      <c r="IR745" t="s">
        <v>445</v>
      </c>
      <c r="IS745" t="s">
        <v>445</v>
      </c>
      <c r="IT745" t="s">
        <v>445</v>
      </c>
      <c r="IU745" t="s">
        <v>445</v>
      </c>
      <c r="IV745">
        <v>0</v>
      </c>
      <c r="IW745">
        <v>100</v>
      </c>
      <c r="IX745">
        <v>100</v>
      </c>
      <c r="IY745">
        <v>1.67</v>
      </c>
      <c r="IZ745">
        <v>0.2151</v>
      </c>
      <c r="JA745">
        <v>0.6902030508192664</v>
      </c>
      <c r="JB745">
        <v>0.001474763808417899</v>
      </c>
      <c r="JC745">
        <v>-3.85604142745729E-07</v>
      </c>
      <c r="JD745">
        <v>-4.042155114862324E-11</v>
      </c>
      <c r="JE745">
        <v>-0.0599630414126953</v>
      </c>
      <c r="JF745">
        <v>-0.0008759303265835833</v>
      </c>
      <c r="JG745">
        <v>0.0007542316531097033</v>
      </c>
      <c r="JH745">
        <v>-1.168394518909615E-05</v>
      </c>
      <c r="JI745">
        <v>4</v>
      </c>
      <c r="JJ745">
        <v>2283</v>
      </c>
      <c r="JK745">
        <v>1</v>
      </c>
      <c r="JL745">
        <v>28</v>
      </c>
      <c r="JM745">
        <v>187448</v>
      </c>
      <c r="JN745">
        <v>187448.1</v>
      </c>
      <c r="JO745">
        <v>1.99341</v>
      </c>
      <c r="JP745">
        <v>2.25586</v>
      </c>
      <c r="JQ745">
        <v>1.39771</v>
      </c>
      <c r="JR745">
        <v>2.35352</v>
      </c>
      <c r="JS745">
        <v>1.49536</v>
      </c>
      <c r="JT745">
        <v>2.69409</v>
      </c>
      <c r="JU745">
        <v>37.027</v>
      </c>
      <c r="JV745">
        <v>24.07</v>
      </c>
      <c r="JW745">
        <v>18</v>
      </c>
      <c r="JX745">
        <v>492.364</v>
      </c>
      <c r="JY745">
        <v>443.43</v>
      </c>
      <c r="JZ745">
        <v>30.9871</v>
      </c>
      <c r="KA745">
        <v>29.4119</v>
      </c>
      <c r="KB745">
        <v>29.9998</v>
      </c>
      <c r="KC745">
        <v>29.2613</v>
      </c>
      <c r="KD745">
        <v>29.1869</v>
      </c>
      <c r="KE745">
        <v>39.936</v>
      </c>
      <c r="KF745">
        <v>26.7996</v>
      </c>
      <c r="KG745">
        <v>64.6767</v>
      </c>
      <c r="KH745">
        <v>30.9892</v>
      </c>
      <c r="KI745">
        <v>955.154</v>
      </c>
      <c r="KJ745">
        <v>21.1072</v>
      </c>
      <c r="KK745">
        <v>100.936</v>
      </c>
      <c r="KL745">
        <v>100.464</v>
      </c>
    </row>
    <row r="746" spans="1:298">
      <c r="A746">
        <v>730</v>
      </c>
      <c r="B746">
        <v>1758494311.1</v>
      </c>
      <c r="C746">
        <v>25435.59999990463</v>
      </c>
      <c r="D746" t="s">
        <v>1910</v>
      </c>
      <c r="E746" t="s">
        <v>1911</v>
      </c>
      <c r="F746">
        <v>5</v>
      </c>
      <c r="G746" t="s">
        <v>1797</v>
      </c>
      <c r="H746" t="s">
        <v>437</v>
      </c>
      <c r="I746" t="s">
        <v>438</v>
      </c>
      <c r="J746">
        <v>1758494303.278571</v>
      </c>
      <c r="K746">
        <f>(L746)/1000</f>
        <v>0</v>
      </c>
      <c r="L746">
        <f>IF(DQ746, AO746, AI746)</f>
        <v>0</v>
      </c>
      <c r="M746">
        <f>IF(DQ746, AJ746, AH746)</f>
        <v>0</v>
      </c>
      <c r="N746">
        <f>DS746 - IF(AV746&gt;1, M746*DM746*100.0/(AX746), 0)</f>
        <v>0</v>
      </c>
      <c r="O746">
        <f>((U746-K746/2)*N746-M746)/(U746+K746/2)</f>
        <v>0</v>
      </c>
      <c r="P746">
        <f>O746*(DZ746+EA746)/1000.0</f>
        <v>0</v>
      </c>
      <c r="Q746">
        <f>(DS746 - IF(AV746&gt;1, M746*DM746*100.0/(AX746), 0))*(DZ746+EA746)/1000.0</f>
        <v>0</v>
      </c>
      <c r="R746">
        <f>2.0/((1/T746-1/S746)+SIGN(T746)*SQRT((1/T746-1/S746)*(1/T746-1/S746) + 4*DN746/((DN746+1)*(DN746+1))*(2*1/T746*1/S746-1/S746*1/S746)))</f>
        <v>0</v>
      </c>
      <c r="S746">
        <f>IF(LEFT(DO746,1)&lt;&gt;"0",IF(LEFT(DO746,1)="1",3.0,DP746),$D$5+$E$5*(EG746*DZ746/($K$5*1000))+$F$5*(EG746*DZ746/($K$5*1000))*MAX(MIN(DM746,$J$5),$I$5)*MAX(MIN(DM746,$J$5),$I$5)+$G$5*MAX(MIN(DM746,$J$5),$I$5)*(EG746*DZ746/($K$5*1000))+$H$5*(EG746*DZ746/($K$5*1000))*(EG746*DZ746/($K$5*1000)))</f>
        <v>0</v>
      </c>
      <c r="T746">
        <f>K746*(1000-(1000*0.61365*exp(17.502*X746/(240.97+X746))/(DZ746+EA746)+DU746)/2)/(1000*0.61365*exp(17.502*X746/(240.97+X746))/(DZ746+EA746)-DU746)</f>
        <v>0</v>
      </c>
      <c r="U746">
        <f>1/((DN746+1)/(R746/1.6)+1/(S746/1.37)) + DN746/((DN746+1)/(R746/1.6) + DN746/(S746/1.37))</f>
        <v>0</v>
      </c>
      <c r="V746">
        <f>(DI746*DL746)</f>
        <v>0</v>
      </c>
      <c r="W746">
        <f>(EB746+(V746+2*0.95*5.67E-8*(((EB746+$B$7)+273)^4-(EB746+273)^4)-44100*K746)/(1.84*29.3*S746+8*0.95*5.67E-8*(EB746+273)^3))</f>
        <v>0</v>
      </c>
      <c r="X746">
        <f>($C$7*EC746+$D$7*ED746+$E$7*W746)</f>
        <v>0</v>
      </c>
      <c r="Y746">
        <f>0.61365*exp(17.502*X746/(240.97+X746))</f>
        <v>0</v>
      </c>
      <c r="Z746">
        <f>(AA746/AB746*100)</f>
        <v>0</v>
      </c>
      <c r="AA746">
        <f>DU746*(DZ746+EA746)/1000</f>
        <v>0</v>
      </c>
      <c r="AB746">
        <f>0.61365*exp(17.502*EB746/(240.97+EB746))</f>
        <v>0</v>
      </c>
      <c r="AC746">
        <f>(Y746-DU746*(DZ746+EA746)/1000)</f>
        <v>0</v>
      </c>
      <c r="AD746">
        <f>(-K746*44100)</f>
        <v>0</v>
      </c>
      <c r="AE746">
        <f>2*29.3*S746*0.92*(EB746-X746)</f>
        <v>0</v>
      </c>
      <c r="AF746">
        <f>2*0.95*5.67E-8*(((EB746+$B$7)+273)^4-(X746+273)^4)</f>
        <v>0</v>
      </c>
      <c r="AG746">
        <f>V746+AF746+AD746+AE746</f>
        <v>0</v>
      </c>
      <c r="AH746">
        <f>DY746*AV746*(DT746-DS746*(1000-AV746*DV746)/(1000-AV746*DU746))/(100*DM746)</f>
        <v>0</v>
      </c>
      <c r="AI746">
        <f>1000*DY746*AV746*(DU746-DV746)/(100*DM746*(1000-AV746*DU746))</f>
        <v>0</v>
      </c>
      <c r="AJ746">
        <f>(AK746 - AL746 - DZ746*1E3/(8.314*(EB746+273.15)) * AN746/DY746 * AM746) * DY746/(100*DM746) * (1000 - DV746)/1000</f>
        <v>0</v>
      </c>
      <c r="AK746">
        <v>962.1817919453385</v>
      </c>
      <c r="AL746">
        <v>930.5733454545452</v>
      </c>
      <c r="AM746">
        <v>3.430384049495189</v>
      </c>
      <c r="AN746">
        <v>65.24556726256783</v>
      </c>
      <c r="AO746">
        <f>(AQ746 - AP746 + DZ746*1E3/(8.314*(EB746+273.15)) * AS746/DY746 * AR746) * DY746/(100*DM746) * 1000/(1000 - AQ746)</f>
        <v>0</v>
      </c>
      <c r="AP746">
        <v>21.08421410916015</v>
      </c>
      <c r="AQ746">
        <v>25.75231636363635</v>
      </c>
      <c r="AR746">
        <v>-0.0003254189178577826</v>
      </c>
      <c r="AS746">
        <v>111.0014619962675</v>
      </c>
      <c r="AT746">
        <v>0</v>
      </c>
      <c r="AU746">
        <v>0</v>
      </c>
      <c r="AV746">
        <f>IF(AT746*$H$13&gt;=AX746,1.0,(AX746/(AX746-AT746*$H$13)))</f>
        <v>0</v>
      </c>
      <c r="AW746">
        <f>(AV746-1)*100</f>
        <v>0</v>
      </c>
      <c r="AX746">
        <f>MAX(0,($B$13+$C$13*EG746)/(1+$D$13*EG746)*DZ746/(EB746+273)*$E$13)</f>
        <v>0</v>
      </c>
      <c r="AY746" t="s">
        <v>439</v>
      </c>
      <c r="AZ746" t="s">
        <v>439</v>
      </c>
      <c r="BA746">
        <v>0</v>
      </c>
      <c r="BB746">
        <v>0</v>
      </c>
      <c r="BC746">
        <f>1-BA746/BB746</f>
        <v>0</v>
      </c>
      <c r="BD746">
        <v>0</v>
      </c>
      <c r="BE746" t="s">
        <v>439</v>
      </c>
      <c r="BF746" t="s">
        <v>439</v>
      </c>
      <c r="BG746">
        <v>0</v>
      </c>
      <c r="BH746">
        <v>0</v>
      </c>
      <c r="BI746">
        <f>1-BG746/BH746</f>
        <v>0</v>
      </c>
      <c r="BJ746">
        <v>0.5</v>
      </c>
      <c r="BK746">
        <f>DJ746</f>
        <v>0</v>
      </c>
      <c r="BL746">
        <f>M746</f>
        <v>0</v>
      </c>
      <c r="BM746">
        <f>BI746*BJ746*BK746</f>
        <v>0</v>
      </c>
      <c r="BN746">
        <f>(BL746-BD746)/BK746</f>
        <v>0</v>
      </c>
      <c r="BO746">
        <f>(BB746-BH746)/BH746</f>
        <v>0</v>
      </c>
      <c r="BP746">
        <f>BA746/(BC746+BA746/BH746)</f>
        <v>0</v>
      </c>
      <c r="BQ746" t="s">
        <v>439</v>
      </c>
      <c r="BR746">
        <v>0</v>
      </c>
      <c r="BS746">
        <f>IF(BR746&lt;&gt;0, BR746, BP746)</f>
        <v>0</v>
      </c>
      <c r="BT746">
        <f>1-BS746/BH746</f>
        <v>0</v>
      </c>
      <c r="BU746">
        <f>(BH746-BG746)/(BH746-BS746)</f>
        <v>0</v>
      </c>
      <c r="BV746">
        <f>(BB746-BH746)/(BB746-BS746)</f>
        <v>0</v>
      </c>
      <c r="BW746">
        <f>(BH746-BG746)/(BH746-BA746)</f>
        <v>0</v>
      </c>
      <c r="BX746">
        <f>(BB746-BH746)/(BB746-BA746)</f>
        <v>0</v>
      </c>
      <c r="BY746">
        <f>(BU746*BS746/BG746)</f>
        <v>0</v>
      </c>
      <c r="BZ746">
        <f>(1-BY746)</f>
        <v>0</v>
      </c>
      <c r="DI746">
        <f>$B$11*EH746+$C$11*EI746+$F$11*ET746*(1-EW746)</f>
        <v>0</v>
      </c>
      <c r="DJ746">
        <f>DI746*DK746</f>
        <v>0</v>
      </c>
      <c r="DK746">
        <f>($B$11*$D$9+$C$11*$D$9+$F$11*((FG746+EY746)/MAX(FG746+EY746+FH746, 0.1)*$I$9+FH746/MAX(FG746+EY746+FH746, 0.1)*$J$9))/($B$11+$C$11+$F$11)</f>
        <v>0</v>
      </c>
      <c r="DL746">
        <f>($B$11*$K$9+$C$11*$K$9+$F$11*((FG746+EY746)/MAX(FG746+EY746+FH746, 0.1)*$P$9+FH746/MAX(FG746+EY746+FH746, 0.1)*$Q$9))/($B$11+$C$11+$F$11)</f>
        <v>0</v>
      </c>
      <c r="DM746">
        <v>3.7</v>
      </c>
      <c r="DN746">
        <v>0.5</v>
      </c>
      <c r="DO746" t="s">
        <v>440</v>
      </c>
      <c r="DP746">
        <v>2</v>
      </c>
      <c r="DQ746" t="b">
        <v>1</v>
      </c>
      <c r="DR746">
        <v>1758494303.278571</v>
      </c>
      <c r="DS746">
        <v>882.2115357142858</v>
      </c>
      <c r="DT746">
        <v>925.8502499999998</v>
      </c>
      <c r="DU746">
        <v>25.76757857142857</v>
      </c>
      <c r="DV746">
        <v>21.08366428571428</v>
      </c>
      <c r="DW746">
        <v>880.5493928571429</v>
      </c>
      <c r="DX746">
        <v>25.55238928571429</v>
      </c>
      <c r="DY746">
        <v>499.9966785714285</v>
      </c>
      <c r="DZ746">
        <v>89.97843214285714</v>
      </c>
      <c r="EA746">
        <v>0.0551600607142857</v>
      </c>
      <c r="EB746">
        <v>31.56558571428572</v>
      </c>
      <c r="EC746">
        <v>30.66162857142857</v>
      </c>
      <c r="ED746">
        <v>999.9000000000002</v>
      </c>
      <c r="EE746">
        <v>0</v>
      </c>
      <c r="EF746">
        <v>0</v>
      </c>
      <c r="EG746">
        <v>9996.197857142859</v>
      </c>
      <c r="EH746">
        <v>0</v>
      </c>
      <c r="EI746">
        <v>9.55528</v>
      </c>
      <c r="EJ746">
        <v>-43.63872500000001</v>
      </c>
      <c r="EK746">
        <v>905.545107142857</v>
      </c>
      <c r="EL746">
        <v>945.7910357142857</v>
      </c>
      <c r="EM746">
        <v>4.683908214285714</v>
      </c>
      <c r="EN746">
        <v>925.8502499999998</v>
      </c>
      <c r="EO746">
        <v>21.08366428571428</v>
      </c>
      <c r="EP746">
        <v>2.318526071428572</v>
      </c>
      <c r="EQ746">
        <v>1.897075357142857</v>
      </c>
      <c r="ER746">
        <v>19.805675</v>
      </c>
      <c r="ES746">
        <v>16.61047857142857</v>
      </c>
      <c r="ET746">
        <v>2000.004285714286</v>
      </c>
      <c r="EU746">
        <v>0.9799978571428571</v>
      </c>
      <c r="EV746">
        <v>0.02000210000000001</v>
      </c>
      <c r="EW746">
        <v>0</v>
      </c>
      <c r="EX746">
        <v>616.3799642857142</v>
      </c>
      <c r="EY746">
        <v>5.00097</v>
      </c>
      <c r="EZ746">
        <v>12347.83214285715</v>
      </c>
      <c r="FA746">
        <v>16707.60357142857</v>
      </c>
      <c r="FB746">
        <v>41.68699999999999</v>
      </c>
      <c r="FC746">
        <v>42.00221428571428</v>
      </c>
      <c r="FD746">
        <v>41.625</v>
      </c>
      <c r="FE746">
        <v>41.56649999999998</v>
      </c>
      <c r="FF746">
        <v>42.31199999999999</v>
      </c>
      <c r="FG746">
        <v>1955.096071428572</v>
      </c>
      <c r="FH746">
        <v>39.90821428571429</v>
      </c>
      <c r="FI746">
        <v>0</v>
      </c>
      <c r="FJ746">
        <v>1758494312</v>
      </c>
      <c r="FK746">
        <v>0</v>
      </c>
      <c r="FL746">
        <v>616.3972</v>
      </c>
      <c r="FM746">
        <v>1.07238462003723</v>
      </c>
      <c r="FN746">
        <v>18.86153843684182</v>
      </c>
      <c r="FO746">
        <v>12348.308</v>
      </c>
      <c r="FP746">
        <v>15</v>
      </c>
      <c r="FQ746">
        <v>0</v>
      </c>
      <c r="FR746" t="s">
        <v>441</v>
      </c>
      <c r="FS746">
        <v>1747247426.5</v>
      </c>
      <c r="FT746">
        <v>1747247420.5</v>
      </c>
      <c r="FU746">
        <v>0</v>
      </c>
      <c r="FV746">
        <v>1.027</v>
      </c>
      <c r="FW746">
        <v>0.031</v>
      </c>
      <c r="FX746">
        <v>0.02</v>
      </c>
      <c r="FY746">
        <v>0.05</v>
      </c>
      <c r="FZ746">
        <v>420</v>
      </c>
      <c r="GA746">
        <v>16</v>
      </c>
      <c r="GB746">
        <v>0.01</v>
      </c>
      <c r="GC746">
        <v>0.1</v>
      </c>
      <c r="GD746">
        <v>-43.51211</v>
      </c>
      <c r="GE746">
        <v>-2.191339587241967</v>
      </c>
      <c r="GF746">
        <v>0.2263686228256913</v>
      </c>
      <c r="GG746">
        <v>0</v>
      </c>
      <c r="GH746">
        <v>616.3515294117648</v>
      </c>
      <c r="GI746">
        <v>0.5862490453919177</v>
      </c>
      <c r="GJ746">
        <v>0.1992478851159617</v>
      </c>
      <c r="GK746">
        <v>-1</v>
      </c>
      <c r="GL746">
        <v>4.69059275</v>
      </c>
      <c r="GM746">
        <v>-0.1293092307692441</v>
      </c>
      <c r="GN746">
        <v>0.01334293314595781</v>
      </c>
      <c r="GO746">
        <v>0</v>
      </c>
      <c r="GP746">
        <v>0</v>
      </c>
      <c r="GQ746">
        <v>2</v>
      </c>
      <c r="GR746" t="s">
        <v>452</v>
      </c>
      <c r="GS746">
        <v>3.1358</v>
      </c>
      <c r="GT746">
        <v>2.71566</v>
      </c>
      <c r="GU746">
        <v>0.160312</v>
      </c>
      <c r="GV746">
        <v>0.163877</v>
      </c>
      <c r="GW746">
        <v>0.110729</v>
      </c>
      <c r="GX746">
        <v>0.09527090000000001</v>
      </c>
      <c r="GY746">
        <v>26670.6</v>
      </c>
      <c r="GZ746">
        <v>26600.1</v>
      </c>
      <c r="HA746">
        <v>29532.2</v>
      </c>
      <c r="HB746">
        <v>29404.3</v>
      </c>
      <c r="HC746">
        <v>34701.1</v>
      </c>
      <c r="HD746">
        <v>35245.1</v>
      </c>
      <c r="HE746">
        <v>41561.8</v>
      </c>
      <c r="HF746">
        <v>41782</v>
      </c>
      <c r="HG746">
        <v>1.91877</v>
      </c>
      <c r="HH746">
        <v>1.85723</v>
      </c>
      <c r="HI746">
        <v>0.0591762</v>
      </c>
      <c r="HJ746">
        <v>0</v>
      </c>
      <c r="HK746">
        <v>29.7053</v>
      </c>
      <c r="HL746">
        <v>999.9</v>
      </c>
      <c r="HM746">
        <v>51.3</v>
      </c>
      <c r="HN746">
        <v>31.6</v>
      </c>
      <c r="HO746">
        <v>26.6155</v>
      </c>
      <c r="HP746">
        <v>61.9821</v>
      </c>
      <c r="HQ746">
        <v>27.8726</v>
      </c>
      <c r="HR746">
        <v>1</v>
      </c>
      <c r="HS746">
        <v>0.137792</v>
      </c>
      <c r="HT746">
        <v>-1.48744</v>
      </c>
      <c r="HU746">
        <v>20.3318</v>
      </c>
      <c r="HV746">
        <v>5.21654</v>
      </c>
      <c r="HW746">
        <v>12.0125</v>
      </c>
      <c r="HX746">
        <v>4.9891</v>
      </c>
      <c r="HY746">
        <v>3.28765</v>
      </c>
      <c r="HZ746">
        <v>9999</v>
      </c>
      <c r="IA746">
        <v>9999</v>
      </c>
      <c r="IB746">
        <v>9999</v>
      </c>
      <c r="IC746">
        <v>999.9</v>
      </c>
      <c r="ID746">
        <v>1.86764</v>
      </c>
      <c r="IE746">
        <v>1.86676</v>
      </c>
      <c r="IF746">
        <v>1.86607</v>
      </c>
      <c r="IG746">
        <v>1.866</v>
      </c>
      <c r="IH746">
        <v>1.86785</v>
      </c>
      <c r="II746">
        <v>1.87028</v>
      </c>
      <c r="IJ746">
        <v>1.86893</v>
      </c>
      <c r="IK746">
        <v>1.87041</v>
      </c>
      <c r="IL746">
        <v>0</v>
      </c>
      <c r="IM746">
        <v>0</v>
      </c>
      <c r="IN746">
        <v>0</v>
      </c>
      <c r="IO746">
        <v>0</v>
      </c>
      <c r="IP746" t="s">
        <v>443</v>
      </c>
      <c r="IQ746" t="s">
        <v>444</v>
      </c>
      <c r="IR746" t="s">
        <v>445</v>
      </c>
      <c r="IS746" t="s">
        <v>445</v>
      </c>
      <c r="IT746" t="s">
        <v>445</v>
      </c>
      <c r="IU746" t="s">
        <v>445</v>
      </c>
      <c r="IV746">
        <v>0</v>
      </c>
      <c r="IW746">
        <v>100</v>
      </c>
      <c r="IX746">
        <v>100</v>
      </c>
      <c r="IY746">
        <v>1.68</v>
      </c>
      <c r="IZ746">
        <v>0.2149</v>
      </c>
      <c r="JA746">
        <v>0.6902030508192664</v>
      </c>
      <c r="JB746">
        <v>0.001474763808417899</v>
      </c>
      <c r="JC746">
        <v>-3.85604142745729E-07</v>
      </c>
      <c r="JD746">
        <v>-4.042155114862324E-11</v>
      </c>
      <c r="JE746">
        <v>-0.0599630414126953</v>
      </c>
      <c r="JF746">
        <v>-0.0008759303265835833</v>
      </c>
      <c r="JG746">
        <v>0.0007542316531097033</v>
      </c>
      <c r="JH746">
        <v>-1.168394518909615E-05</v>
      </c>
      <c r="JI746">
        <v>4</v>
      </c>
      <c r="JJ746">
        <v>2283</v>
      </c>
      <c r="JK746">
        <v>1</v>
      </c>
      <c r="JL746">
        <v>28</v>
      </c>
      <c r="JM746">
        <v>187448.1</v>
      </c>
      <c r="JN746">
        <v>187448.2</v>
      </c>
      <c r="JO746">
        <v>2.01904</v>
      </c>
      <c r="JP746">
        <v>2.2522</v>
      </c>
      <c r="JQ746">
        <v>1.39648</v>
      </c>
      <c r="JR746">
        <v>2.35474</v>
      </c>
      <c r="JS746">
        <v>1.49536</v>
      </c>
      <c r="JT746">
        <v>2.63306</v>
      </c>
      <c r="JU746">
        <v>37.027</v>
      </c>
      <c r="JV746">
        <v>24.0787</v>
      </c>
      <c r="JW746">
        <v>18</v>
      </c>
      <c r="JX746">
        <v>492.326</v>
      </c>
      <c r="JY746">
        <v>443.363</v>
      </c>
      <c r="JZ746">
        <v>31.0095</v>
      </c>
      <c r="KA746">
        <v>29.4085</v>
      </c>
      <c r="KB746">
        <v>29.9998</v>
      </c>
      <c r="KC746">
        <v>29.2586</v>
      </c>
      <c r="KD746">
        <v>29.1842</v>
      </c>
      <c r="KE746">
        <v>40.4207</v>
      </c>
      <c r="KF746">
        <v>26.7996</v>
      </c>
      <c r="KG746">
        <v>64.6767</v>
      </c>
      <c r="KH746">
        <v>31.0187</v>
      </c>
      <c r="KI746">
        <v>975.186</v>
      </c>
      <c r="KJ746">
        <v>21.11</v>
      </c>
      <c r="KK746">
        <v>100.939</v>
      </c>
      <c r="KL746">
        <v>100.465</v>
      </c>
    </row>
    <row r="747" spans="1:298">
      <c r="A747">
        <v>731</v>
      </c>
      <c r="B747">
        <v>1758494316.6</v>
      </c>
      <c r="C747">
        <v>25441.09999990463</v>
      </c>
      <c r="D747" t="s">
        <v>1912</v>
      </c>
      <c r="E747" t="s">
        <v>1913</v>
      </c>
      <c r="F747">
        <v>5</v>
      </c>
      <c r="G747" t="s">
        <v>1797</v>
      </c>
      <c r="H747" t="s">
        <v>437</v>
      </c>
      <c r="I747" t="s">
        <v>438</v>
      </c>
      <c r="J747">
        <v>1758494308.85</v>
      </c>
      <c r="K747">
        <f>(L747)/1000</f>
        <v>0</v>
      </c>
      <c r="L747">
        <f>IF(DQ747, AO747, AI747)</f>
        <v>0</v>
      </c>
      <c r="M747">
        <f>IF(DQ747, AJ747, AH747)</f>
        <v>0</v>
      </c>
      <c r="N747">
        <f>DS747 - IF(AV747&gt;1, M747*DM747*100.0/(AX747), 0)</f>
        <v>0</v>
      </c>
      <c r="O747">
        <f>((U747-K747/2)*N747-M747)/(U747+K747/2)</f>
        <v>0</v>
      </c>
      <c r="P747">
        <f>O747*(DZ747+EA747)/1000.0</f>
        <v>0</v>
      </c>
      <c r="Q747">
        <f>(DS747 - IF(AV747&gt;1, M747*DM747*100.0/(AX747), 0))*(DZ747+EA747)/1000.0</f>
        <v>0</v>
      </c>
      <c r="R747">
        <f>2.0/((1/T747-1/S747)+SIGN(T747)*SQRT((1/T747-1/S747)*(1/T747-1/S747) + 4*DN747/((DN747+1)*(DN747+1))*(2*1/T747*1/S747-1/S747*1/S747)))</f>
        <v>0</v>
      </c>
      <c r="S747">
        <f>IF(LEFT(DO747,1)&lt;&gt;"0",IF(LEFT(DO747,1)="1",3.0,DP747),$D$5+$E$5*(EG747*DZ747/($K$5*1000))+$F$5*(EG747*DZ747/($K$5*1000))*MAX(MIN(DM747,$J$5),$I$5)*MAX(MIN(DM747,$J$5),$I$5)+$G$5*MAX(MIN(DM747,$J$5),$I$5)*(EG747*DZ747/($K$5*1000))+$H$5*(EG747*DZ747/($K$5*1000))*(EG747*DZ747/($K$5*1000)))</f>
        <v>0</v>
      </c>
      <c r="T747">
        <f>K747*(1000-(1000*0.61365*exp(17.502*X747/(240.97+X747))/(DZ747+EA747)+DU747)/2)/(1000*0.61365*exp(17.502*X747/(240.97+X747))/(DZ747+EA747)-DU747)</f>
        <v>0</v>
      </c>
      <c r="U747">
        <f>1/((DN747+1)/(R747/1.6)+1/(S747/1.37)) + DN747/((DN747+1)/(R747/1.6) + DN747/(S747/1.37))</f>
        <v>0</v>
      </c>
      <c r="V747">
        <f>(DI747*DL747)</f>
        <v>0</v>
      </c>
      <c r="W747">
        <f>(EB747+(V747+2*0.95*5.67E-8*(((EB747+$B$7)+273)^4-(EB747+273)^4)-44100*K747)/(1.84*29.3*S747+8*0.95*5.67E-8*(EB747+273)^3))</f>
        <v>0</v>
      </c>
      <c r="X747">
        <f>($C$7*EC747+$D$7*ED747+$E$7*W747)</f>
        <v>0</v>
      </c>
      <c r="Y747">
        <f>0.61365*exp(17.502*X747/(240.97+X747))</f>
        <v>0</v>
      </c>
      <c r="Z747">
        <f>(AA747/AB747*100)</f>
        <v>0</v>
      </c>
      <c r="AA747">
        <f>DU747*(DZ747+EA747)/1000</f>
        <v>0</v>
      </c>
      <c r="AB747">
        <f>0.61365*exp(17.502*EB747/(240.97+EB747))</f>
        <v>0</v>
      </c>
      <c r="AC747">
        <f>(Y747-DU747*(DZ747+EA747)/1000)</f>
        <v>0</v>
      </c>
      <c r="AD747">
        <f>(-K747*44100)</f>
        <v>0</v>
      </c>
      <c r="AE747">
        <f>2*29.3*S747*0.92*(EB747-X747)</f>
        <v>0</v>
      </c>
      <c r="AF747">
        <f>2*0.95*5.67E-8*(((EB747+$B$7)+273)^4-(X747+273)^4)</f>
        <v>0</v>
      </c>
      <c r="AG747">
        <f>V747+AF747+AD747+AE747</f>
        <v>0</v>
      </c>
      <c r="AH747">
        <f>DY747*AV747*(DT747-DS747*(1000-AV747*DV747)/(1000-AV747*DU747))/(100*DM747)</f>
        <v>0</v>
      </c>
      <c r="AI747">
        <f>1000*DY747*AV747*(DU747-DV747)/(100*DM747*(1000-AV747*DU747))</f>
        <v>0</v>
      </c>
      <c r="AJ747">
        <f>(AK747 - AL747 - DZ747*1E3/(8.314*(EB747+273.15)) * AN747/DY747 * AM747) * DY747/(100*DM747) * (1000 - DV747)/1000</f>
        <v>0</v>
      </c>
      <c r="AK747">
        <v>980.9861990980282</v>
      </c>
      <c r="AL747">
        <v>949.2572484848488</v>
      </c>
      <c r="AM747">
        <v>3.39722616606604</v>
      </c>
      <c r="AN747">
        <v>65.24556726256783</v>
      </c>
      <c r="AO747">
        <f>(AQ747 - AP747 + DZ747*1E3/(8.314*(EB747+273.15)) * AS747/DY747 * AR747) * DY747/(100*DM747) * 1000/(1000 - AQ747)</f>
        <v>0</v>
      </c>
      <c r="AP747">
        <v>21.08412289890447</v>
      </c>
      <c r="AQ747">
        <v>25.74407454545454</v>
      </c>
      <c r="AR747">
        <v>-0.0001350300217713729</v>
      </c>
      <c r="AS747">
        <v>111.0014619962675</v>
      </c>
      <c r="AT747">
        <v>0</v>
      </c>
      <c r="AU747">
        <v>0</v>
      </c>
      <c r="AV747">
        <f>IF(AT747*$H$13&gt;=AX747,1.0,(AX747/(AX747-AT747*$H$13)))</f>
        <v>0</v>
      </c>
      <c r="AW747">
        <f>(AV747-1)*100</f>
        <v>0</v>
      </c>
      <c r="AX747">
        <f>MAX(0,($B$13+$C$13*EG747)/(1+$D$13*EG747)*DZ747/(EB747+273)*$E$13)</f>
        <v>0</v>
      </c>
      <c r="AY747" t="s">
        <v>439</v>
      </c>
      <c r="AZ747" t="s">
        <v>439</v>
      </c>
      <c r="BA747">
        <v>0</v>
      </c>
      <c r="BB747">
        <v>0</v>
      </c>
      <c r="BC747">
        <f>1-BA747/BB747</f>
        <v>0</v>
      </c>
      <c r="BD747">
        <v>0</v>
      </c>
      <c r="BE747" t="s">
        <v>439</v>
      </c>
      <c r="BF747" t="s">
        <v>439</v>
      </c>
      <c r="BG747">
        <v>0</v>
      </c>
      <c r="BH747">
        <v>0</v>
      </c>
      <c r="BI747">
        <f>1-BG747/BH747</f>
        <v>0</v>
      </c>
      <c r="BJ747">
        <v>0.5</v>
      </c>
      <c r="BK747">
        <f>DJ747</f>
        <v>0</v>
      </c>
      <c r="BL747">
        <f>M747</f>
        <v>0</v>
      </c>
      <c r="BM747">
        <f>BI747*BJ747*BK747</f>
        <v>0</v>
      </c>
      <c r="BN747">
        <f>(BL747-BD747)/BK747</f>
        <v>0</v>
      </c>
      <c r="BO747">
        <f>(BB747-BH747)/BH747</f>
        <v>0</v>
      </c>
      <c r="BP747">
        <f>BA747/(BC747+BA747/BH747)</f>
        <v>0</v>
      </c>
      <c r="BQ747" t="s">
        <v>439</v>
      </c>
      <c r="BR747">
        <v>0</v>
      </c>
      <c r="BS747">
        <f>IF(BR747&lt;&gt;0, BR747, BP747)</f>
        <v>0</v>
      </c>
      <c r="BT747">
        <f>1-BS747/BH747</f>
        <v>0</v>
      </c>
      <c r="BU747">
        <f>(BH747-BG747)/(BH747-BS747)</f>
        <v>0</v>
      </c>
      <c r="BV747">
        <f>(BB747-BH747)/(BB747-BS747)</f>
        <v>0</v>
      </c>
      <c r="BW747">
        <f>(BH747-BG747)/(BH747-BA747)</f>
        <v>0</v>
      </c>
      <c r="BX747">
        <f>(BB747-BH747)/(BB747-BA747)</f>
        <v>0</v>
      </c>
      <c r="BY747">
        <f>(BU747*BS747/BG747)</f>
        <v>0</v>
      </c>
      <c r="BZ747">
        <f>(1-BY747)</f>
        <v>0</v>
      </c>
      <c r="DI747">
        <f>$B$11*EH747+$C$11*EI747+$F$11*ET747*(1-EW747)</f>
        <v>0</v>
      </c>
      <c r="DJ747">
        <f>DI747*DK747</f>
        <v>0</v>
      </c>
      <c r="DK747">
        <f>($B$11*$D$9+$C$11*$D$9+$F$11*((FG747+EY747)/MAX(FG747+EY747+FH747, 0.1)*$I$9+FH747/MAX(FG747+EY747+FH747, 0.1)*$J$9))/($B$11+$C$11+$F$11)</f>
        <v>0</v>
      </c>
      <c r="DL747">
        <f>($B$11*$K$9+$C$11*$K$9+$F$11*((FG747+EY747)/MAX(FG747+EY747+FH747, 0.1)*$P$9+FH747/MAX(FG747+EY747+FH747, 0.1)*$Q$9))/($B$11+$C$11+$F$11)</f>
        <v>0</v>
      </c>
      <c r="DM747">
        <v>3.7</v>
      </c>
      <c r="DN747">
        <v>0.5</v>
      </c>
      <c r="DO747" t="s">
        <v>440</v>
      </c>
      <c r="DP747">
        <v>2</v>
      </c>
      <c r="DQ747" t="b">
        <v>1</v>
      </c>
      <c r="DR747">
        <v>1758494308.85</v>
      </c>
      <c r="DS747">
        <v>900.7447142857144</v>
      </c>
      <c r="DT747">
        <v>944.5023214285712</v>
      </c>
      <c r="DU747">
        <v>25.75624285714285</v>
      </c>
      <c r="DV747">
        <v>21.08387857142857</v>
      </c>
      <c r="DW747">
        <v>899.0697142857143</v>
      </c>
      <c r="DX747">
        <v>25.54122142857142</v>
      </c>
      <c r="DY747">
        <v>499.9946428571428</v>
      </c>
      <c r="DZ747">
        <v>89.97805000000001</v>
      </c>
      <c r="EA747">
        <v>0.05527706071428571</v>
      </c>
      <c r="EB747">
        <v>31.56984285714286</v>
      </c>
      <c r="EC747">
        <v>30.66283928571429</v>
      </c>
      <c r="ED747">
        <v>999.9000000000002</v>
      </c>
      <c r="EE747">
        <v>0</v>
      </c>
      <c r="EF747">
        <v>0</v>
      </c>
      <c r="EG747">
        <v>9999.470357142858</v>
      </c>
      <c r="EH747">
        <v>0</v>
      </c>
      <c r="EI747">
        <v>9.55528</v>
      </c>
      <c r="EJ747">
        <v>-43.75759999999999</v>
      </c>
      <c r="EK747">
        <v>924.5577142857143</v>
      </c>
      <c r="EL747">
        <v>964.8449642857144</v>
      </c>
      <c r="EM747">
        <v>4.672358928571429</v>
      </c>
      <c r="EN747">
        <v>944.5023214285712</v>
      </c>
      <c r="EO747">
        <v>21.08387857142857</v>
      </c>
      <c r="EP747">
        <v>2.317496428571428</v>
      </c>
      <c r="EQ747">
        <v>1.897086428571429</v>
      </c>
      <c r="ER747">
        <v>19.79851785714286</v>
      </c>
      <c r="ES747">
        <v>16.61056428571429</v>
      </c>
      <c r="ET747">
        <v>2000.023571428572</v>
      </c>
      <c r="EU747">
        <v>0.9799997499999999</v>
      </c>
      <c r="EV747">
        <v>0.020000275</v>
      </c>
      <c r="EW747">
        <v>0</v>
      </c>
      <c r="EX747">
        <v>616.4668571428572</v>
      </c>
      <c r="EY747">
        <v>5.00097</v>
      </c>
      <c r="EZ747">
        <v>12349.375</v>
      </c>
      <c r="FA747">
        <v>16707.77857142857</v>
      </c>
      <c r="FB747">
        <v>41.68699999999999</v>
      </c>
      <c r="FC747">
        <v>42</v>
      </c>
      <c r="FD747">
        <v>41.625</v>
      </c>
      <c r="FE747">
        <v>41.56199999999999</v>
      </c>
      <c r="FF747">
        <v>42.31199999999999</v>
      </c>
      <c r="FG747">
        <v>1955.118571428571</v>
      </c>
      <c r="FH747">
        <v>39.90500000000001</v>
      </c>
      <c r="FI747">
        <v>0</v>
      </c>
      <c r="FJ747">
        <v>1758494317.4</v>
      </c>
      <c r="FK747">
        <v>0</v>
      </c>
      <c r="FL747">
        <v>616.4751538461539</v>
      </c>
      <c r="FM747">
        <v>1.183111121907072</v>
      </c>
      <c r="FN747">
        <v>11.59316241982186</v>
      </c>
      <c r="FO747">
        <v>12349.45</v>
      </c>
      <c r="FP747">
        <v>15</v>
      </c>
      <c r="FQ747">
        <v>0</v>
      </c>
      <c r="FR747" t="s">
        <v>441</v>
      </c>
      <c r="FS747">
        <v>1747247426.5</v>
      </c>
      <c r="FT747">
        <v>1747247420.5</v>
      </c>
      <c r="FU747">
        <v>0</v>
      </c>
      <c r="FV747">
        <v>1.027</v>
      </c>
      <c r="FW747">
        <v>0.031</v>
      </c>
      <c r="FX747">
        <v>0.02</v>
      </c>
      <c r="FY747">
        <v>0.05</v>
      </c>
      <c r="FZ747">
        <v>420</v>
      </c>
      <c r="GA747">
        <v>16</v>
      </c>
      <c r="GB747">
        <v>0.01</v>
      </c>
      <c r="GC747">
        <v>0.1</v>
      </c>
      <c r="GD747">
        <v>-43.679955</v>
      </c>
      <c r="GE747">
        <v>-1.31845778611633</v>
      </c>
      <c r="GF747">
        <v>0.1402398141577491</v>
      </c>
      <c r="GG747">
        <v>0</v>
      </c>
      <c r="GH747">
        <v>616.4078529411765</v>
      </c>
      <c r="GI747">
        <v>0.8500381997854715</v>
      </c>
      <c r="GJ747">
        <v>0.1986245545440463</v>
      </c>
      <c r="GK747">
        <v>-1</v>
      </c>
      <c r="GL747">
        <v>4.67974675</v>
      </c>
      <c r="GM747">
        <v>-0.1256545215759977</v>
      </c>
      <c r="GN747">
        <v>0.0121916463997895</v>
      </c>
      <c r="GO747">
        <v>0</v>
      </c>
      <c r="GP747">
        <v>0</v>
      </c>
      <c r="GQ747">
        <v>2</v>
      </c>
      <c r="GR747" t="s">
        <v>452</v>
      </c>
      <c r="GS747">
        <v>3.13585</v>
      </c>
      <c r="GT747">
        <v>2.71552</v>
      </c>
      <c r="GU747">
        <v>0.162409</v>
      </c>
      <c r="GV747">
        <v>0.165906</v>
      </c>
      <c r="GW747">
        <v>0.110705</v>
      </c>
      <c r="GX747">
        <v>0.0952746</v>
      </c>
      <c r="GY747">
        <v>26603.9</v>
      </c>
      <c r="GZ747">
        <v>26535.6</v>
      </c>
      <c r="HA747">
        <v>29532.2</v>
      </c>
      <c r="HB747">
        <v>29404.4</v>
      </c>
      <c r="HC747">
        <v>34702</v>
      </c>
      <c r="HD747">
        <v>35245.3</v>
      </c>
      <c r="HE747">
        <v>41561.8</v>
      </c>
      <c r="HF747">
        <v>41782.3</v>
      </c>
      <c r="HG747">
        <v>1.919</v>
      </c>
      <c r="HH747">
        <v>1.85723</v>
      </c>
      <c r="HI747">
        <v>0.0594966</v>
      </c>
      <c r="HJ747">
        <v>0</v>
      </c>
      <c r="HK747">
        <v>29.6981</v>
      </c>
      <c r="HL747">
        <v>999.9</v>
      </c>
      <c r="HM747">
        <v>51.3</v>
      </c>
      <c r="HN747">
        <v>31.6</v>
      </c>
      <c r="HO747">
        <v>26.6139</v>
      </c>
      <c r="HP747">
        <v>61.9321</v>
      </c>
      <c r="HQ747">
        <v>27.8886</v>
      </c>
      <c r="HR747">
        <v>1</v>
      </c>
      <c r="HS747">
        <v>0.137749</v>
      </c>
      <c r="HT747">
        <v>-1.47377</v>
      </c>
      <c r="HU747">
        <v>20.3321</v>
      </c>
      <c r="HV747">
        <v>5.21579</v>
      </c>
      <c r="HW747">
        <v>12.0116</v>
      </c>
      <c r="HX747">
        <v>4.989</v>
      </c>
      <c r="HY747">
        <v>3.28758</v>
      </c>
      <c r="HZ747">
        <v>9999</v>
      </c>
      <c r="IA747">
        <v>9999</v>
      </c>
      <c r="IB747">
        <v>9999</v>
      </c>
      <c r="IC747">
        <v>999.9</v>
      </c>
      <c r="ID747">
        <v>1.86763</v>
      </c>
      <c r="IE747">
        <v>1.86676</v>
      </c>
      <c r="IF747">
        <v>1.86608</v>
      </c>
      <c r="IG747">
        <v>1.866</v>
      </c>
      <c r="IH747">
        <v>1.86787</v>
      </c>
      <c r="II747">
        <v>1.87027</v>
      </c>
      <c r="IJ747">
        <v>1.86893</v>
      </c>
      <c r="IK747">
        <v>1.87042</v>
      </c>
      <c r="IL747">
        <v>0</v>
      </c>
      <c r="IM747">
        <v>0</v>
      </c>
      <c r="IN747">
        <v>0</v>
      </c>
      <c r="IO747">
        <v>0</v>
      </c>
      <c r="IP747" t="s">
        <v>443</v>
      </c>
      <c r="IQ747" t="s">
        <v>444</v>
      </c>
      <c r="IR747" t="s">
        <v>445</v>
      </c>
      <c r="IS747" t="s">
        <v>445</v>
      </c>
      <c r="IT747" t="s">
        <v>445</v>
      </c>
      <c r="IU747" t="s">
        <v>445</v>
      </c>
      <c r="IV747">
        <v>0</v>
      </c>
      <c r="IW747">
        <v>100</v>
      </c>
      <c r="IX747">
        <v>100</v>
      </c>
      <c r="IY747">
        <v>1.692</v>
      </c>
      <c r="IZ747">
        <v>0.2149</v>
      </c>
      <c r="JA747">
        <v>0.6902030508192664</v>
      </c>
      <c r="JB747">
        <v>0.001474763808417899</v>
      </c>
      <c r="JC747">
        <v>-3.85604142745729E-07</v>
      </c>
      <c r="JD747">
        <v>-4.042155114862324E-11</v>
      </c>
      <c r="JE747">
        <v>-0.0599630414126953</v>
      </c>
      <c r="JF747">
        <v>-0.0008759303265835833</v>
      </c>
      <c r="JG747">
        <v>0.0007542316531097033</v>
      </c>
      <c r="JH747">
        <v>-1.168394518909615E-05</v>
      </c>
      <c r="JI747">
        <v>4</v>
      </c>
      <c r="JJ747">
        <v>2283</v>
      </c>
      <c r="JK747">
        <v>1</v>
      </c>
      <c r="JL747">
        <v>28</v>
      </c>
      <c r="JM747">
        <v>187448.2</v>
      </c>
      <c r="JN747">
        <v>187448.3</v>
      </c>
      <c r="JO747">
        <v>2.04956</v>
      </c>
      <c r="JP747">
        <v>2.25342</v>
      </c>
      <c r="JQ747">
        <v>1.39648</v>
      </c>
      <c r="JR747">
        <v>2.35474</v>
      </c>
      <c r="JS747">
        <v>1.49536</v>
      </c>
      <c r="JT747">
        <v>2.70874</v>
      </c>
      <c r="JU747">
        <v>37.027</v>
      </c>
      <c r="JV747">
        <v>24.07</v>
      </c>
      <c r="JW747">
        <v>18</v>
      </c>
      <c r="JX747">
        <v>492.441</v>
      </c>
      <c r="JY747">
        <v>443.342</v>
      </c>
      <c r="JZ747">
        <v>31.0411</v>
      </c>
      <c r="KA747">
        <v>29.4043</v>
      </c>
      <c r="KB747">
        <v>29.9999</v>
      </c>
      <c r="KC747">
        <v>29.255</v>
      </c>
      <c r="KD747">
        <v>29.1813</v>
      </c>
      <c r="KE747">
        <v>41.068</v>
      </c>
      <c r="KF747">
        <v>26.7996</v>
      </c>
      <c r="KG747">
        <v>64.6767</v>
      </c>
      <c r="KH747">
        <v>31.0418</v>
      </c>
      <c r="KI747">
        <v>988.5599999999999</v>
      </c>
      <c r="KJ747">
        <v>21.1109</v>
      </c>
      <c r="KK747">
        <v>100.938</v>
      </c>
      <c r="KL747">
        <v>100.465</v>
      </c>
    </row>
    <row r="748" spans="1:298">
      <c r="A748">
        <v>732</v>
      </c>
      <c r="B748">
        <v>1758494321.1</v>
      </c>
      <c r="C748">
        <v>25445.59999990463</v>
      </c>
      <c r="D748" t="s">
        <v>1914</v>
      </c>
      <c r="E748" t="s">
        <v>1915</v>
      </c>
      <c r="F748">
        <v>5</v>
      </c>
      <c r="G748" t="s">
        <v>1797</v>
      </c>
      <c r="H748" t="s">
        <v>437</v>
      </c>
      <c r="I748" t="s">
        <v>438</v>
      </c>
      <c r="J748">
        <v>1758494313.278571</v>
      </c>
      <c r="K748">
        <f>(L748)/1000</f>
        <v>0</v>
      </c>
      <c r="L748">
        <f>IF(DQ748, AO748, AI748)</f>
        <v>0</v>
      </c>
      <c r="M748">
        <f>IF(DQ748, AJ748, AH748)</f>
        <v>0</v>
      </c>
      <c r="N748">
        <f>DS748 - IF(AV748&gt;1, M748*DM748*100.0/(AX748), 0)</f>
        <v>0</v>
      </c>
      <c r="O748">
        <f>((U748-K748/2)*N748-M748)/(U748+K748/2)</f>
        <v>0</v>
      </c>
      <c r="P748">
        <f>O748*(DZ748+EA748)/1000.0</f>
        <v>0</v>
      </c>
      <c r="Q748">
        <f>(DS748 - IF(AV748&gt;1, M748*DM748*100.0/(AX748), 0))*(DZ748+EA748)/1000.0</f>
        <v>0</v>
      </c>
      <c r="R748">
        <f>2.0/((1/T748-1/S748)+SIGN(T748)*SQRT((1/T748-1/S748)*(1/T748-1/S748) + 4*DN748/((DN748+1)*(DN748+1))*(2*1/T748*1/S748-1/S748*1/S748)))</f>
        <v>0</v>
      </c>
      <c r="S748">
        <f>IF(LEFT(DO748,1)&lt;&gt;"0",IF(LEFT(DO748,1)="1",3.0,DP748),$D$5+$E$5*(EG748*DZ748/($K$5*1000))+$F$5*(EG748*DZ748/($K$5*1000))*MAX(MIN(DM748,$J$5),$I$5)*MAX(MIN(DM748,$J$5),$I$5)+$G$5*MAX(MIN(DM748,$J$5),$I$5)*(EG748*DZ748/($K$5*1000))+$H$5*(EG748*DZ748/($K$5*1000))*(EG748*DZ748/($K$5*1000)))</f>
        <v>0</v>
      </c>
      <c r="T748">
        <f>K748*(1000-(1000*0.61365*exp(17.502*X748/(240.97+X748))/(DZ748+EA748)+DU748)/2)/(1000*0.61365*exp(17.502*X748/(240.97+X748))/(DZ748+EA748)-DU748)</f>
        <v>0</v>
      </c>
      <c r="U748">
        <f>1/((DN748+1)/(R748/1.6)+1/(S748/1.37)) + DN748/((DN748+1)/(R748/1.6) + DN748/(S748/1.37))</f>
        <v>0</v>
      </c>
      <c r="V748">
        <f>(DI748*DL748)</f>
        <v>0</v>
      </c>
      <c r="W748">
        <f>(EB748+(V748+2*0.95*5.67E-8*(((EB748+$B$7)+273)^4-(EB748+273)^4)-44100*K748)/(1.84*29.3*S748+8*0.95*5.67E-8*(EB748+273)^3))</f>
        <v>0</v>
      </c>
      <c r="X748">
        <f>($C$7*EC748+$D$7*ED748+$E$7*W748)</f>
        <v>0</v>
      </c>
      <c r="Y748">
        <f>0.61365*exp(17.502*X748/(240.97+X748))</f>
        <v>0</v>
      </c>
      <c r="Z748">
        <f>(AA748/AB748*100)</f>
        <v>0</v>
      </c>
      <c r="AA748">
        <f>DU748*(DZ748+EA748)/1000</f>
        <v>0</v>
      </c>
      <c r="AB748">
        <f>0.61365*exp(17.502*EB748/(240.97+EB748))</f>
        <v>0</v>
      </c>
      <c r="AC748">
        <f>(Y748-DU748*(DZ748+EA748)/1000)</f>
        <v>0</v>
      </c>
      <c r="AD748">
        <f>(-K748*44100)</f>
        <v>0</v>
      </c>
      <c r="AE748">
        <f>2*29.3*S748*0.92*(EB748-X748)</f>
        <v>0</v>
      </c>
      <c r="AF748">
        <f>2*0.95*5.67E-8*(((EB748+$B$7)+273)^4-(X748+273)^4)</f>
        <v>0</v>
      </c>
      <c r="AG748">
        <f>V748+AF748+AD748+AE748</f>
        <v>0</v>
      </c>
      <c r="AH748">
        <f>DY748*AV748*(DT748-DS748*(1000-AV748*DV748)/(1000-AV748*DU748))/(100*DM748)</f>
        <v>0</v>
      </c>
      <c r="AI748">
        <f>1000*DY748*AV748*(DU748-DV748)/(100*DM748*(1000-AV748*DU748))</f>
        <v>0</v>
      </c>
      <c r="AJ748">
        <f>(AK748 - AL748 - DZ748*1E3/(8.314*(EB748+273.15)) * AN748/DY748 * AM748) * DY748/(100*DM748) * (1000 - DV748)/1000</f>
        <v>0</v>
      </c>
      <c r="AK748">
        <v>996.3100876618402</v>
      </c>
      <c r="AL748">
        <v>964.5357151515153</v>
      </c>
      <c r="AM748">
        <v>3.396799175640523</v>
      </c>
      <c r="AN748">
        <v>65.24556726256783</v>
      </c>
      <c r="AO748">
        <f>(AQ748 - AP748 + DZ748*1E3/(8.314*(EB748+273.15)) * AS748/DY748 * AR748) * DY748/(100*DM748) * 1000/(1000 - AQ748)</f>
        <v>0</v>
      </c>
      <c r="AP748">
        <v>21.08553657355985</v>
      </c>
      <c r="AQ748">
        <v>25.7374806060606</v>
      </c>
      <c r="AR748">
        <v>-0.0001373273613351414</v>
      </c>
      <c r="AS748">
        <v>111.0014619962675</v>
      </c>
      <c r="AT748">
        <v>0</v>
      </c>
      <c r="AU748">
        <v>0</v>
      </c>
      <c r="AV748">
        <f>IF(AT748*$H$13&gt;=AX748,1.0,(AX748/(AX748-AT748*$H$13)))</f>
        <v>0</v>
      </c>
      <c r="AW748">
        <f>(AV748-1)*100</f>
        <v>0</v>
      </c>
      <c r="AX748">
        <f>MAX(0,($B$13+$C$13*EG748)/(1+$D$13*EG748)*DZ748/(EB748+273)*$E$13)</f>
        <v>0</v>
      </c>
      <c r="AY748" t="s">
        <v>439</v>
      </c>
      <c r="AZ748" t="s">
        <v>439</v>
      </c>
      <c r="BA748">
        <v>0</v>
      </c>
      <c r="BB748">
        <v>0</v>
      </c>
      <c r="BC748">
        <f>1-BA748/BB748</f>
        <v>0</v>
      </c>
      <c r="BD748">
        <v>0</v>
      </c>
      <c r="BE748" t="s">
        <v>439</v>
      </c>
      <c r="BF748" t="s">
        <v>439</v>
      </c>
      <c r="BG748">
        <v>0</v>
      </c>
      <c r="BH748">
        <v>0</v>
      </c>
      <c r="BI748">
        <f>1-BG748/BH748</f>
        <v>0</v>
      </c>
      <c r="BJ748">
        <v>0.5</v>
      </c>
      <c r="BK748">
        <f>DJ748</f>
        <v>0</v>
      </c>
      <c r="BL748">
        <f>M748</f>
        <v>0</v>
      </c>
      <c r="BM748">
        <f>BI748*BJ748*BK748</f>
        <v>0</v>
      </c>
      <c r="BN748">
        <f>(BL748-BD748)/BK748</f>
        <v>0</v>
      </c>
      <c r="BO748">
        <f>(BB748-BH748)/BH748</f>
        <v>0</v>
      </c>
      <c r="BP748">
        <f>BA748/(BC748+BA748/BH748)</f>
        <v>0</v>
      </c>
      <c r="BQ748" t="s">
        <v>439</v>
      </c>
      <c r="BR748">
        <v>0</v>
      </c>
      <c r="BS748">
        <f>IF(BR748&lt;&gt;0, BR748, BP748)</f>
        <v>0</v>
      </c>
      <c r="BT748">
        <f>1-BS748/BH748</f>
        <v>0</v>
      </c>
      <c r="BU748">
        <f>(BH748-BG748)/(BH748-BS748)</f>
        <v>0</v>
      </c>
      <c r="BV748">
        <f>(BB748-BH748)/(BB748-BS748)</f>
        <v>0</v>
      </c>
      <c r="BW748">
        <f>(BH748-BG748)/(BH748-BA748)</f>
        <v>0</v>
      </c>
      <c r="BX748">
        <f>(BB748-BH748)/(BB748-BA748)</f>
        <v>0</v>
      </c>
      <c r="BY748">
        <f>(BU748*BS748/BG748)</f>
        <v>0</v>
      </c>
      <c r="BZ748">
        <f>(1-BY748)</f>
        <v>0</v>
      </c>
      <c r="DI748">
        <f>$B$11*EH748+$C$11*EI748+$F$11*ET748*(1-EW748)</f>
        <v>0</v>
      </c>
      <c r="DJ748">
        <f>DI748*DK748</f>
        <v>0</v>
      </c>
      <c r="DK748">
        <f>($B$11*$D$9+$C$11*$D$9+$F$11*((FG748+EY748)/MAX(FG748+EY748+FH748, 0.1)*$I$9+FH748/MAX(FG748+EY748+FH748, 0.1)*$J$9))/($B$11+$C$11+$F$11)</f>
        <v>0</v>
      </c>
      <c r="DL748">
        <f>($B$11*$K$9+$C$11*$K$9+$F$11*((FG748+EY748)/MAX(FG748+EY748+FH748, 0.1)*$P$9+FH748/MAX(FG748+EY748+FH748, 0.1)*$Q$9))/($B$11+$C$11+$F$11)</f>
        <v>0</v>
      </c>
      <c r="DM748">
        <v>3.7</v>
      </c>
      <c r="DN748">
        <v>0.5</v>
      </c>
      <c r="DO748" t="s">
        <v>440</v>
      </c>
      <c r="DP748">
        <v>2</v>
      </c>
      <c r="DQ748" t="b">
        <v>1</v>
      </c>
      <c r="DR748">
        <v>1758494313.278571</v>
      </c>
      <c r="DS748">
        <v>915.4559285714284</v>
      </c>
      <c r="DT748">
        <v>959.2834999999999</v>
      </c>
      <c r="DU748">
        <v>25.749325</v>
      </c>
      <c r="DV748">
        <v>21.08470357142857</v>
      </c>
      <c r="DW748">
        <v>913.7708928571428</v>
      </c>
      <c r="DX748">
        <v>25.53441071428571</v>
      </c>
      <c r="DY748">
        <v>500.0143928571428</v>
      </c>
      <c r="DZ748">
        <v>89.9780392857143</v>
      </c>
      <c r="EA748">
        <v>0.05522910714285715</v>
      </c>
      <c r="EB748">
        <v>31.57421428571428</v>
      </c>
      <c r="EC748">
        <v>30.66640714285714</v>
      </c>
      <c r="ED748">
        <v>999.9000000000002</v>
      </c>
      <c r="EE748">
        <v>0</v>
      </c>
      <c r="EF748">
        <v>0</v>
      </c>
      <c r="EG748">
        <v>10002.4625</v>
      </c>
      <c r="EH748">
        <v>0</v>
      </c>
      <c r="EI748">
        <v>9.55528</v>
      </c>
      <c r="EJ748">
        <v>-43.82761071428571</v>
      </c>
      <c r="EK748">
        <v>939.6510714285714</v>
      </c>
      <c r="EL748">
        <v>979.9452142857142</v>
      </c>
      <c r="EM748">
        <v>4.664615357142857</v>
      </c>
      <c r="EN748">
        <v>959.2834999999999</v>
      </c>
      <c r="EO748">
        <v>21.08470357142857</v>
      </c>
      <c r="EP748">
        <v>2.316873214285714</v>
      </c>
      <c r="EQ748">
        <v>1.897160714285714</v>
      </c>
      <c r="ER748">
        <v>19.79418928571429</v>
      </c>
      <c r="ES748">
        <v>16.611175</v>
      </c>
      <c r="ET748">
        <v>2000.003214285714</v>
      </c>
      <c r="EU748">
        <v>0.9799995357142854</v>
      </c>
      <c r="EV748">
        <v>0.02000048214285715</v>
      </c>
      <c r="EW748">
        <v>0</v>
      </c>
      <c r="EX748">
        <v>616.5518571428572</v>
      </c>
      <c r="EY748">
        <v>5.00097</v>
      </c>
      <c r="EZ748">
        <v>12349.87857142857</v>
      </c>
      <c r="FA748">
        <v>16707.61428571428</v>
      </c>
      <c r="FB748">
        <v>41.68699999999999</v>
      </c>
      <c r="FC748">
        <v>42</v>
      </c>
      <c r="FD748">
        <v>41.625</v>
      </c>
      <c r="FE748">
        <v>41.56199999999999</v>
      </c>
      <c r="FF748">
        <v>42.31199999999999</v>
      </c>
      <c r="FG748">
        <v>1955.098214285715</v>
      </c>
      <c r="FH748">
        <v>39.90500000000001</v>
      </c>
      <c r="FI748">
        <v>0</v>
      </c>
      <c r="FJ748">
        <v>1758494321.6</v>
      </c>
      <c r="FK748">
        <v>0</v>
      </c>
      <c r="FL748">
        <v>616.55816</v>
      </c>
      <c r="FM748">
        <v>1.55100001260883</v>
      </c>
      <c r="FN748">
        <v>3.146153883920066</v>
      </c>
      <c r="FO748">
        <v>12349.968</v>
      </c>
      <c r="FP748">
        <v>15</v>
      </c>
      <c r="FQ748">
        <v>0</v>
      </c>
      <c r="FR748" t="s">
        <v>441</v>
      </c>
      <c r="FS748">
        <v>1747247426.5</v>
      </c>
      <c r="FT748">
        <v>1747247420.5</v>
      </c>
      <c r="FU748">
        <v>0</v>
      </c>
      <c r="FV748">
        <v>1.027</v>
      </c>
      <c r="FW748">
        <v>0.031</v>
      </c>
      <c r="FX748">
        <v>0.02</v>
      </c>
      <c r="FY748">
        <v>0.05</v>
      </c>
      <c r="FZ748">
        <v>420</v>
      </c>
      <c r="GA748">
        <v>16</v>
      </c>
      <c r="GB748">
        <v>0.01</v>
      </c>
      <c r="GC748">
        <v>0.1</v>
      </c>
      <c r="GD748">
        <v>-43.79218536585366</v>
      </c>
      <c r="GE748">
        <v>-0.9698613240419232</v>
      </c>
      <c r="GF748">
        <v>0.1069045335710176</v>
      </c>
      <c r="GG748">
        <v>0</v>
      </c>
      <c r="GH748">
        <v>616.506205882353</v>
      </c>
      <c r="GI748">
        <v>1.353353709097816</v>
      </c>
      <c r="GJ748">
        <v>0.2412915955499677</v>
      </c>
      <c r="GK748">
        <v>-1</v>
      </c>
      <c r="GL748">
        <v>4.669420731707317</v>
      </c>
      <c r="GM748">
        <v>-0.1090059930313633</v>
      </c>
      <c r="GN748">
        <v>0.01079661157103576</v>
      </c>
      <c r="GO748">
        <v>0</v>
      </c>
      <c r="GP748">
        <v>0</v>
      </c>
      <c r="GQ748">
        <v>2</v>
      </c>
      <c r="GR748" t="s">
        <v>452</v>
      </c>
      <c r="GS748">
        <v>3.13584</v>
      </c>
      <c r="GT748">
        <v>2.71512</v>
      </c>
      <c r="GU748">
        <v>0.164114</v>
      </c>
      <c r="GV748">
        <v>0.167575</v>
      </c>
      <c r="GW748">
        <v>0.110685</v>
      </c>
      <c r="GX748">
        <v>0.09527480000000001</v>
      </c>
      <c r="GY748">
        <v>26549.6</v>
      </c>
      <c r="GZ748">
        <v>26482.5</v>
      </c>
      <c r="HA748">
        <v>29531.9</v>
      </c>
      <c r="HB748">
        <v>29404.5</v>
      </c>
      <c r="HC748">
        <v>34702.8</v>
      </c>
      <c r="HD748">
        <v>35245.3</v>
      </c>
      <c r="HE748">
        <v>41561.8</v>
      </c>
      <c r="HF748">
        <v>41782.3</v>
      </c>
      <c r="HG748">
        <v>1.91903</v>
      </c>
      <c r="HH748">
        <v>1.85725</v>
      </c>
      <c r="HI748">
        <v>0.0602677</v>
      </c>
      <c r="HJ748">
        <v>0</v>
      </c>
      <c r="HK748">
        <v>29.6923</v>
      </c>
      <c r="HL748">
        <v>999.9</v>
      </c>
      <c r="HM748">
        <v>51.3</v>
      </c>
      <c r="HN748">
        <v>31.6</v>
      </c>
      <c r="HO748">
        <v>26.6129</v>
      </c>
      <c r="HP748">
        <v>62.0321</v>
      </c>
      <c r="HQ748">
        <v>27.8205</v>
      </c>
      <c r="HR748">
        <v>1</v>
      </c>
      <c r="HS748">
        <v>0.137236</v>
      </c>
      <c r="HT748">
        <v>-1.49364</v>
      </c>
      <c r="HU748">
        <v>20.3319</v>
      </c>
      <c r="HV748">
        <v>5.21639</v>
      </c>
      <c r="HW748">
        <v>12.0125</v>
      </c>
      <c r="HX748">
        <v>4.98885</v>
      </c>
      <c r="HY748">
        <v>3.28758</v>
      </c>
      <c r="HZ748">
        <v>9999</v>
      </c>
      <c r="IA748">
        <v>9999</v>
      </c>
      <c r="IB748">
        <v>9999</v>
      </c>
      <c r="IC748">
        <v>999.9</v>
      </c>
      <c r="ID748">
        <v>1.8676</v>
      </c>
      <c r="IE748">
        <v>1.86676</v>
      </c>
      <c r="IF748">
        <v>1.86606</v>
      </c>
      <c r="IG748">
        <v>1.866</v>
      </c>
      <c r="IH748">
        <v>1.86787</v>
      </c>
      <c r="II748">
        <v>1.87027</v>
      </c>
      <c r="IJ748">
        <v>1.86894</v>
      </c>
      <c r="IK748">
        <v>1.87042</v>
      </c>
      <c r="IL748">
        <v>0</v>
      </c>
      <c r="IM748">
        <v>0</v>
      </c>
      <c r="IN748">
        <v>0</v>
      </c>
      <c r="IO748">
        <v>0</v>
      </c>
      <c r="IP748" t="s">
        <v>443</v>
      </c>
      <c r="IQ748" t="s">
        <v>444</v>
      </c>
      <c r="IR748" t="s">
        <v>445</v>
      </c>
      <c r="IS748" t="s">
        <v>445</v>
      </c>
      <c r="IT748" t="s">
        <v>445</v>
      </c>
      <c r="IU748" t="s">
        <v>445</v>
      </c>
      <c r="IV748">
        <v>0</v>
      </c>
      <c r="IW748">
        <v>100</v>
      </c>
      <c r="IX748">
        <v>100</v>
      </c>
      <c r="IY748">
        <v>1.702</v>
      </c>
      <c r="IZ748">
        <v>0.2148</v>
      </c>
      <c r="JA748">
        <v>0.6902030508192664</v>
      </c>
      <c r="JB748">
        <v>0.001474763808417899</v>
      </c>
      <c r="JC748">
        <v>-3.85604142745729E-07</v>
      </c>
      <c r="JD748">
        <v>-4.042155114862324E-11</v>
      </c>
      <c r="JE748">
        <v>-0.0599630414126953</v>
      </c>
      <c r="JF748">
        <v>-0.0008759303265835833</v>
      </c>
      <c r="JG748">
        <v>0.0007542316531097033</v>
      </c>
      <c r="JH748">
        <v>-1.168394518909615E-05</v>
      </c>
      <c r="JI748">
        <v>4</v>
      </c>
      <c r="JJ748">
        <v>2283</v>
      </c>
      <c r="JK748">
        <v>1</v>
      </c>
      <c r="JL748">
        <v>28</v>
      </c>
      <c r="JM748">
        <v>187448.2</v>
      </c>
      <c r="JN748">
        <v>187448.3</v>
      </c>
      <c r="JO748">
        <v>2.07642</v>
      </c>
      <c r="JP748">
        <v>2.2583</v>
      </c>
      <c r="JQ748">
        <v>1.39648</v>
      </c>
      <c r="JR748">
        <v>2.35229</v>
      </c>
      <c r="JS748">
        <v>1.49536</v>
      </c>
      <c r="JT748">
        <v>2.63916</v>
      </c>
      <c r="JU748">
        <v>37.0032</v>
      </c>
      <c r="JV748">
        <v>24.07</v>
      </c>
      <c r="JW748">
        <v>18</v>
      </c>
      <c r="JX748">
        <v>492.439</v>
      </c>
      <c r="JY748">
        <v>443.336</v>
      </c>
      <c r="JZ748">
        <v>31.0593</v>
      </c>
      <c r="KA748">
        <v>29.4008</v>
      </c>
      <c r="KB748">
        <v>29.9998</v>
      </c>
      <c r="KC748">
        <v>29.2529</v>
      </c>
      <c r="KD748">
        <v>29.1785</v>
      </c>
      <c r="KE748">
        <v>41.557</v>
      </c>
      <c r="KF748">
        <v>26.7996</v>
      </c>
      <c r="KG748">
        <v>64.6767</v>
      </c>
      <c r="KH748">
        <v>31.0656</v>
      </c>
      <c r="KI748">
        <v>1008.59</v>
      </c>
      <c r="KJ748">
        <v>21.126</v>
      </c>
      <c r="KK748">
        <v>100.938</v>
      </c>
      <c r="KL748">
        <v>100.465</v>
      </c>
    </row>
    <row r="749" spans="1:298">
      <c r="A749">
        <v>733</v>
      </c>
      <c r="B749">
        <v>1758494326.6</v>
      </c>
      <c r="C749">
        <v>25451.09999990463</v>
      </c>
      <c r="D749" t="s">
        <v>1916</v>
      </c>
      <c r="E749" t="s">
        <v>1917</v>
      </c>
      <c r="F749">
        <v>5</v>
      </c>
      <c r="G749" t="s">
        <v>1797</v>
      </c>
      <c r="H749" t="s">
        <v>437</v>
      </c>
      <c r="I749" t="s">
        <v>438</v>
      </c>
      <c r="J749">
        <v>1758494318.85</v>
      </c>
      <c r="K749">
        <f>(L749)/1000</f>
        <v>0</v>
      </c>
      <c r="L749">
        <f>IF(DQ749, AO749, AI749)</f>
        <v>0</v>
      </c>
      <c r="M749">
        <f>IF(DQ749, AJ749, AH749)</f>
        <v>0</v>
      </c>
      <c r="N749">
        <f>DS749 - IF(AV749&gt;1, M749*DM749*100.0/(AX749), 0)</f>
        <v>0</v>
      </c>
      <c r="O749">
        <f>((U749-K749/2)*N749-M749)/(U749+K749/2)</f>
        <v>0</v>
      </c>
      <c r="P749">
        <f>O749*(DZ749+EA749)/1000.0</f>
        <v>0</v>
      </c>
      <c r="Q749">
        <f>(DS749 - IF(AV749&gt;1, M749*DM749*100.0/(AX749), 0))*(DZ749+EA749)/1000.0</f>
        <v>0</v>
      </c>
      <c r="R749">
        <f>2.0/((1/T749-1/S749)+SIGN(T749)*SQRT((1/T749-1/S749)*(1/T749-1/S749) + 4*DN749/((DN749+1)*(DN749+1))*(2*1/T749*1/S749-1/S749*1/S749)))</f>
        <v>0</v>
      </c>
      <c r="S749">
        <f>IF(LEFT(DO749,1)&lt;&gt;"0",IF(LEFT(DO749,1)="1",3.0,DP749),$D$5+$E$5*(EG749*DZ749/($K$5*1000))+$F$5*(EG749*DZ749/($K$5*1000))*MAX(MIN(DM749,$J$5),$I$5)*MAX(MIN(DM749,$J$5),$I$5)+$G$5*MAX(MIN(DM749,$J$5),$I$5)*(EG749*DZ749/($K$5*1000))+$H$5*(EG749*DZ749/($K$5*1000))*(EG749*DZ749/($K$5*1000)))</f>
        <v>0</v>
      </c>
      <c r="T749">
        <f>K749*(1000-(1000*0.61365*exp(17.502*X749/(240.97+X749))/(DZ749+EA749)+DU749)/2)/(1000*0.61365*exp(17.502*X749/(240.97+X749))/(DZ749+EA749)-DU749)</f>
        <v>0</v>
      </c>
      <c r="U749">
        <f>1/((DN749+1)/(R749/1.6)+1/(S749/1.37)) + DN749/((DN749+1)/(R749/1.6) + DN749/(S749/1.37))</f>
        <v>0</v>
      </c>
      <c r="V749">
        <f>(DI749*DL749)</f>
        <v>0</v>
      </c>
      <c r="W749">
        <f>(EB749+(V749+2*0.95*5.67E-8*(((EB749+$B$7)+273)^4-(EB749+273)^4)-44100*K749)/(1.84*29.3*S749+8*0.95*5.67E-8*(EB749+273)^3))</f>
        <v>0</v>
      </c>
      <c r="X749">
        <f>($C$7*EC749+$D$7*ED749+$E$7*W749)</f>
        <v>0</v>
      </c>
      <c r="Y749">
        <f>0.61365*exp(17.502*X749/(240.97+X749))</f>
        <v>0</v>
      </c>
      <c r="Z749">
        <f>(AA749/AB749*100)</f>
        <v>0</v>
      </c>
      <c r="AA749">
        <f>DU749*(DZ749+EA749)/1000</f>
        <v>0</v>
      </c>
      <c r="AB749">
        <f>0.61365*exp(17.502*EB749/(240.97+EB749))</f>
        <v>0</v>
      </c>
      <c r="AC749">
        <f>(Y749-DU749*(DZ749+EA749)/1000)</f>
        <v>0</v>
      </c>
      <c r="AD749">
        <f>(-K749*44100)</f>
        <v>0</v>
      </c>
      <c r="AE749">
        <f>2*29.3*S749*0.92*(EB749-X749)</f>
        <v>0</v>
      </c>
      <c r="AF749">
        <f>2*0.95*5.67E-8*(((EB749+$B$7)+273)^4-(X749+273)^4)</f>
        <v>0</v>
      </c>
      <c r="AG749">
        <f>V749+AF749+AD749+AE749</f>
        <v>0</v>
      </c>
      <c r="AH749">
        <f>DY749*AV749*(DT749-DS749*(1000-AV749*DV749)/(1000-AV749*DU749))/(100*DM749)</f>
        <v>0</v>
      </c>
      <c r="AI749">
        <f>1000*DY749*AV749*(DU749-DV749)/(100*DM749*(1000-AV749*DU749))</f>
        <v>0</v>
      </c>
      <c r="AJ749">
        <f>(AK749 - AL749 - DZ749*1E3/(8.314*(EB749+273.15)) * AN749/DY749 * AM749) * DY749/(100*DM749) * (1000 - DV749)/1000</f>
        <v>0</v>
      </c>
      <c r="AK749">
        <v>1015.15553680486</v>
      </c>
      <c r="AL749">
        <v>983.3892909090906</v>
      </c>
      <c r="AM749">
        <v>3.436166155535663</v>
      </c>
      <c r="AN749">
        <v>65.24556726256783</v>
      </c>
      <c r="AO749">
        <f>(AQ749 - AP749 + DZ749*1E3/(8.314*(EB749+273.15)) * AS749/DY749 * AR749) * DY749/(100*DM749) * 1000/(1000 - AQ749)</f>
        <v>0</v>
      </c>
      <c r="AP749">
        <v>21.08678885840615</v>
      </c>
      <c r="AQ749">
        <v>25.72699636363636</v>
      </c>
      <c r="AR749">
        <v>-9.430690482169482E-05</v>
      </c>
      <c r="AS749">
        <v>111.0014619962675</v>
      </c>
      <c r="AT749">
        <v>0</v>
      </c>
      <c r="AU749">
        <v>0</v>
      </c>
      <c r="AV749">
        <f>IF(AT749*$H$13&gt;=AX749,1.0,(AX749/(AX749-AT749*$H$13)))</f>
        <v>0</v>
      </c>
      <c r="AW749">
        <f>(AV749-1)*100</f>
        <v>0</v>
      </c>
      <c r="AX749">
        <f>MAX(0,($B$13+$C$13*EG749)/(1+$D$13*EG749)*DZ749/(EB749+273)*$E$13)</f>
        <v>0</v>
      </c>
      <c r="AY749" t="s">
        <v>439</v>
      </c>
      <c r="AZ749" t="s">
        <v>439</v>
      </c>
      <c r="BA749">
        <v>0</v>
      </c>
      <c r="BB749">
        <v>0</v>
      </c>
      <c r="BC749">
        <f>1-BA749/BB749</f>
        <v>0</v>
      </c>
      <c r="BD749">
        <v>0</v>
      </c>
      <c r="BE749" t="s">
        <v>439</v>
      </c>
      <c r="BF749" t="s">
        <v>439</v>
      </c>
      <c r="BG749">
        <v>0</v>
      </c>
      <c r="BH749">
        <v>0</v>
      </c>
      <c r="BI749">
        <f>1-BG749/BH749</f>
        <v>0</v>
      </c>
      <c r="BJ749">
        <v>0.5</v>
      </c>
      <c r="BK749">
        <f>DJ749</f>
        <v>0</v>
      </c>
      <c r="BL749">
        <f>M749</f>
        <v>0</v>
      </c>
      <c r="BM749">
        <f>BI749*BJ749*BK749</f>
        <v>0</v>
      </c>
      <c r="BN749">
        <f>(BL749-BD749)/BK749</f>
        <v>0</v>
      </c>
      <c r="BO749">
        <f>(BB749-BH749)/BH749</f>
        <v>0</v>
      </c>
      <c r="BP749">
        <f>BA749/(BC749+BA749/BH749)</f>
        <v>0</v>
      </c>
      <c r="BQ749" t="s">
        <v>439</v>
      </c>
      <c r="BR749">
        <v>0</v>
      </c>
      <c r="BS749">
        <f>IF(BR749&lt;&gt;0, BR749, BP749)</f>
        <v>0</v>
      </c>
      <c r="BT749">
        <f>1-BS749/BH749</f>
        <v>0</v>
      </c>
      <c r="BU749">
        <f>(BH749-BG749)/(BH749-BS749)</f>
        <v>0</v>
      </c>
      <c r="BV749">
        <f>(BB749-BH749)/(BB749-BS749)</f>
        <v>0</v>
      </c>
      <c r="BW749">
        <f>(BH749-BG749)/(BH749-BA749)</f>
        <v>0</v>
      </c>
      <c r="BX749">
        <f>(BB749-BH749)/(BB749-BA749)</f>
        <v>0</v>
      </c>
      <c r="BY749">
        <f>(BU749*BS749/BG749)</f>
        <v>0</v>
      </c>
      <c r="BZ749">
        <f>(1-BY749)</f>
        <v>0</v>
      </c>
      <c r="DI749">
        <f>$B$11*EH749+$C$11*EI749+$F$11*ET749*(1-EW749)</f>
        <v>0</v>
      </c>
      <c r="DJ749">
        <f>DI749*DK749</f>
        <v>0</v>
      </c>
      <c r="DK749">
        <f>($B$11*$D$9+$C$11*$D$9+$F$11*((FG749+EY749)/MAX(FG749+EY749+FH749, 0.1)*$I$9+FH749/MAX(FG749+EY749+FH749, 0.1)*$J$9))/($B$11+$C$11+$F$11)</f>
        <v>0</v>
      </c>
      <c r="DL749">
        <f>($B$11*$K$9+$C$11*$K$9+$F$11*((FG749+EY749)/MAX(FG749+EY749+FH749, 0.1)*$P$9+FH749/MAX(FG749+EY749+FH749, 0.1)*$Q$9))/($B$11+$C$11+$F$11)</f>
        <v>0</v>
      </c>
      <c r="DM749">
        <v>3.7</v>
      </c>
      <c r="DN749">
        <v>0.5</v>
      </c>
      <c r="DO749" t="s">
        <v>440</v>
      </c>
      <c r="DP749">
        <v>2</v>
      </c>
      <c r="DQ749" t="b">
        <v>1</v>
      </c>
      <c r="DR749">
        <v>1758494318.85</v>
      </c>
      <c r="DS749">
        <v>933.9542142857142</v>
      </c>
      <c r="DT749">
        <v>977.9087857142857</v>
      </c>
      <c r="DU749">
        <v>25.73929285714286</v>
      </c>
      <c r="DV749">
        <v>21.08549642857143</v>
      </c>
      <c r="DW749">
        <v>932.2569999999999</v>
      </c>
      <c r="DX749">
        <v>25.524525</v>
      </c>
      <c r="DY749">
        <v>500.0189642857143</v>
      </c>
      <c r="DZ749">
        <v>89.97923214285716</v>
      </c>
      <c r="EA749">
        <v>0.05514058571428571</v>
      </c>
      <c r="EB749">
        <v>31.58124642857143</v>
      </c>
      <c r="EC749">
        <v>30.67442142857143</v>
      </c>
      <c r="ED749">
        <v>999.9000000000002</v>
      </c>
      <c r="EE749">
        <v>0</v>
      </c>
      <c r="EF749">
        <v>0</v>
      </c>
      <c r="EG749">
        <v>9999.116785714286</v>
      </c>
      <c r="EH749">
        <v>0</v>
      </c>
      <c r="EI749">
        <v>9.55528</v>
      </c>
      <c r="EJ749">
        <v>-43.95448928571428</v>
      </c>
      <c r="EK749">
        <v>958.6284285714286</v>
      </c>
      <c r="EL749">
        <v>998.9719642857143</v>
      </c>
      <c r="EM749">
        <v>4.653795357142857</v>
      </c>
      <c r="EN749">
        <v>977.9087857142857</v>
      </c>
      <c r="EO749">
        <v>21.08549642857143</v>
      </c>
      <c r="EP749">
        <v>2.316001428571429</v>
      </c>
      <c r="EQ749">
        <v>1.897256785714285</v>
      </c>
      <c r="ER749">
        <v>19.788125</v>
      </c>
      <c r="ES749">
        <v>16.611975</v>
      </c>
      <c r="ET749">
        <v>1999.993928571428</v>
      </c>
      <c r="EU749">
        <v>0.9799994285714283</v>
      </c>
      <c r="EV749">
        <v>0.02000058571428572</v>
      </c>
      <c r="EW749">
        <v>0</v>
      </c>
      <c r="EX749">
        <v>616.6198928571429</v>
      </c>
      <c r="EY749">
        <v>5.00097</v>
      </c>
      <c r="EZ749">
        <v>12350.04642857143</v>
      </c>
      <c r="FA749">
        <v>16707.52857142857</v>
      </c>
      <c r="FB749">
        <v>41.68699999999999</v>
      </c>
      <c r="FC749">
        <v>42</v>
      </c>
      <c r="FD749">
        <v>41.625</v>
      </c>
      <c r="FE749">
        <v>41.56199999999999</v>
      </c>
      <c r="FF749">
        <v>42.31199999999999</v>
      </c>
      <c r="FG749">
        <v>1955.088928571429</v>
      </c>
      <c r="FH749">
        <v>39.90500000000001</v>
      </c>
      <c r="FI749">
        <v>0</v>
      </c>
      <c r="FJ749">
        <v>1758494327</v>
      </c>
      <c r="FK749">
        <v>0</v>
      </c>
      <c r="FL749">
        <v>616.6264230769232</v>
      </c>
      <c r="FM749">
        <v>0.9303589722785548</v>
      </c>
      <c r="FN749">
        <v>-1.606837594292237</v>
      </c>
      <c r="FO749">
        <v>12350.13846153846</v>
      </c>
      <c r="FP749">
        <v>15</v>
      </c>
      <c r="FQ749">
        <v>0</v>
      </c>
      <c r="FR749" t="s">
        <v>441</v>
      </c>
      <c r="FS749">
        <v>1747247426.5</v>
      </c>
      <c r="FT749">
        <v>1747247420.5</v>
      </c>
      <c r="FU749">
        <v>0</v>
      </c>
      <c r="FV749">
        <v>1.027</v>
      </c>
      <c r="FW749">
        <v>0.031</v>
      </c>
      <c r="FX749">
        <v>0.02</v>
      </c>
      <c r="FY749">
        <v>0.05</v>
      </c>
      <c r="FZ749">
        <v>420</v>
      </c>
      <c r="GA749">
        <v>16</v>
      </c>
      <c r="GB749">
        <v>0.01</v>
      </c>
      <c r="GC749">
        <v>0.1</v>
      </c>
      <c r="GD749">
        <v>-43.88484634146341</v>
      </c>
      <c r="GE749">
        <v>-1.347240418118473</v>
      </c>
      <c r="GF749">
        <v>0.1400717483354045</v>
      </c>
      <c r="GG749">
        <v>0</v>
      </c>
      <c r="GH749">
        <v>616.5808823529411</v>
      </c>
      <c r="GI749">
        <v>1.010725744479139</v>
      </c>
      <c r="GJ749">
        <v>0.2373126214022749</v>
      </c>
      <c r="GK749">
        <v>-1</v>
      </c>
      <c r="GL749">
        <v>4.66003463414634</v>
      </c>
      <c r="GM749">
        <v>-0.1137234146341388</v>
      </c>
      <c r="GN749">
        <v>0.01127415068404878</v>
      </c>
      <c r="GO749">
        <v>0</v>
      </c>
      <c r="GP749">
        <v>0</v>
      </c>
      <c r="GQ749">
        <v>2</v>
      </c>
      <c r="GR749" t="s">
        <v>452</v>
      </c>
      <c r="GS749">
        <v>3.13581</v>
      </c>
      <c r="GT749">
        <v>2.71506</v>
      </c>
      <c r="GU749">
        <v>0.166194</v>
      </c>
      <c r="GV749">
        <v>0.169596</v>
      </c>
      <c r="GW749">
        <v>0.110662</v>
      </c>
      <c r="GX749">
        <v>0.0952841</v>
      </c>
      <c r="GY749">
        <v>26484.1</v>
      </c>
      <c r="GZ749">
        <v>26418.5</v>
      </c>
      <c r="HA749">
        <v>29532.7</v>
      </c>
      <c r="HB749">
        <v>29404.8</v>
      </c>
      <c r="HC749">
        <v>34704.4</v>
      </c>
      <c r="HD749">
        <v>35245.4</v>
      </c>
      <c r="HE749">
        <v>41562.5</v>
      </c>
      <c r="HF749">
        <v>41782.9</v>
      </c>
      <c r="HG749">
        <v>1.9189</v>
      </c>
      <c r="HH749">
        <v>1.85767</v>
      </c>
      <c r="HI749">
        <v>0.0623725</v>
      </c>
      <c r="HJ749">
        <v>0</v>
      </c>
      <c r="HK749">
        <v>29.6853</v>
      </c>
      <c r="HL749">
        <v>999.9</v>
      </c>
      <c r="HM749">
        <v>51.2</v>
      </c>
      <c r="HN749">
        <v>31.6</v>
      </c>
      <c r="HO749">
        <v>26.5602</v>
      </c>
      <c r="HP749">
        <v>62.0421</v>
      </c>
      <c r="HQ749">
        <v>27.9287</v>
      </c>
      <c r="HR749">
        <v>1</v>
      </c>
      <c r="HS749">
        <v>0.137139</v>
      </c>
      <c r="HT749">
        <v>-1.48584</v>
      </c>
      <c r="HU749">
        <v>20.3321</v>
      </c>
      <c r="HV749">
        <v>5.21624</v>
      </c>
      <c r="HW749">
        <v>12.0126</v>
      </c>
      <c r="HX749">
        <v>4.98855</v>
      </c>
      <c r="HY749">
        <v>3.28755</v>
      </c>
      <c r="HZ749">
        <v>9999</v>
      </c>
      <c r="IA749">
        <v>9999</v>
      </c>
      <c r="IB749">
        <v>9999</v>
      </c>
      <c r="IC749">
        <v>999.9</v>
      </c>
      <c r="ID749">
        <v>1.86764</v>
      </c>
      <c r="IE749">
        <v>1.86676</v>
      </c>
      <c r="IF749">
        <v>1.86608</v>
      </c>
      <c r="IG749">
        <v>1.866</v>
      </c>
      <c r="IH749">
        <v>1.86788</v>
      </c>
      <c r="II749">
        <v>1.87029</v>
      </c>
      <c r="IJ749">
        <v>1.86898</v>
      </c>
      <c r="IK749">
        <v>1.87041</v>
      </c>
      <c r="IL749">
        <v>0</v>
      </c>
      <c r="IM749">
        <v>0</v>
      </c>
      <c r="IN749">
        <v>0</v>
      </c>
      <c r="IO749">
        <v>0</v>
      </c>
      <c r="IP749" t="s">
        <v>443</v>
      </c>
      <c r="IQ749" t="s">
        <v>444</v>
      </c>
      <c r="IR749" t="s">
        <v>445</v>
      </c>
      <c r="IS749" t="s">
        <v>445</v>
      </c>
      <c r="IT749" t="s">
        <v>445</v>
      </c>
      <c r="IU749" t="s">
        <v>445</v>
      </c>
      <c r="IV749">
        <v>0</v>
      </c>
      <c r="IW749">
        <v>100</v>
      </c>
      <c r="IX749">
        <v>100</v>
      </c>
      <c r="IY749">
        <v>1.713</v>
      </c>
      <c r="IZ749">
        <v>0.2145</v>
      </c>
      <c r="JA749">
        <v>0.6902030508192664</v>
      </c>
      <c r="JB749">
        <v>0.001474763808417899</v>
      </c>
      <c r="JC749">
        <v>-3.85604142745729E-07</v>
      </c>
      <c r="JD749">
        <v>-4.042155114862324E-11</v>
      </c>
      <c r="JE749">
        <v>-0.0599630414126953</v>
      </c>
      <c r="JF749">
        <v>-0.0008759303265835833</v>
      </c>
      <c r="JG749">
        <v>0.0007542316531097033</v>
      </c>
      <c r="JH749">
        <v>-1.168394518909615E-05</v>
      </c>
      <c r="JI749">
        <v>4</v>
      </c>
      <c r="JJ749">
        <v>2283</v>
      </c>
      <c r="JK749">
        <v>1</v>
      </c>
      <c r="JL749">
        <v>28</v>
      </c>
      <c r="JM749">
        <v>187448.3</v>
      </c>
      <c r="JN749">
        <v>187448.4</v>
      </c>
      <c r="JO749">
        <v>2.10571</v>
      </c>
      <c r="JP749">
        <v>2.2522</v>
      </c>
      <c r="JQ749">
        <v>1.39648</v>
      </c>
      <c r="JR749">
        <v>2.35107</v>
      </c>
      <c r="JS749">
        <v>1.49536</v>
      </c>
      <c r="JT749">
        <v>2.70752</v>
      </c>
      <c r="JU749">
        <v>37.0032</v>
      </c>
      <c r="JV749">
        <v>24.07</v>
      </c>
      <c r="JW749">
        <v>18</v>
      </c>
      <c r="JX749">
        <v>492.332</v>
      </c>
      <c r="JY749">
        <v>443.573</v>
      </c>
      <c r="JZ749">
        <v>31.0856</v>
      </c>
      <c r="KA749">
        <v>29.3967</v>
      </c>
      <c r="KB749">
        <v>29.9999</v>
      </c>
      <c r="KC749">
        <v>29.2494</v>
      </c>
      <c r="KD749">
        <v>29.1751</v>
      </c>
      <c r="KE749">
        <v>42.2002</v>
      </c>
      <c r="KF749">
        <v>26.7996</v>
      </c>
      <c r="KG749">
        <v>64.6767</v>
      </c>
      <c r="KH749">
        <v>31.0862</v>
      </c>
      <c r="KI749">
        <v>1021.97</v>
      </c>
      <c r="KJ749">
        <v>21.1366</v>
      </c>
      <c r="KK749">
        <v>100.94</v>
      </c>
      <c r="KL749">
        <v>100.467</v>
      </c>
    </row>
    <row r="750" spans="1:298">
      <c r="A750">
        <v>734</v>
      </c>
      <c r="B750">
        <v>1758494331.1</v>
      </c>
      <c r="C750">
        <v>25455.59999990463</v>
      </c>
      <c r="D750" t="s">
        <v>1918</v>
      </c>
      <c r="E750" t="s">
        <v>1919</v>
      </c>
      <c r="F750">
        <v>5</v>
      </c>
      <c r="G750" t="s">
        <v>1797</v>
      </c>
      <c r="H750" t="s">
        <v>437</v>
      </c>
      <c r="I750" t="s">
        <v>438</v>
      </c>
      <c r="J750">
        <v>1758494323.278571</v>
      </c>
      <c r="K750">
        <f>(L750)/1000</f>
        <v>0</v>
      </c>
      <c r="L750">
        <f>IF(DQ750, AO750, AI750)</f>
        <v>0</v>
      </c>
      <c r="M750">
        <f>IF(DQ750, AJ750, AH750)</f>
        <v>0</v>
      </c>
      <c r="N750">
        <f>DS750 - IF(AV750&gt;1, M750*DM750*100.0/(AX750), 0)</f>
        <v>0</v>
      </c>
      <c r="O750">
        <f>((U750-K750/2)*N750-M750)/(U750+K750/2)</f>
        <v>0</v>
      </c>
      <c r="P750">
        <f>O750*(DZ750+EA750)/1000.0</f>
        <v>0</v>
      </c>
      <c r="Q750">
        <f>(DS750 - IF(AV750&gt;1, M750*DM750*100.0/(AX750), 0))*(DZ750+EA750)/1000.0</f>
        <v>0</v>
      </c>
      <c r="R750">
        <f>2.0/((1/T750-1/S750)+SIGN(T750)*SQRT((1/T750-1/S750)*(1/T750-1/S750) + 4*DN750/((DN750+1)*(DN750+1))*(2*1/T750*1/S750-1/S750*1/S750)))</f>
        <v>0</v>
      </c>
      <c r="S750">
        <f>IF(LEFT(DO750,1)&lt;&gt;"0",IF(LEFT(DO750,1)="1",3.0,DP750),$D$5+$E$5*(EG750*DZ750/($K$5*1000))+$F$5*(EG750*DZ750/($K$5*1000))*MAX(MIN(DM750,$J$5),$I$5)*MAX(MIN(DM750,$J$5),$I$5)+$G$5*MAX(MIN(DM750,$J$5),$I$5)*(EG750*DZ750/($K$5*1000))+$H$5*(EG750*DZ750/($K$5*1000))*(EG750*DZ750/($K$5*1000)))</f>
        <v>0</v>
      </c>
      <c r="T750">
        <f>K750*(1000-(1000*0.61365*exp(17.502*X750/(240.97+X750))/(DZ750+EA750)+DU750)/2)/(1000*0.61365*exp(17.502*X750/(240.97+X750))/(DZ750+EA750)-DU750)</f>
        <v>0</v>
      </c>
      <c r="U750">
        <f>1/((DN750+1)/(R750/1.6)+1/(S750/1.37)) + DN750/((DN750+1)/(R750/1.6) + DN750/(S750/1.37))</f>
        <v>0</v>
      </c>
      <c r="V750">
        <f>(DI750*DL750)</f>
        <v>0</v>
      </c>
      <c r="W750">
        <f>(EB750+(V750+2*0.95*5.67E-8*(((EB750+$B$7)+273)^4-(EB750+273)^4)-44100*K750)/(1.84*29.3*S750+8*0.95*5.67E-8*(EB750+273)^3))</f>
        <v>0</v>
      </c>
      <c r="X750">
        <f>($C$7*EC750+$D$7*ED750+$E$7*W750)</f>
        <v>0</v>
      </c>
      <c r="Y750">
        <f>0.61365*exp(17.502*X750/(240.97+X750))</f>
        <v>0</v>
      </c>
      <c r="Z750">
        <f>(AA750/AB750*100)</f>
        <v>0</v>
      </c>
      <c r="AA750">
        <f>DU750*(DZ750+EA750)/1000</f>
        <v>0</v>
      </c>
      <c r="AB750">
        <f>0.61365*exp(17.502*EB750/(240.97+EB750))</f>
        <v>0</v>
      </c>
      <c r="AC750">
        <f>(Y750-DU750*(DZ750+EA750)/1000)</f>
        <v>0</v>
      </c>
      <c r="AD750">
        <f>(-K750*44100)</f>
        <v>0</v>
      </c>
      <c r="AE750">
        <f>2*29.3*S750*0.92*(EB750-X750)</f>
        <v>0</v>
      </c>
      <c r="AF750">
        <f>2*0.95*5.67E-8*(((EB750+$B$7)+273)^4-(X750+273)^4)</f>
        <v>0</v>
      </c>
      <c r="AG750">
        <f>V750+AF750+AD750+AE750</f>
        <v>0</v>
      </c>
      <c r="AH750">
        <f>DY750*AV750*(DT750-DS750*(1000-AV750*DV750)/(1000-AV750*DU750))/(100*DM750)</f>
        <v>0</v>
      </c>
      <c r="AI750">
        <f>1000*DY750*AV750*(DU750-DV750)/(100*DM750*(1000-AV750*DU750))</f>
        <v>0</v>
      </c>
      <c r="AJ750">
        <f>(AK750 - AL750 - DZ750*1E3/(8.314*(EB750+273.15)) * AN750/DY750 * AM750) * DY750/(100*DM750) * (1000 - DV750)/1000</f>
        <v>0</v>
      </c>
      <c r="AK750">
        <v>1030.490195850072</v>
      </c>
      <c r="AL750">
        <v>998.6475696969691</v>
      </c>
      <c r="AM750">
        <v>3.38753476636303</v>
      </c>
      <c r="AN750">
        <v>65.24556726256783</v>
      </c>
      <c r="AO750">
        <f>(AQ750 - AP750 + DZ750*1E3/(8.314*(EB750+273.15)) * AS750/DY750 * AR750) * DY750/(100*DM750) * 1000/(1000 - AQ750)</f>
        <v>0</v>
      </c>
      <c r="AP750">
        <v>21.08730719686052</v>
      </c>
      <c r="AQ750">
        <v>25.71789515151514</v>
      </c>
      <c r="AR750">
        <v>-0.0001712300847942185</v>
      </c>
      <c r="AS750">
        <v>111.0014619962675</v>
      </c>
      <c r="AT750">
        <v>0</v>
      </c>
      <c r="AU750">
        <v>0</v>
      </c>
      <c r="AV750">
        <f>IF(AT750*$H$13&gt;=AX750,1.0,(AX750/(AX750-AT750*$H$13)))</f>
        <v>0</v>
      </c>
      <c r="AW750">
        <f>(AV750-1)*100</f>
        <v>0</v>
      </c>
      <c r="AX750">
        <f>MAX(0,($B$13+$C$13*EG750)/(1+$D$13*EG750)*DZ750/(EB750+273)*$E$13)</f>
        <v>0</v>
      </c>
      <c r="AY750" t="s">
        <v>439</v>
      </c>
      <c r="AZ750" t="s">
        <v>439</v>
      </c>
      <c r="BA750">
        <v>0</v>
      </c>
      <c r="BB750">
        <v>0</v>
      </c>
      <c r="BC750">
        <f>1-BA750/BB750</f>
        <v>0</v>
      </c>
      <c r="BD750">
        <v>0</v>
      </c>
      <c r="BE750" t="s">
        <v>439</v>
      </c>
      <c r="BF750" t="s">
        <v>439</v>
      </c>
      <c r="BG750">
        <v>0</v>
      </c>
      <c r="BH750">
        <v>0</v>
      </c>
      <c r="BI750">
        <f>1-BG750/BH750</f>
        <v>0</v>
      </c>
      <c r="BJ750">
        <v>0.5</v>
      </c>
      <c r="BK750">
        <f>DJ750</f>
        <v>0</v>
      </c>
      <c r="BL750">
        <f>M750</f>
        <v>0</v>
      </c>
      <c r="BM750">
        <f>BI750*BJ750*BK750</f>
        <v>0</v>
      </c>
      <c r="BN750">
        <f>(BL750-BD750)/BK750</f>
        <v>0</v>
      </c>
      <c r="BO750">
        <f>(BB750-BH750)/BH750</f>
        <v>0</v>
      </c>
      <c r="BP750">
        <f>BA750/(BC750+BA750/BH750)</f>
        <v>0</v>
      </c>
      <c r="BQ750" t="s">
        <v>439</v>
      </c>
      <c r="BR750">
        <v>0</v>
      </c>
      <c r="BS750">
        <f>IF(BR750&lt;&gt;0, BR750, BP750)</f>
        <v>0</v>
      </c>
      <c r="BT750">
        <f>1-BS750/BH750</f>
        <v>0</v>
      </c>
      <c r="BU750">
        <f>(BH750-BG750)/(BH750-BS750)</f>
        <v>0</v>
      </c>
      <c r="BV750">
        <f>(BB750-BH750)/(BB750-BS750)</f>
        <v>0</v>
      </c>
      <c r="BW750">
        <f>(BH750-BG750)/(BH750-BA750)</f>
        <v>0</v>
      </c>
      <c r="BX750">
        <f>(BB750-BH750)/(BB750-BA750)</f>
        <v>0</v>
      </c>
      <c r="BY750">
        <f>(BU750*BS750/BG750)</f>
        <v>0</v>
      </c>
      <c r="BZ750">
        <f>(1-BY750)</f>
        <v>0</v>
      </c>
      <c r="DI750">
        <f>$B$11*EH750+$C$11*EI750+$F$11*ET750*(1-EW750)</f>
        <v>0</v>
      </c>
      <c r="DJ750">
        <f>DI750*DK750</f>
        <v>0</v>
      </c>
      <c r="DK750">
        <f>($B$11*$D$9+$C$11*$D$9+$F$11*((FG750+EY750)/MAX(FG750+EY750+FH750, 0.1)*$I$9+FH750/MAX(FG750+EY750+FH750, 0.1)*$J$9))/($B$11+$C$11+$F$11)</f>
        <v>0</v>
      </c>
      <c r="DL750">
        <f>($B$11*$K$9+$C$11*$K$9+$F$11*((FG750+EY750)/MAX(FG750+EY750+FH750, 0.1)*$P$9+FH750/MAX(FG750+EY750+FH750, 0.1)*$Q$9))/($B$11+$C$11+$F$11)</f>
        <v>0</v>
      </c>
      <c r="DM750">
        <v>3.7</v>
      </c>
      <c r="DN750">
        <v>0.5</v>
      </c>
      <c r="DO750" t="s">
        <v>440</v>
      </c>
      <c r="DP750">
        <v>2</v>
      </c>
      <c r="DQ750" t="b">
        <v>1</v>
      </c>
      <c r="DR750">
        <v>1758494323.278571</v>
      </c>
      <c r="DS750">
        <v>948.6645000000001</v>
      </c>
      <c r="DT750">
        <v>992.7105357142856</v>
      </c>
      <c r="DU750">
        <v>25.73241785714286</v>
      </c>
      <c r="DV750">
        <v>21.08626071428572</v>
      </c>
      <c r="DW750">
        <v>946.9578571428573</v>
      </c>
      <c r="DX750">
        <v>25.51775714285714</v>
      </c>
      <c r="DY750">
        <v>500.0225000000001</v>
      </c>
      <c r="DZ750">
        <v>89.98030714285714</v>
      </c>
      <c r="EA750">
        <v>0.05496338571428571</v>
      </c>
      <c r="EB750">
        <v>31.58702857142858</v>
      </c>
      <c r="EC750">
        <v>30.68659285714286</v>
      </c>
      <c r="ED750">
        <v>999.9000000000002</v>
      </c>
      <c r="EE750">
        <v>0</v>
      </c>
      <c r="EF750">
        <v>0</v>
      </c>
      <c r="EG750">
        <v>9996.579285714286</v>
      </c>
      <c r="EH750">
        <v>0</v>
      </c>
      <c r="EI750">
        <v>9.55528</v>
      </c>
      <c r="EJ750">
        <v>-44.0459</v>
      </c>
      <c r="EK750">
        <v>973.7204999999998</v>
      </c>
      <c r="EL750">
        <v>1014.093785714286</v>
      </c>
      <c r="EM750">
        <v>4.646155714285714</v>
      </c>
      <c r="EN750">
        <v>992.7105357142856</v>
      </c>
      <c r="EO750">
        <v>21.08626071428572</v>
      </c>
      <c r="EP750">
        <v>2.315410357142857</v>
      </c>
      <c r="EQ750">
        <v>1.897348214285714</v>
      </c>
      <c r="ER750">
        <v>19.78402142857143</v>
      </c>
      <c r="ES750">
        <v>16.61273928571429</v>
      </c>
      <c r="ET750">
        <v>2000.000714285714</v>
      </c>
      <c r="EU750">
        <v>0.9799989642857142</v>
      </c>
      <c r="EV750">
        <v>0.02000102500000001</v>
      </c>
      <c r="EW750">
        <v>0</v>
      </c>
      <c r="EX750">
        <v>616.6239285714286</v>
      </c>
      <c r="EY750">
        <v>5.00097</v>
      </c>
      <c r="EZ750">
        <v>12349.88214285714</v>
      </c>
      <c r="FA750">
        <v>16707.575</v>
      </c>
      <c r="FB750">
        <v>41.68699999999999</v>
      </c>
      <c r="FC750">
        <v>42</v>
      </c>
      <c r="FD750">
        <v>41.625</v>
      </c>
      <c r="FE750">
        <v>41.56199999999999</v>
      </c>
      <c r="FF750">
        <v>42.31199999999999</v>
      </c>
      <c r="FG750">
        <v>1955.094642857143</v>
      </c>
      <c r="FH750">
        <v>39.90607142857143</v>
      </c>
      <c r="FI750">
        <v>0</v>
      </c>
      <c r="FJ750">
        <v>1758494331.8</v>
      </c>
      <c r="FK750">
        <v>0</v>
      </c>
      <c r="FL750">
        <v>616.6488076923076</v>
      </c>
      <c r="FM750">
        <v>-0.6740170985772855</v>
      </c>
      <c r="FN750">
        <v>-4.526495745355344</v>
      </c>
      <c r="FO750">
        <v>12349.86923076923</v>
      </c>
      <c r="FP750">
        <v>15</v>
      </c>
      <c r="FQ750">
        <v>0</v>
      </c>
      <c r="FR750" t="s">
        <v>441</v>
      </c>
      <c r="FS750">
        <v>1747247426.5</v>
      </c>
      <c r="FT750">
        <v>1747247420.5</v>
      </c>
      <c r="FU750">
        <v>0</v>
      </c>
      <c r="FV750">
        <v>1.027</v>
      </c>
      <c r="FW750">
        <v>0.031</v>
      </c>
      <c r="FX750">
        <v>0.02</v>
      </c>
      <c r="FY750">
        <v>0.05</v>
      </c>
      <c r="FZ750">
        <v>420</v>
      </c>
      <c r="GA750">
        <v>16</v>
      </c>
      <c r="GB750">
        <v>0.01</v>
      </c>
      <c r="GC750">
        <v>0.1</v>
      </c>
      <c r="GD750">
        <v>-43.99033414634147</v>
      </c>
      <c r="GE750">
        <v>-1.258429965156696</v>
      </c>
      <c r="GF750">
        <v>0.1326691384514198</v>
      </c>
      <c r="GG750">
        <v>0</v>
      </c>
      <c r="GH750">
        <v>616.6138235294119</v>
      </c>
      <c r="GI750">
        <v>0.08968678465001299</v>
      </c>
      <c r="GJ750">
        <v>0.2065867529760549</v>
      </c>
      <c r="GK750">
        <v>-1</v>
      </c>
      <c r="GL750">
        <v>4.650878536585365</v>
      </c>
      <c r="GM750">
        <v>-0.1068852961672492</v>
      </c>
      <c r="GN750">
        <v>0.01060705070637853</v>
      </c>
      <c r="GO750">
        <v>0</v>
      </c>
      <c r="GP750">
        <v>0</v>
      </c>
      <c r="GQ750">
        <v>2</v>
      </c>
      <c r="GR750" t="s">
        <v>452</v>
      </c>
      <c r="GS750">
        <v>3.13578</v>
      </c>
      <c r="GT750">
        <v>2.71448</v>
      </c>
      <c r="GU750">
        <v>0.167864</v>
      </c>
      <c r="GV750">
        <v>0.171242</v>
      </c>
      <c r="GW750">
        <v>0.110631</v>
      </c>
      <c r="GX750">
        <v>0.09528250000000001</v>
      </c>
      <c r="GY750">
        <v>26431.3</v>
      </c>
      <c r="GZ750">
        <v>26366.2</v>
      </c>
      <c r="HA750">
        <v>29533</v>
      </c>
      <c r="HB750">
        <v>29404.9</v>
      </c>
      <c r="HC750">
        <v>34706</v>
      </c>
      <c r="HD750">
        <v>35245.6</v>
      </c>
      <c r="HE750">
        <v>41563</v>
      </c>
      <c r="HF750">
        <v>41783</v>
      </c>
      <c r="HG750">
        <v>1.91893</v>
      </c>
      <c r="HH750">
        <v>1.85785</v>
      </c>
      <c r="HI750">
        <v>0.0634417</v>
      </c>
      <c r="HJ750">
        <v>0</v>
      </c>
      <c r="HK750">
        <v>29.6808</v>
      </c>
      <c r="HL750">
        <v>999.9</v>
      </c>
      <c r="HM750">
        <v>51.2</v>
      </c>
      <c r="HN750">
        <v>31.6</v>
      </c>
      <c r="HO750">
        <v>26.5632</v>
      </c>
      <c r="HP750">
        <v>61.9921</v>
      </c>
      <c r="HQ750">
        <v>27.9087</v>
      </c>
      <c r="HR750">
        <v>1</v>
      </c>
      <c r="HS750">
        <v>0.136725</v>
      </c>
      <c r="HT750">
        <v>-1.43968</v>
      </c>
      <c r="HU750">
        <v>20.3319</v>
      </c>
      <c r="HV750">
        <v>5.21325</v>
      </c>
      <c r="HW750">
        <v>12.0114</v>
      </c>
      <c r="HX750">
        <v>4.98705</v>
      </c>
      <c r="HY750">
        <v>3.28688</v>
      </c>
      <c r="HZ750">
        <v>9999</v>
      </c>
      <c r="IA750">
        <v>9999</v>
      </c>
      <c r="IB750">
        <v>9999</v>
      </c>
      <c r="IC750">
        <v>999.9</v>
      </c>
      <c r="ID750">
        <v>1.86762</v>
      </c>
      <c r="IE750">
        <v>1.86676</v>
      </c>
      <c r="IF750">
        <v>1.86606</v>
      </c>
      <c r="IG750">
        <v>1.866</v>
      </c>
      <c r="IH750">
        <v>1.86787</v>
      </c>
      <c r="II750">
        <v>1.87029</v>
      </c>
      <c r="IJ750">
        <v>1.86896</v>
      </c>
      <c r="IK750">
        <v>1.87042</v>
      </c>
      <c r="IL750">
        <v>0</v>
      </c>
      <c r="IM750">
        <v>0</v>
      </c>
      <c r="IN750">
        <v>0</v>
      </c>
      <c r="IO750">
        <v>0</v>
      </c>
      <c r="IP750" t="s">
        <v>443</v>
      </c>
      <c r="IQ750" t="s">
        <v>444</v>
      </c>
      <c r="IR750" t="s">
        <v>445</v>
      </c>
      <c r="IS750" t="s">
        <v>445</v>
      </c>
      <c r="IT750" t="s">
        <v>445</v>
      </c>
      <c r="IU750" t="s">
        <v>445</v>
      </c>
      <c r="IV750">
        <v>0</v>
      </c>
      <c r="IW750">
        <v>100</v>
      </c>
      <c r="IX750">
        <v>100</v>
      </c>
      <c r="IY750">
        <v>1.723</v>
      </c>
      <c r="IZ750">
        <v>0.2144</v>
      </c>
      <c r="JA750">
        <v>0.6902030508192664</v>
      </c>
      <c r="JB750">
        <v>0.001474763808417899</v>
      </c>
      <c r="JC750">
        <v>-3.85604142745729E-07</v>
      </c>
      <c r="JD750">
        <v>-4.042155114862324E-11</v>
      </c>
      <c r="JE750">
        <v>-0.0599630414126953</v>
      </c>
      <c r="JF750">
        <v>-0.0008759303265835833</v>
      </c>
      <c r="JG750">
        <v>0.0007542316531097033</v>
      </c>
      <c r="JH750">
        <v>-1.168394518909615E-05</v>
      </c>
      <c r="JI750">
        <v>4</v>
      </c>
      <c r="JJ750">
        <v>2283</v>
      </c>
      <c r="JK750">
        <v>1</v>
      </c>
      <c r="JL750">
        <v>28</v>
      </c>
      <c r="JM750">
        <v>187448.4</v>
      </c>
      <c r="JN750">
        <v>187448.5</v>
      </c>
      <c r="JO750">
        <v>2.13135</v>
      </c>
      <c r="JP750">
        <v>2.24243</v>
      </c>
      <c r="JQ750">
        <v>1.39648</v>
      </c>
      <c r="JR750">
        <v>2.35352</v>
      </c>
      <c r="JS750">
        <v>1.49536</v>
      </c>
      <c r="JT750">
        <v>2.65869</v>
      </c>
      <c r="JU750">
        <v>37.0032</v>
      </c>
      <c r="JV750">
        <v>24.0787</v>
      </c>
      <c r="JW750">
        <v>18</v>
      </c>
      <c r="JX750">
        <v>492.328</v>
      </c>
      <c r="JY750">
        <v>443.665</v>
      </c>
      <c r="JZ750">
        <v>31.0967</v>
      </c>
      <c r="KA750">
        <v>29.3939</v>
      </c>
      <c r="KB750">
        <v>29.9997</v>
      </c>
      <c r="KC750">
        <v>29.247</v>
      </c>
      <c r="KD750">
        <v>29.1729</v>
      </c>
      <c r="KE750">
        <v>42.6811</v>
      </c>
      <c r="KF750">
        <v>26.4781</v>
      </c>
      <c r="KG750">
        <v>64.6767</v>
      </c>
      <c r="KH750">
        <v>31.0914</v>
      </c>
      <c r="KI750">
        <v>1042</v>
      </c>
      <c r="KJ750">
        <v>21.2639</v>
      </c>
      <c r="KK750">
        <v>100.941</v>
      </c>
      <c r="KL750">
        <v>100.467</v>
      </c>
    </row>
    <row r="751" spans="1:298">
      <c r="A751">
        <v>735</v>
      </c>
      <c r="B751">
        <v>1758494336.6</v>
      </c>
      <c r="C751">
        <v>25461.09999990463</v>
      </c>
      <c r="D751" t="s">
        <v>1920</v>
      </c>
      <c r="E751" t="s">
        <v>1921</v>
      </c>
      <c r="F751">
        <v>5</v>
      </c>
      <c r="G751" t="s">
        <v>1797</v>
      </c>
      <c r="H751" t="s">
        <v>437</v>
      </c>
      <c r="I751" t="s">
        <v>438</v>
      </c>
      <c r="J751">
        <v>1758494328.85</v>
      </c>
      <c r="K751">
        <f>(L751)/1000</f>
        <v>0</v>
      </c>
      <c r="L751">
        <f>IF(DQ751, AO751, AI751)</f>
        <v>0</v>
      </c>
      <c r="M751">
        <f>IF(DQ751, AJ751, AH751)</f>
        <v>0</v>
      </c>
      <c r="N751">
        <f>DS751 - IF(AV751&gt;1, M751*DM751*100.0/(AX751), 0)</f>
        <v>0</v>
      </c>
      <c r="O751">
        <f>((U751-K751/2)*N751-M751)/(U751+K751/2)</f>
        <v>0</v>
      </c>
      <c r="P751">
        <f>O751*(DZ751+EA751)/1000.0</f>
        <v>0</v>
      </c>
      <c r="Q751">
        <f>(DS751 - IF(AV751&gt;1, M751*DM751*100.0/(AX751), 0))*(DZ751+EA751)/1000.0</f>
        <v>0</v>
      </c>
      <c r="R751">
        <f>2.0/((1/T751-1/S751)+SIGN(T751)*SQRT((1/T751-1/S751)*(1/T751-1/S751) + 4*DN751/((DN751+1)*(DN751+1))*(2*1/T751*1/S751-1/S751*1/S751)))</f>
        <v>0</v>
      </c>
      <c r="S751">
        <f>IF(LEFT(DO751,1)&lt;&gt;"0",IF(LEFT(DO751,1)="1",3.0,DP751),$D$5+$E$5*(EG751*DZ751/($K$5*1000))+$F$5*(EG751*DZ751/($K$5*1000))*MAX(MIN(DM751,$J$5),$I$5)*MAX(MIN(DM751,$J$5),$I$5)+$G$5*MAX(MIN(DM751,$J$5),$I$5)*(EG751*DZ751/($K$5*1000))+$H$5*(EG751*DZ751/($K$5*1000))*(EG751*DZ751/($K$5*1000)))</f>
        <v>0</v>
      </c>
      <c r="T751">
        <f>K751*(1000-(1000*0.61365*exp(17.502*X751/(240.97+X751))/(DZ751+EA751)+DU751)/2)/(1000*0.61365*exp(17.502*X751/(240.97+X751))/(DZ751+EA751)-DU751)</f>
        <v>0</v>
      </c>
      <c r="U751">
        <f>1/((DN751+1)/(R751/1.6)+1/(S751/1.37)) + DN751/((DN751+1)/(R751/1.6) + DN751/(S751/1.37))</f>
        <v>0</v>
      </c>
      <c r="V751">
        <f>(DI751*DL751)</f>
        <v>0</v>
      </c>
      <c r="W751">
        <f>(EB751+(V751+2*0.95*5.67E-8*(((EB751+$B$7)+273)^4-(EB751+273)^4)-44100*K751)/(1.84*29.3*S751+8*0.95*5.67E-8*(EB751+273)^3))</f>
        <v>0</v>
      </c>
      <c r="X751">
        <f>($C$7*EC751+$D$7*ED751+$E$7*W751)</f>
        <v>0</v>
      </c>
      <c r="Y751">
        <f>0.61365*exp(17.502*X751/(240.97+X751))</f>
        <v>0</v>
      </c>
      <c r="Z751">
        <f>(AA751/AB751*100)</f>
        <v>0</v>
      </c>
      <c r="AA751">
        <f>DU751*(DZ751+EA751)/1000</f>
        <v>0</v>
      </c>
      <c r="AB751">
        <f>0.61365*exp(17.502*EB751/(240.97+EB751))</f>
        <v>0</v>
      </c>
      <c r="AC751">
        <f>(Y751-DU751*(DZ751+EA751)/1000)</f>
        <v>0</v>
      </c>
      <c r="AD751">
        <f>(-K751*44100)</f>
        <v>0</v>
      </c>
      <c r="AE751">
        <f>2*29.3*S751*0.92*(EB751-X751)</f>
        <v>0</v>
      </c>
      <c r="AF751">
        <f>2*0.95*5.67E-8*(((EB751+$B$7)+273)^4-(X751+273)^4)</f>
        <v>0</v>
      </c>
      <c r="AG751">
        <f>V751+AF751+AD751+AE751</f>
        <v>0</v>
      </c>
      <c r="AH751">
        <f>DY751*AV751*(DT751-DS751*(1000-AV751*DV751)/(1000-AV751*DU751))/(100*DM751)</f>
        <v>0</v>
      </c>
      <c r="AI751">
        <f>1000*DY751*AV751*(DU751-DV751)/(100*DM751*(1000-AV751*DU751))</f>
        <v>0</v>
      </c>
      <c r="AJ751">
        <f>(AK751 - AL751 - DZ751*1E3/(8.314*(EB751+273.15)) * AN751/DY751 * AM751) * DY751/(100*DM751) * (1000 - DV751)/1000</f>
        <v>0</v>
      </c>
      <c r="AK751">
        <v>1049.620305102049</v>
      </c>
      <c r="AL751">
        <v>1017.624121212121</v>
      </c>
      <c r="AM751">
        <v>3.454325424283738</v>
      </c>
      <c r="AN751">
        <v>65.24556726256783</v>
      </c>
      <c r="AO751">
        <f>(AQ751 - AP751 + DZ751*1E3/(8.314*(EB751+273.15)) * AS751/DY751 * AR751) * DY751/(100*DM751) * 1000/(1000 - AQ751)</f>
        <v>0</v>
      </c>
      <c r="AP751">
        <v>21.09414201440081</v>
      </c>
      <c r="AQ751">
        <v>25.69874303030302</v>
      </c>
      <c r="AR751">
        <v>-0.0001566897281344324</v>
      </c>
      <c r="AS751">
        <v>111.0014619962675</v>
      </c>
      <c r="AT751">
        <v>0</v>
      </c>
      <c r="AU751">
        <v>0</v>
      </c>
      <c r="AV751">
        <f>IF(AT751*$H$13&gt;=AX751,1.0,(AX751/(AX751-AT751*$H$13)))</f>
        <v>0</v>
      </c>
      <c r="AW751">
        <f>(AV751-1)*100</f>
        <v>0</v>
      </c>
      <c r="AX751">
        <f>MAX(0,($B$13+$C$13*EG751)/(1+$D$13*EG751)*DZ751/(EB751+273)*$E$13)</f>
        <v>0</v>
      </c>
      <c r="AY751" t="s">
        <v>439</v>
      </c>
      <c r="AZ751" t="s">
        <v>439</v>
      </c>
      <c r="BA751">
        <v>0</v>
      </c>
      <c r="BB751">
        <v>0</v>
      </c>
      <c r="BC751">
        <f>1-BA751/BB751</f>
        <v>0</v>
      </c>
      <c r="BD751">
        <v>0</v>
      </c>
      <c r="BE751" t="s">
        <v>439</v>
      </c>
      <c r="BF751" t="s">
        <v>439</v>
      </c>
      <c r="BG751">
        <v>0</v>
      </c>
      <c r="BH751">
        <v>0</v>
      </c>
      <c r="BI751">
        <f>1-BG751/BH751</f>
        <v>0</v>
      </c>
      <c r="BJ751">
        <v>0.5</v>
      </c>
      <c r="BK751">
        <f>DJ751</f>
        <v>0</v>
      </c>
      <c r="BL751">
        <f>M751</f>
        <v>0</v>
      </c>
      <c r="BM751">
        <f>BI751*BJ751*BK751</f>
        <v>0</v>
      </c>
      <c r="BN751">
        <f>(BL751-BD751)/BK751</f>
        <v>0</v>
      </c>
      <c r="BO751">
        <f>(BB751-BH751)/BH751</f>
        <v>0</v>
      </c>
      <c r="BP751">
        <f>BA751/(BC751+BA751/BH751)</f>
        <v>0</v>
      </c>
      <c r="BQ751" t="s">
        <v>439</v>
      </c>
      <c r="BR751">
        <v>0</v>
      </c>
      <c r="BS751">
        <f>IF(BR751&lt;&gt;0, BR751, BP751)</f>
        <v>0</v>
      </c>
      <c r="BT751">
        <f>1-BS751/BH751</f>
        <v>0</v>
      </c>
      <c r="BU751">
        <f>(BH751-BG751)/(BH751-BS751)</f>
        <v>0</v>
      </c>
      <c r="BV751">
        <f>(BB751-BH751)/(BB751-BS751)</f>
        <v>0</v>
      </c>
      <c r="BW751">
        <f>(BH751-BG751)/(BH751-BA751)</f>
        <v>0</v>
      </c>
      <c r="BX751">
        <f>(BB751-BH751)/(BB751-BA751)</f>
        <v>0</v>
      </c>
      <c r="BY751">
        <f>(BU751*BS751/BG751)</f>
        <v>0</v>
      </c>
      <c r="BZ751">
        <f>(1-BY751)</f>
        <v>0</v>
      </c>
      <c r="DI751">
        <f>$B$11*EH751+$C$11*EI751+$F$11*ET751*(1-EW751)</f>
        <v>0</v>
      </c>
      <c r="DJ751">
        <f>DI751*DK751</f>
        <v>0</v>
      </c>
      <c r="DK751">
        <f>($B$11*$D$9+$C$11*$D$9+$F$11*((FG751+EY751)/MAX(FG751+EY751+FH751, 0.1)*$I$9+FH751/MAX(FG751+EY751+FH751, 0.1)*$J$9))/($B$11+$C$11+$F$11)</f>
        <v>0</v>
      </c>
      <c r="DL751">
        <f>($B$11*$K$9+$C$11*$K$9+$F$11*((FG751+EY751)/MAX(FG751+EY751+FH751, 0.1)*$P$9+FH751/MAX(FG751+EY751+FH751, 0.1)*$Q$9))/($B$11+$C$11+$F$11)</f>
        <v>0</v>
      </c>
      <c r="DM751">
        <v>3.7</v>
      </c>
      <c r="DN751">
        <v>0.5</v>
      </c>
      <c r="DO751" t="s">
        <v>440</v>
      </c>
      <c r="DP751">
        <v>2</v>
      </c>
      <c r="DQ751" t="b">
        <v>1</v>
      </c>
      <c r="DR751">
        <v>1758494328.85</v>
      </c>
      <c r="DS751">
        <v>967.2192142857144</v>
      </c>
      <c r="DT751">
        <v>1011.448964285714</v>
      </c>
      <c r="DU751">
        <v>25.71977142857143</v>
      </c>
      <c r="DV751">
        <v>21.08868928571428</v>
      </c>
      <c r="DW751">
        <v>965.5010357142859</v>
      </c>
      <c r="DX751">
        <v>25.5053</v>
      </c>
      <c r="DY751">
        <v>499.9895714285714</v>
      </c>
      <c r="DZ751">
        <v>89.98130714285715</v>
      </c>
      <c r="EA751">
        <v>0.05485136785714286</v>
      </c>
      <c r="EB751">
        <v>31.59397857142857</v>
      </c>
      <c r="EC751">
        <v>30.69986428571428</v>
      </c>
      <c r="ED751">
        <v>999.9000000000002</v>
      </c>
      <c r="EE751">
        <v>0</v>
      </c>
      <c r="EF751">
        <v>0</v>
      </c>
      <c r="EG751">
        <v>9990.868571428571</v>
      </c>
      <c r="EH751">
        <v>0</v>
      </c>
      <c r="EI751">
        <v>9.55528</v>
      </c>
      <c r="EJ751">
        <v>-44.22976785714285</v>
      </c>
      <c r="EK751">
        <v>992.7523214285713</v>
      </c>
      <c r="EL751">
        <v>1033.238571428572</v>
      </c>
      <c r="EM751">
        <v>4.631088214285714</v>
      </c>
      <c r="EN751">
        <v>1011.448964285714</v>
      </c>
      <c r="EO751">
        <v>21.08868928571428</v>
      </c>
      <c r="EP751">
        <v>2.314298571428572</v>
      </c>
      <c r="EQ751">
        <v>1.8975875</v>
      </c>
      <c r="ER751">
        <v>19.77627857142857</v>
      </c>
      <c r="ES751">
        <v>16.61472857142858</v>
      </c>
      <c r="ET751">
        <v>1999.985357142858</v>
      </c>
      <c r="EU751">
        <v>0.9799999642857143</v>
      </c>
      <c r="EV751">
        <v>0.02000006071428572</v>
      </c>
      <c r="EW751">
        <v>0</v>
      </c>
      <c r="EX751">
        <v>616.6345714285715</v>
      </c>
      <c r="EY751">
        <v>5.00097</v>
      </c>
      <c r="EZ751">
        <v>12349.125</v>
      </c>
      <c r="FA751">
        <v>16707.44642857142</v>
      </c>
      <c r="FB751">
        <v>41.68699999999999</v>
      </c>
      <c r="FC751">
        <v>42</v>
      </c>
      <c r="FD751">
        <v>41.62049999999999</v>
      </c>
      <c r="FE751">
        <v>41.55757142857141</v>
      </c>
      <c r="FF751">
        <v>42.31199999999999</v>
      </c>
      <c r="FG751">
        <v>1955.081428571429</v>
      </c>
      <c r="FH751">
        <v>39.90392857142858</v>
      </c>
      <c r="FI751">
        <v>0</v>
      </c>
      <c r="FJ751">
        <v>1758494337.2</v>
      </c>
      <c r="FK751">
        <v>0</v>
      </c>
      <c r="FL751">
        <v>616.6257600000001</v>
      </c>
      <c r="FM751">
        <v>-0.3005384735882207</v>
      </c>
      <c r="FN751">
        <v>-7.915384644097767</v>
      </c>
      <c r="FO751">
        <v>12349.1</v>
      </c>
      <c r="FP751">
        <v>15</v>
      </c>
      <c r="FQ751">
        <v>0</v>
      </c>
      <c r="FR751" t="s">
        <v>441</v>
      </c>
      <c r="FS751">
        <v>1747247426.5</v>
      </c>
      <c r="FT751">
        <v>1747247420.5</v>
      </c>
      <c r="FU751">
        <v>0</v>
      </c>
      <c r="FV751">
        <v>1.027</v>
      </c>
      <c r="FW751">
        <v>0.031</v>
      </c>
      <c r="FX751">
        <v>0.02</v>
      </c>
      <c r="FY751">
        <v>0.05</v>
      </c>
      <c r="FZ751">
        <v>420</v>
      </c>
      <c r="GA751">
        <v>16</v>
      </c>
      <c r="GB751">
        <v>0.01</v>
      </c>
      <c r="GC751">
        <v>0.1</v>
      </c>
      <c r="GD751">
        <v>-44.15714749999999</v>
      </c>
      <c r="GE751">
        <v>-1.841753470919267</v>
      </c>
      <c r="GF751">
        <v>0.1906786196555606</v>
      </c>
      <c r="GG751">
        <v>0</v>
      </c>
      <c r="GH751">
        <v>616.6482647058824</v>
      </c>
      <c r="GI751">
        <v>-0.3250878563298089</v>
      </c>
      <c r="GJ751">
        <v>0.2282792805551935</v>
      </c>
      <c r="GK751">
        <v>-1</v>
      </c>
      <c r="GL751">
        <v>4.63729225</v>
      </c>
      <c r="GM751">
        <v>-0.1604576735459786</v>
      </c>
      <c r="GN751">
        <v>0.01634644586561559</v>
      </c>
      <c r="GO751">
        <v>0</v>
      </c>
      <c r="GP751">
        <v>0</v>
      </c>
      <c r="GQ751">
        <v>2</v>
      </c>
      <c r="GR751" t="s">
        <v>452</v>
      </c>
      <c r="GS751">
        <v>3.13587</v>
      </c>
      <c r="GT751">
        <v>2.71559</v>
      </c>
      <c r="GU751">
        <v>0.169911</v>
      </c>
      <c r="GV751">
        <v>0.173225</v>
      </c>
      <c r="GW751">
        <v>0.110574</v>
      </c>
      <c r="GX751">
        <v>0.0953705</v>
      </c>
      <c r="GY751">
        <v>26366.9</v>
      </c>
      <c r="GZ751">
        <v>26303.1</v>
      </c>
      <c r="HA751">
        <v>29533.7</v>
      </c>
      <c r="HB751">
        <v>29404.9</v>
      </c>
      <c r="HC751">
        <v>34708.9</v>
      </c>
      <c r="HD751">
        <v>35242.2</v>
      </c>
      <c r="HE751">
        <v>41563.8</v>
      </c>
      <c r="HF751">
        <v>41783</v>
      </c>
      <c r="HG751">
        <v>1.91925</v>
      </c>
      <c r="HH751">
        <v>1.85772</v>
      </c>
      <c r="HI751">
        <v>0.06314740000000001</v>
      </c>
      <c r="HJ751">
        <v>0</v>
      </c>
      <c r="HK751">
        <v>29.675</v>
      </c>
      <c r="HL751">
        <v>999.9</v>
      </c>
      <c r="HM751">
        <v>51.2</v>
      </c>
      <c r="HN751">
        <v>31.6</v>
      </c>
      <c r="HO751">
        <v>26.5625</v>
      </c>
      <c r="HP751">
        <v>61.9421</v>
      </c>
      <c r="HQ751">
        <v>27.9407</v>
      </c>
      <c r="HR751">
        <v>1</v>
      </c>
      <c r="HS751">
        <v>0.135821</v>
      </c>
      <c r="HT751">
        <v>-0.529962</v>
      </c>
      <c r="HU751">
        <v>20.3373</v>
      </c>
      <c r="HV751">
        <v>5.21729</v>
      </c>
      <c r="HW751">
        <v>12.0132</v>
      </c>
      <c r="HX751">
        <v>4.988</v>
      </c>
      <c r="HY751">
        <v>3.2878</v>
      </c>
      <c r="HZ751">
        <v>9999</v>
      </c>
      <c r="IA751">
        <v>9999</v>
      </c>
      <c r="IB751">
        <v>9999</v>
      </c>
      <c r="IC751">
        <v>999.9</v>
      </c>
      <c r="ID751">
        <v>1.86763</v>
      </c>
      <c r="IE751">
        <v>1.86676</v>
      </c>
      <c r="IF751">
        <v>1.86608</v>
      </c>
      <c r="IG751">
        <v>1.866</v>
      </c>
      <c r="IH751">
        <v>1.86786</v>
      </c>
      <c r="II751">
        <v>1.87028</v>
      </c>
      <c r="IJ751">
        <v>1.86892</v>
      </c>
      <c r="IK751">
        <v>1.87042</v>
      </c>
      <c r="IL751">
        <v>0</v>
      </c>
      <c r="IM751">
        <v>0</v>
      </c>
      <c r="IN751">
        <v>0</v>
      </c>
      <c r="IO751">
        <v>0</v>
      </c>
      <c r="IP751" t="s">
        <v>443</v>
      </c>
      <c r="IQ751" t="s">
        <v>444</v>
      </c>
      <c r="IR751" t="s">
        <v>445</v>
      </c>
      <c r="IS751" t="s">
        <v>445</v>
      </c>
      <c r="IT751" t="s">
        <v>445</v>
      </c>
      <c r="IU751" t="s">
        <v>445</v>
      </c>
      <c r="IV751">
        <v>0</v>
      </c>
      <c r="IW751">
        <v>100</v>
      </c>
      <c r="IX751">
        <v>100</v>
      </c>
      <c r="IY751">
        <v>1.734</v>
      </c>
      <c r="IZ751">
        <v>0.2142</v>
      </c>
      <c r="JA751">
        <v>0.6902030508192664</v>
      </c>
      <c r="JB751">
        <v>0.001474763808417899</v>
      </c>
      <c r="JC751">
        <v>-3.85604142745729E-07</v>
      </c>
      <c r="JD751">
        <v>-4.042155114862324E-11</v>
      </c>
      <c r="JE751">
        <v>-0.0599630414126953</v>
      </c>
      <c r="JF751">
        <v>-0.0008759303265835833</v>
      </c>
      <c r="JG751">
        <v>0.0007542316531097033</v>
      </c>
      <c r="JH751">
        <v>-1.168394518909615E-05</v>
      </c>
      <c r="JI751">
        <v>4</v>
      </c>
      <c r="JJ751">
        <v>2283</v>
      </c>
      <c r="JK751">
        <v>1</v>
      </c>
      <c r="JL751">
        <v>28</v>
      </c>
      <c r="JM751">
        <v>187448.5</v>
      </c>
      <c r="JN751">
        <v>187448.6</v>
      </c>
      <c r="JO751">
        <v>2.16187</v>
      </c>
      <c r="JP751">
        <v>2.25952</v>
      </c>
      <c r="JQ751">
        <v>1.39771</v>
      </c>
      <c r="JR751">
        <v>2.35474</v>
      </c>
      <c r="JS751">
        <v>1.49536</v>
      </c>
      <c r="JT751">
        <v>2.66357</v>
      </c>
      <c r="JU751">
        <v>37.0032</v>
      </c>
      <c r="JV751">
        <v>24.0612</v>
      </c>
      <c r="JW751">
        <v>18</v>
      </c>
      <c r="JX751">
        <v>492.509</v>
      </c>
      <c r="JY751">
        <v>443.566</v>
      </c>
      <c r="JZ751">
        <v>30.9816</v>
      </c>
      <c r="KA751">
        <v>29.3891</v>
      </c>
      <c r="KB751">
        <v>29.9994</v>
      </c>
      <c r="KC751">
        <v>29.2438</v>
      </c>
      <c r="KD751">
        <v>29.1701</v>
      </c>
      <c r="KE751">
        <v>43.3143</v>
      </c>
      <c r="KF751">
        <v>25.8491</v>
      </c>
      <c r="KG751">
        <v>64.6767</v>
      </c>
      <c r="KH751">
        <v>30.8626</v>
      </c>
      <c r="KI751">
        <v>1055.4</v>
      </c>
      <c r="KJ751">
        <v>21.3396</v>
      </c>
      <c r="KK751">
        <v>100.943</v>
      </c>
      <c r="KL751">
        <v>100.467</v>
      </c>
    </row>
    <row r="752" spans="1:298">
      <c r="A752">
        <v>736</v>
      </c>
      <c r="B752">
        <v>1758494341.6</v>
      </c>
      <c r="C752">
        <v>25466.09999990463</v>
      </c>
      <c r="D752" t="s">
        <v>1922</v>
      </c>
      <c r="E752" t="s">
        <v>1923</v>
      </c>
      <c r="F752">
        <v>5</v>
      </c>
      <c r="G752" t="s">
        <v>1797</v>
      </c>
      <c r="H752" t="s">
        <v>437</v>
      </c>
      <c r="I752" t="s">
        <v>438</v>
      </c>
      <c r="J752">
        <v>1758494334.118518</v>
      </c>
      <c r="K752">
        <f>(L752)/1000</f>
        <v>0</v>
      </c>
      <c r="L752">
        <f>IF(DQ752, AO752, AI752)</f>
        <v>0</v>
      </c>
      <c r="M752">
        <f>IF(DQ752, AJ752, AH752)</f>
        <v>0</v>
      </c>
      <c r="N752">
        <f>DS752 - IF(AV752&gt;1, M752*DM752*100.0/(AX752), 0)</f>
        <v>0</v>
      </c>
      <c r="O752">
        <f>((U752-K752/2)*N752-M752)/(U752+K752/2)</f>
        <v>0</v>
      </c>
      <c r="P752">
        <f>O752*(DZ752+EA752)/1000.0</f>
        <v>0</v>
      </c>
      <c r="Q752">
        <f>(DS752 - IF(AV752&gt;1, M752*DM752*100.0/(AX752), 0))*(DZ752+EA752)/1000.0</f>
        <v>0</v>
      </c>
      <c r="R752">
        <f>2.0/((1/T752-1/S752)+SIGN(T752)*SQRT((1/T752-1/S752)*(1/T752-1/S752) + 4*DN752/((DN752+1)*(DN752+1))*(2*1/T752*1/S752-1/S752*1/S752)))</f>
        <v>0</v>
      </c>
      <c r="S752">
        <f>IF(LEFT(DO752,1)&lt;&gt;"0",IF(LEFT(DO752,1)="1",3.0,DP752),$D$5+$E$5*(EG752*DZ752/($K$5*1000))+$F$5*(EG752*DZ752/($K$5*1000))*MAX(MIN(DM752,$J$5),$I$5)*MAX(MIN(DM752,$J$5),$I$5)+$G$5*MAX(MIN(DM752,$J$5),$I$5)*(EG752*DZ752/($K$5*1000))+$H$5*(EG752*DZ752/($K$5*1000))*(EG752*DZ752/($K$5*1000)))</f>
        <v>0</v>
      </c>
      <c r="T752">
        <f>K752*(1000-(1000*0.61365*exp(17.502*X752/(240.97+X752))/(DZ752+EA752)+DU752)/2)/(1000*0.61365*exp(17.502*X752/(240.97+X752))/(DZ752+EA752)-DU752)</f>
        <v>0</v>
      </c>
      <c r="U752">
        <f>1/((DN752+1)/(R752/1.6)+1/(S752/1.37)) + DN752/((DN752+1)/(R752/1.6) + DN752/(S752/1.37))</f>
        <v>0</v>
      </c>
      <c r="V752">
        <f>(DI752*DL752)</f>
        <v>0</v>
      </c>
      <c r="W752">
        <f>(EB752+(V752+2*0.95*5.67E-8*(((EB752+$B$7)+273)^4-(EB752+273)^4)-44100*K752)/(1.84*29.3*S752+8*0.95*5.67E-8*(EB752+273)^3))</f>
        <v>0</v>
      </c>
      <c r="X752">
        <f>($C$7*EC752+$D$7*ED752+$E$7*W752)</f>
        <v>0</v>
      </c>
      <c r="Y752">
        <f>0.61365*exp(17.502*X752/(240.97+X752))</f>
        <v>0</v>
      </c>
      <c r="Z752">
        <f>(AA752/AB752*100)</f>
        <v>0</v>
      </c>
      <c r="AA752">
        <f>DU752*(DZ752+EA752)/1000</f>
        <v>0</v>
      </c>
      <c r="AB752">
        <f>0.61365*exp(17.502*EB752/(240.97+EB752))</f>
        <v>0</v>
      </c>
      <c r="AC752">
        <f>(Y752-DU752*(DZ752+EA752)/1000)</f>
        <v>0</v>
      </c>
      <c r="AD752">
        <f>(-K752*44100)</f>
        <v>0</v>
      </c>
      <c r="AE752">
        <f>2*29.3*S752*0.92*(EB752-X752)</f>
        <v>0</v>
      </c>
      <c r="AF752">
        <f>2*0.95*5.67E-8*(((EB752+$B$7)+273)^4-(X752+273)^4)</f>
        <v>0</v>
      </c>
      <c r="AG752">
        <f>V752+AF752+AD752+AE752</f>
        <v>0</v>
      </c>
      <c r="AH752">
        <f>DY752*AV752*(DT752-DS752*(1000-AV752*DV752)/(1000-AV752*DU752))/(100*DM752)</f>
        <v>0</v>
      </c>
      <c r="AI752">
        <f>1000*DY752*AV752*(DU752-DV752)/(100*DM752*(1000-AV752*DU752))</f>
        <v>0</v>
      </c>
      <c r="AJ752">
        <f>(AK752 - AL752 - DZ752*1E3/(8.314*(EB752+273.15)) * AN752/DY752 * AM752) * DY752/(100*DM752) * (1000 - DV752)/1000</f>
        <v>0</v>
      </c>
      <c r="AK752">
        <v>1066.605573309392</v>
      </c>
      <c r="AL752">
        <v>1034.737515151515</v>
      </c>
      <c r="AM752">
        <v>3.418727632550314</v>
      </c>
      <c r="AN752">
        <v>65.24556726256783</v>
      </c>
      <c r="AO752">
        <f>(AQ752 - AP752 + DZ752*1E3/(8.314*(EB752+273.15)) * AS752/DY752 * AR752) * DY752/(100*DM752) * 1000/(1000 - AQ752)</f>
        <v>0</v>
      </c>
      <c r="AP752">
        <v>21.18317126501217</v>
      </c>
      <c r="AQ752">
        <v>25.70119151515152</v>
      </c>
      <c r="AR752">
        <v>7.659707173158837E-05</v>
      </c>
      <c r="AS752">
        <v>111.0014619962675</v>
      </c>
      <c r="AT752">
        <v>0</v>
      </c>
      <c r="AU752">
        <v>0</v>
      </c>
      <c r="AV752">
        <f>IF(AT752*$H$13&gt;=AX752,1.0,(AX752/(AX752-AT752*$H$13)))</f>
        <v>0</v>
      </c>
      <c r="AW752">
        <f>(AV752-1)*100</f>
        <v>0</v>
      </c>
      <c r="AX752">
        <f>MAX(0,($B$13+$C$13*EG752)/(1+$D$13*EG752)*DZ752/(EB752+273)*$E$13)</f>
        <v>0</v>
      </c>
      <c r="AY752" t="s">
        <v>439</v>
      </c>
      <c r="AZ752" t="s">
        <v>439</v>
      </c>
      <c r="BA752">
        <v>0</v>
      </c>
      <c r="BB752">
        <v>0</v>
      </c>
      <c r="BC752">
        <f>1-BA752/BB752</f>
        <v>0</v>
      </c>
      <c r="BD752">
        <v>0</v>
      </c>
      <c r="BE752" t="s">
        <v>439</v>
      </c>
      <c r="BF752" t="s">
        <v>439</v>
      </c>
      <c r="BG752">
        <v>0</v>
      </c>
      <c r="BH752">
        <v>0</v>
      </c>
      <c r="BI752">
        <f>1-BG752/BH752</f>
        <v>0</v>
      </c>
      <c r="BJ752">
        <v>0.5</v>
      </c>
      <c r="BK752">
        <f>DJ752</f>
        <v>0</v>
      </c>
      <c r="BL752">
        <f>M752</f>
        <v>0</v>
      </c>
      <c r="BM752">
        <f>BI752*BJ752*BK752</f>
        <v>0</v>
      </c>
      <c r="BN752">
        <f>(BL752-BD752)/BK752</f>
        <v>0</v>
      </c>
      <c r="BO752">
        <f>(BB752-BH752)/BH752</f>
        <v>0</v>
      </c>
      <c r="BP752">
        <f>BA752/(BC752+BA752/BH752)</f>
        <v>0</v>
      </c>
      <c r="BQ752" t="s">
        <v>439</v>
      </c>
      <c r="BR752">
        <v>0</v>
      </c>
      <c r="BS752">
        <f>IF(BR752&lt;&gt;0, BR752, BP752)</f>
        <v>0</v>
      </c>
      <c r="BT752">
        <f>1-BS752/BH752</f>
        <v>0</v>
      </c>
      <c r="BU752">
        <f>(BH752-BG752)/(BH752-BS752)</f>
        <v>0</v>
      </c>
      <c r="BV752">
        <f>(BB752-BH752)/(BB752-BS752)</f>
        <v>0</v>
      </c>
      <c r="BW752">
        <f>(BH752-BG752)/(BH752-BA752)</f>
        <v>0</v>
      </c>
      <c r="BX752">
        <f>(BB752-BH752)/(BB752-BA752)</f>
        <v>0</v>
      </c>
      <c r="BY752">
        <f>(BU752*BS752/BG752)</f>
        <v>0</v>
      </c>
      <c r="BZ752">
        <f>(1-BY752)</f>
        <v>0</v>
      </c>
      <c r="DI752">
        <f>$B$11*EH752+$C$11*EI752+$F$11*ET752*(1-EW752)</f>
        <v>0</v>
      </c>
      <c r="DJ752">
        <f>DI752*DK752</f>
        <v>0</v>
      </c>
      <c r="DK752">
        <f>($B$11*$D$9+$C$11*$D$9+$F$11*((FG752+EY752)/MAX(FG752+EY752+FH752, 0.1)*$I$9+FH752/MAX(FG752+EY752+FH752, 0.1)*$J$9))/($B$11+$C$11+$F$11)</f>
        <v>0</v>
      </c>
      <c r="DL752">
        <f>($B$11*$K$9+$C$11*$K$9+$F$11*((FG752+EY752)/MAX(FG752+EY752+FH752, 0.1)*$P$9+FH752/MAX(FG752+EY752+FH752, 0.1)*$Q$9))/($B$11+$C$11+$F$11)</f>
        <v>0</v>
      </c>
      <c r="DM752">
        <v>3.7</v>
      </c>
      <c r="DN752">
        <v>0.5</v>
      </c>
      <c r="DO752" t="s">
        <v>440</v>
      </c>
      <c r="DP752">
        <v>2</v>
      </c>
      <c r="DQ752" t="b">
        <v>1</v>
      </c>
      <c r="DR752">
        <v>1758494334.118518</v>
      </c>
      <c r="DS752">
        <v>984.8084074074075</v>
      </c>
      <c r="DT752">
        <v>1029.112962962963</v>
      </c>
      <c r="DU752">
        <v>25.7084037037037</v>
      </c>
      <c r="DV752">
        <v>21.11617407407407</v>
      </c>
      <c r="DW752">
        <v>983.0798518518519</v>
      </c>
      <c r="DX752">
        <v>25.49409629629629</v>
      </c>
      <c r="DY752">
        <v>500.0048888888889</v>
      </c>
      <c r="DZ752">
        <v>89.98057777777778</v>
      </c>
      <c r="EA752">
        <v>0.05487760740740741</v>
      </c>
      <c r="EB752">
        <v>31.59657037037037</v>
      </c>
      <c r="EC752">
        <v>30.70565185185185</v>
      </c>
      <c r="ED752">
        <v>999.9000000000001</v>
      </c>
      <c r="EE752">
        <v>0</v>
      </c>
      <c r="EF752">
        <v>0</v>
      </c>
      <c r="EG752">
        <v>9994.118518518519</v>
      </c>
      <c r="EH752">
        <v>0</v>
      </c>
      <c r="EI752">
        <v>9.555280000000002</v>
      </c>
      <c r="EJ752">
        <v>-44.30452592592592</v>
      </c>
      <c r="EK752">
        <v>1010.79337037037</v>
      </c>
      <c r="EL752">
        <v>1051.313333333334</v>
      </c>
      <c r="EM752">
        <v>4.592225185185185</v>
      </c>
      <c r="EN752">
        <v>1029.112962962963</v>
      </c>
      <c r="EO752">
        <v>21.11617407407407</v>
      </c>
      <c r="EP752">
        <v>2.313255925925926</v>
      </c>
      <c r="EQ752">
        <v>1.900046296296297</v>
      </c>
      <c r="ER752">
        <v>19.76901481481482</v>
      </c>
      <c r="ES752">
        <v>16.63507777777778</v>
      </c>
      <c r="ET752">
        <v>2000.004074074074</v>
      </c>
      <c r="EU752">
        <v>0.9799986666666668</v>
      </c>
      <c r="EV752">
        <v>0.02000132222222223</v>
      </c>
      <c r="EW752">
        <v>0</v>
      </c>
      <c r="EX752">
        <v>616.6085185185184</v>
      </c>
      <c r="EY752">
        <v>5.00097</v>
      </c>
      <c r="EZ752">
        <v>12348.40740740741</v>
      </c>
      <c r="FA752">
        <v>16707.6</v>
      </c>
      <c r="FB752">
        <v>41.68699999999999</v>
      </c>
      <c r="FC752">
        <v>42</v>
      </c>
      <c r="FD752">
        <v>41.62033333333333</v>
      </c>
      <c r="FE752">
        <v>41.5574074074074</v>
      </c>
      <c r="FF752">
        <v>42.31199999999999</v>
      </c>
      <c r="FG752">
        <v>1955.097407407407</v>
      </c>
      <c r="FH752">
        <v>39.90666666666667</v>
      </c>
      <c r="FI752">
        <v>0</v>
      </c>
      <c r="FJ752">
        <v>1758494342</v>
      </c>
      <c r="FK752">
        <v>0</v>
      </c>
      <c r="FL752">
        <v>616.56136</v>
      </c>
      <c r="FM752">
        <v>-0.4309230767096379</v>
      </c>
      <c r="FN752">
        <v>-8.446153867433573</v>
      </c>
      <c r="FO752">
        <v>12348.452</v>
      </c>
      <c r="FP752">
        <v>15</v>
      </c>
      <c r="FQ752">
        <v>0</v>
      </c>
      <c r="FR752" t="s">
        <v>441</v>
      </c>
      <c r="FS752">
        <v>1747247426.5</v>
      </c>
      <c r="FT752">
        <v>1747247420.5</v>
      </c>
      <c r="FU752">
        <v>0</v>
      </c>
      <c r="FV752">
        <v>1.027</v>
      </c>
      <c r="FW752">
        <v>0.031</v>
      </c>
      <c r="FX752">
        <v>0.02</v>
      </c>
      <c r="FY752">
        <v>0.05</v>
      </c>
      <c r="FZ752">
        <v>420</v>
      </c>
      <c r="GA752">
        <v>16</v>
      </c>
      <c r="GB752">
        <v>0.01</v>
      </c>
      <c r="GC752">
        <v>0.1</v>
      </c>
      <c r="GD752">
        <v>-44.23171463414634</v>
      </c>
      <c r="GE752">
        <v>-1.157188850174296</v>
      </c>
      <c r="GF752">
        <v>0.1525929202094151</v>
      </c>
      <c r="GG752">
        <v>0</v>
      </c>
      <c r="GH752">
        <v>616.6124705882354</v>
      </c>
      <c r="GI752">
        <v>-0.2084950369345202</v>
      </c>
      <c r="GJ752">
        <v>0.2114573013906526</v>
      </c>
      <c r="GK752">
        <v>-1</v>
      </c>
      <c r="GL752">
        <v>4.612171951219513</v>
      </c>
      <c r="GM752">
        <v>-0.3817080836236887</v>
      </c>
      <c r="GN752">
        <v>0.04314818495006971</v>
      </c>
      <c r="GO752">
        <v>0</v>
      </c>
      <c r="GP752">
        <v>0</v>
      </c>
      <c r="GQ752">
        <v>2</v>
      </c>
      <c r="GR752" t="s">
        <v>452</v>
      </c>
      <c r="GS752">
        <v>3.13582</v>
      </c>
      <c r="GT752">
        <v>2.71515</v>
      </c>
      <c r="GU752">
        <v>0.171749</v>
      </c>
      <c r="GV752">
        <v>0.175003</v>
      </c>
      <c r="GW752">
        <v>0.110588</v>
      </c>
      <c r="GX752">
        <v>0.0957118</v>
      </c>
      <c r="GY752">
        <v>26308.8</v>
      </c>
      <c r="GZ752">
        <v>26246.8</v>
      </c>
      <c r="HA752">
        <v>29534</v>
      </c>
      <c r="HB752">
        <v>29405.2</v>
      </c>
      <c r="HC752">
        <v>34708.7</v>
      </c>
      <c r="HD752">
        <v>35229.1</v>
      </c>
      <c r="HE752">
        <v>41564.1</v>
      </c>
      <c r="HF752">
        <v>41783.4</v>
      </c>
      <c r="HG752">
        <v>1.91885</v>
      </c>
      <c r="HH752">
        <v>1.85815</v>
      </c>
      <c r="HI752">
        <v>0.0635944</v>
      </c>
      <c r="HJ752">
        <v>0</v>
      </c>
      <c r="HK752">
        <v>29.6692</v>
      </c>
      <c r="HL752">
        <v>999.9</v>
      </c>
      <c r="HM752">
        <v>51.2</v>
      </c>
      <c r="HN752">
        <v>31.6</v>
      </c>
      <c r="HO752">
        <v>26.5615</v>
      </c>
      <c r="HP752">
        <v>62.0121</v>
      </c>
      <c r="HQ752">
        <v>27.8806</v>
      </c>
      <c r="HR752">
        <v>1</v>
      </c>
      <c r="HS752">
        <v>0.135432</v>
      </c>
      <c r="HT752">
        <v>-0.967794</v>
      </c>
      <c r="HU752">
        <v>20.3358</v>
      </c>
      <c r="HV752">
        <v>5.21729</v>
      </c>
      <c r="HW752">
        <v>12.0126</v>
      </c>
      <c r="HX752">
        <v>4.98795</v>
      </c>
      <c r="HY752">
        <v>3.2879</v>
      </c>
      <c r="HZ752">
        <v>9999</v>
      </c>
      <c r="IA752">
        <v>9999</v>
      </c>
      <c r="IB752">
        <v>9999</v>
      </c>
      <c r="IC752">
        <v>999.9</v>
      </c>
      <c r="ID752">
        <v>1.86759</v>
      </c>
      <c r="IE752">
        <v>1.86676</v>
      </c>
      <c r="IF752">
        <v>1.86604</v>
      </c>
      <c r="IG752">
        <v>1.866</v>
      </c>
      <c r="IH752">
        <v>1.86789</v>
      </c>
      <c r="II752">
        <v>1.87029</v>
      </c>
      <c r="IJ752">
        <v>1.86894</v>
      </c>
      <c r="IK752">
        <v>1.87041</v>
      </c>
      <c r="IL752">
        <v>0</v>
      </c>
      <c r="IM752">
        <v>0</v>
      </c>
      <c r="IN752">
        <v>0</v>
      </c>
      <c r="IO752">
        <v>0</v>
      </c>
      <c r="IP752" t="s">
        <v>443</v>
      </c>
      <c r="IQ752" t="s">
        <v>444</v>
      </c>
      <c r="IR752" t="s">
        <v>445</v>
      </c>
      <c r="IS752" t="s">
        <v>445</v>
      </c>
      <c r="IT752" t="s">
        <v>445</v>
      </c>
      <c r="IU752" t="s">
        <v>445</v>
      </c>
      <c r="IV752">
        <v>0</v>
      </c>
      <c r="IW752">
        <v>100</v>
      </c>
      <c r="IX752">
        <v>100</v>
      </c>
      <c r="IY752">
        <v>1.74</v>
      </c>
      <c r="IZ752">
        <v>0.2142</v>
      </c>
      <c r="JA752">
        <v>0.6902030508192664</v>
      </c>
      <c r="JB752">
        <v>0.001474763808417899</v>
      </c>
      <c r="JC752">
        <v>-3.85604142745729E-07</v>
      </c>
      <c r="JD752">
        <v>-4.042155114862324E-11</v>
      </c>
      <c r="JE752">
        <v>-0.0599630414126953</v>
      </c>
      <c r="JF752">
        <v>-0.0008759303265835833</v>
      </c>
      <c r="JG752">
        <v>0.0007542316531097033</v>
      </c>
      <c r="JH752">
        <v>-1.168394518909615E-05</v>
      </c>
      <c r="JI752">
        <v>4</v>
      </c>
      <c r="JJ752">
        <v>2283</v>
      </c>
      <c r="JK752">
        <v>1</v>
      </c>
      <c r="JL752">
        <v>28</v>
      </c>
      <c r="JM752">
        <v>187448.6</v>
      </c>
      <c r="JN752">
        <v>187448.7</v>
      </c>
      <c r="JO752">
        <v>2.1875</v>
      </c>
      <c r="JP752">
        <v>2.26318</v>
      </c>
      <c r="JQ752">
        <v>1.39648</v>
      </c>
      <c r="JR752">
        <v>2.35474</v>
      </c>
      <c r="JS752">
        <v>1.49536</v>
      </c>
      <c r="JT752">
        <v>2.53784</v>
      </c>
      <c r="JU752">
        <v>37.0032</v>
      </c>
      <c r="JV752">
        <v>24.0612</v>
      </c>
      <c r="JW752">
        <v>18</v>
      </c>
      <c r="JX752">
        <v>492.23</v>
      </c>
      <c r="JY752">
        <v>443.806</v>
      </c>
      <c r="JZ752">
        <v>30.8468</v>
      </c>
      <c r="KA752">
        <v>29.386</v>
      </c>
      <c r="KB752">
        <v>29.9996</v>
      </c>
      <c r="KC752">
        <v>29.2407</v>
      </c>
      <c r="KD752">
        <v>29.167</v>
      </c>
      <c r="KE752">
        <v>43.9034</v>
      </c>
      <c r="KF752">
        <v>25.5613</v>
      </c>
      <c r="KG752">
        <v>64.6767</v>
      </c>
      <c r="KH752">
        <v>30.8582</v>
      </c>
      <c r="KI752">
        <v>1075.43</v>
      </c>
      <c r="KJ752">
        <v>21.3962</v>
      </c>
      <c r="KK752">
        <v>100.944</v>
      </c>
      <c r="KL752">
        <v>100.468</v>
      </c>
    </row>
    <row r="753" spans="1:298">
      <c r="A753">
        <v>737</v>
      </c>
      <c r="B753">
        <v>1758494346.6</v>
      </c>
      <c r="C753">
        <v>25471.09999990463</v>
      </c>
      <c r="D753" t="s">
        <v>1924</v>
      </c>
      <c r="E753" t="s">
        <v>1925</v>
      </c>
      <c r="F753">
        <v>5</v>
      </c>
      <c r="G753" t="s">
        <v>1797</v>
      </c>
      <c r="H753" t="s">
        <v>437</v>
      </c>
      <c r="I753" t="s">
        <v>438</v>
      </c>
      <c r="J753">
        <v>1758494338.832142</v>
      </c>
      <c r="K753">
        <f>(L753)/1000</f>
        <v>0</v>
      </c>
      <c r="L753">
        <f>IF(DQ753, AO753, AI753)</f>
        <v>0</v>
      </c>
      <c r="M753">
        <f>IF(DQ753, AJ753, AH753)</f>
        <v>0</v>
      </c>
      <c r="N753">
        <f>DS753 - IF(AV753&gt;1, M753*DM753*100.0/(AX753), 0)</f>
        <v>0</v>
      </c>
      <c r="O753">
        <f>((U753-K753/2)*N753-M753)/(U753+K753/2)</f>
        <v>0</v>
      </c>
      <c r="P753">
        <f>O753*(DZ753+EA753)/1000.0</f>
        <v>0</v>
      </c>
      <c r="Q753">
        <f>(DS753 - IF(AV753&gt;1, M753*DM753*100.0/(AX753), 0))*(DZ753+EA753)/1000.0</f>
        <v>0</v>
      </c>
      <c r="R753">
        <f>2.0/((1/T753-1/S753)+SIGN(T753)*SQRT((1/T753-1/S753)*(1/T753-1/S753) + 4*DN753/((DN753+1)*(DN753+1))*(2*1/T753*1/S753-1/S753*1/S753)))</f>
        <v>0</v>
      </c>
      <c r="S753">
        <f>IF(LEFT(DO753,1)&lt;&gt;"0",IF(LEFT(DO753,1)="1",3.0,DP753),$D$5+$E$5*(EG753*DZ753/($K$5*1000))+$F$5*(EG753*DZ753/($K$5*1000))*MAX(MIN(DM753,$J$5),$I$5)*MAX(MIN(DM753,$J$5),$I$5)+$G$5*MAX(MIN(DM753,$J$5),$I$5)*(EG753*DZ753/($K$5*1000))+$H$5*(EG753*DZ753/($K$5*1000))*(EG753*DZ753/($K$5*1000)))</f>
        <v>0</v>
      </c>
      <c r="T753">
        <f>K753*(1000-(1000*0.61365*exp(17.502*X753/(240.97+X753))/(DZ753+EA753)+DU753)/2)/(1000*0.61365*exp(17.502*X753/(240.97+X753))/(DZ753+EA753)-DU753)</f>
        <v>0</v>
      </c>
      <c r="U753">
        <f>1/((DN753+1)/(R753/1.6)+1/(S753/1.37)) + DN753/((DN753+1)/(R753/1.6) + DN753/(S753/1.37))</f>
        <v>0</v>
      </c>
      <c r="V753">
        <f>(DI753*DL753)</f>
        <v>0</v>
      </c>
      <c r="W753">
        <f>(EB753+(V753+2*0.95*5.67E-8*(((EB753+$B$7)+273)^4-(EB753+273)^4)-44100*K753)/(1.84*29.3*S753+8*0.95*5.67E-8*(EB753+273)^3))</f>
        <v>0</v>
      </c>
      <c r="X753">
        <f>($C$7*EC753+$D$7*ED753+$E$7*W753)</f>
        <v>0</v>
      </c>
      <c r="Y753">
        <f>0.61365*exp(17.502*X753/(240.97+X753))</f>
        <v>0</v>
      </c>
      <c r="Z753">
        <f>(AA753/AB753*100)</f>
        <v>0</v>
      </c>
      <c r="AA753">
        <f>DU753*(DZ753+EA753)/1000</f>
        <v>0</v>
      </c>
      <c r="AB753">
        <f>0.61365*exp(17.502*EB753/(240.97+EB753))</f>
        <v>0</v>
      </c>
      <c r="AC753">
        <f>(Y753-DU753*(DZ753+EA753)/1000)</f>
        <v>0</v>
      </c>
      <c r="AD753">
        <f>(-K753*44100)</f>
        <v>0</v>
      </c>
      <c r="AE753">
        <f>2*29.3*S753*0.92*(EB753-X753)</f>
        <v>0</v>
      </c>
      <c r="AF753">
        <f>2*0.95*5.67E-8*(((EB753+$B$7)+273)^4-(X753+273)^4)</f>
        <v>0</v>
      </c>
      <c r="AG753">
        <f>V753+AF753+AD753+AE753</f>
        <v>0</v>
      </c>
      <c r="AH753">
        <f>DY753*AV753*(DT753-DS753*(1000-AV753*DV753)/(1000-AV753*DU753))/(100*DM753)</f>
        <v>0</v>
      </c>
      <c r="AI753">
        <f>1000*DY753*AV753*(DU753-DV753)/(100*DM753*(1000-AV753*DU753))</f>
        <v>0</v>
      </c>
      <c r="AJ753">
        <f>(AK753 - AL753 - DZ753*1E3/(8.314*(EB753+273.15)) * AN753/DY753 * AM753) * DY753/(100*DM753) * (1000 - DV753)/1000</f>
        <v>0</v>
      </c>
      <c r="AK753">
        <v>1083.737803945514</v>
      </c>
      <c r="AL753">
        <v>1051.796727272727</v>
      </c>
      <c r="AM753">
        <v>3.412126544791317</v>
      </c>
      <c r="AN753">
        <v>65.24556726256783</v>
      </c>
      <c r="AO753">
        <f>(AQ753 - AP753 + DZ753*1E3/(8.314*(EB753+273.15)) * AS753/DY753 * AR753) * DY753/(100*DM753) * 1000/(1000 - AQ753)</f>
        <v>0</v>
      </c>
      <c r="AP753">
        <v>21.28747940030423</v>
      </c>
      <c r="AQ753">
        <v>25.73417636363636</v>
      </c>
      <c r="AR753">
        <v>0.007042959051128951</v>
      </c>
      <c r="AS753">
        <v>111.0014619962675</v>
      </c>
      <c r="AT753">
        <v>0</v>
      </c>
      <c r="AU753">
        <v>0</v>
      </c>
      <c r="AV753">
        <f>IF(AT753*$H$13&gt;=AX753,1.0,(AX753/(AX753-AT753*$H$13)))</f>
        <v>0</v>
      </c>
      <c r="AW753">
        <f>(AV753-1)*100</f>
        <v>0</v>
      </c>
      <c r="AX753">
        <f>MAX(0,($B$13+$C$13*EG753)/(1+$D$13*EG753)*DZ753/(EB753+273)*$E$13)</f>
        <v>0</v>
      </c>
      <c r="AY753" t="s">
        <v>439</v>
      </c>
      <c r="AZ753" t="s">
        <v>439</v>
      </c>
      <c r="BA753">
        <v>0</v>
      </c>
      <c r="BB753">
        <v>0</v>
      </c>
      <c r="BC753">
        <f>1-BA753/BB753</f>
        <v>0</v>
      </c>
      <c r="BD753">
        <v>0</v>
      </c>
      <c r="BE753" t="s">
        <v>439</v>
      </c>
      <c r="BF753" t="s">
        <v>439</v>
      </c>
      <c r="BG753">
        <v>0</v>
      </c>
      <c r="BH753">
        <v>0</v>
      </c>
      <c r="BI753">
        <f>1-BG753/BH753</f>
        <v>0</v>
      </c>
      <c r="BJ753">
        <v>0.5</v>
      </c>
      <c r="BK753">
        <f>DJ753</f>
        <v>0</v>
      </c>
      <c r="BL753">
        <f>M753</f>
        <v>0</v>
      </c>
      <c r="BM753">
        <f>BI753*BJ753*BK753</f>
        <v>0</v>
      </c>
      <c r="BN753">
        <f>(BL753-BD753)/BK753</f>
        <v>0</v>
      </c>
      <c r="BO753">
        <f>(BB753-BH753)/BH753</f>
        <v>0</v>
      </c>
      <c r="BP753">
        <f>BA753/(BC753+BA753/BH753)</f>
        <v>0</v>
      </c>
      <c r="BQ753" t="s">
        <v>439</v>
      </c>
      <c r="BR753">
        <v>0</v>
      </c>
      <c r="BS753">
        <f>IF(BR753&lt;&gt;0, BR753, BP753)</f>
        <v>0</v>
      </c>
      <c r="BT753">
        <f>1-BS753/BH753</f>
        <v>0</v>
      </c>
      <c r="BU753">
        <f>(BH753-BG753)/(BH753-BS753)</f>
        <v>0</v>
      </c>
      <c r="BV753">
        <f>(BB753-BH753)/(BB753-BS753)</f>
        <v>0</v>
      </c>
      <c r="BW753">
        <f>(BH753-BG753)/(BH753-BA753)</f>
        <v>0</v>
      </c>
      <c r="BX753">
        <f>(BB753-BH753)/(BB753-BA753)</f>
        <v>0</v>
      </c>
      <c r="BY753">
        <f>(BU753*BS753/BG753)</f>
        <v>0</v>
      </c>
      <c r="BZ753">
        <f>(1-BY753)</f>
        <v>0</v>
      </c>
      <c r="DI753">
        <f>$B$11*EH753+$C$11*EI753+$F$11*ET753*(1-EW753)</f>
        <v>0</v>
      </c>
      <c r="DJ753">
        <f>DI753*DK753</f>
        <v>0</v>
      </c>
      <c r="DK753">
        <f>($B$11*$D$9+$C$11*$D$9+$F$11*((FG753+EY753)/MAX(FG753+EY753+FH753, 0.1)*$I$9+FH753/MAX(FG753+EY753+FH753, 0.1)*$J$9))/($B$11+$C$11+$F$11)</f>
        <v>0</v>
      </c>
      <c r="DL753">
        <f>($B$11*$K$9+$C$11*$K$9+$F$11*((FG753+EY753)/MAX(FG753+EY753+FH753, 0.1)*$P$9+FH753/MAX(FG753+EY753+FH753, 0.1)*$Q$9))/($B$11+$C$11+$F$11)</f>
        <v>0</v>
      </c>
      <c r="DM753">
        <v>3.7</v>
      </c>
      <c r="DN753">
        <v>0.5</v>
      </c>
      <c r="DO753" t="s">
        <v>440</v>
      </c>
      <c r="DP753">
        <v>2</v>
      </c>
      <c r="DQ753" t="b">
        <v>1</v>
      </c>
      <c r="DR753">
        <v>1758494338.832142</v>
      </c>
      <c r="DS753">
        <v>1000.540392857143</v>
      </c>
      <c r="DT753">
        <v>1044.896785714286</v>
      </c>
      <c r="DU753">
        <v>25.70771785714286</v>
      </c>
      <c r="DV753">
        <v>21.17520357142857</v>
      </c>
      <c r="DW753">
        <v>998.8027142857144</v>
      </c>
      <c r="DX753">
        <v>25.49341428571428</v>
      </c>
      <c r="DY753">
        <v>499.99375</v>
      </c>
      <c r="DZ753">
        <v>89.98011428571428</v>
      </c>
      <c r="EA753">
        <v>0.05489568214285712</v>
      </c>
      <c r="EB753">
        <v>31.59552142857143</v>
      </c>
      <c r="EC753">
        <v>30.7049</v>
      </c>
      <c r="ED753">
        <v>999.9000000000002</v>
      </c>
      <c r="EE753">
        <v>0</v>
      </c>
      <c r="EF753">
        <v>0</v>
      </c>
      <c r="EG753">
        <v>9997.358928571428</v>
      </c>
      <c r="EH753">
        <v>0</v>
      </c>
      <c r="EI753">
        <v>9.55528</v>
      </c>
      <c r="EJ753">
        <v>-44.35656785714286</v>
      </c>
      <c r="EK753">
        <v>1026.939642857143</v>
      </c>
      <c r="EL753">
        <v>1067.5025</v>
      </c>
      <c r="EM753">
        <v>4.532502857142856</v>
      </c>
      <c r="EN753">
        <v>1044.896785714286</v>
      </c>
      <c r="EO753">
        <v>21.17520357142857</v>
      </c>
      <c r="EP753">
        <v>2.3131825</v>
      </c>
      <c r="EQ753">
        <v>1.905348214285714</v>
      </c>
      <c r="ER753">
        <v>19.76849285714286</v>
      </c>
      <c r="ES753">
        <v>16.67885357142857</v>
      </c>
      <c r="ET753">
        <v>1999.993214285714</v>
      </c>
      <c r="EU753">
        <v>0.9799976071428569</v>
      </c>
      <c r="EV753">
        <v>0.02000233214285715</v>
      </c>
      <c r="EW753">
        <v>0</v>
      </c>
      <c r="EX753">
        <v>616.5880714285714</v>
      </c>
      <c r="EY753">
        <v>5.00097</v>
      </c>
      <c r="EZ753">
        <v>12347.46428571429</v>
      </c>
      <c r="FA753">
        <v>16707.51071428572</v>
      </c>
      <c r="FB753">
        <v>41.68699999999999</v>
      </c>
      <c r="FC753">
        <v>42</v>
      </c>
      <c r="FD753">
        <v>41.6205</v>
      </c>
      <c r="FE753">
        <v>41.53985714285714</v>
      </c>
      <c r="FF753">
        <v>42.31199999999999</v>
      </c>
      <c r="FG753">
        <v>1955.085</v>
      </c>
      <c r="FH753">
        <v>39.90821428571429</v>
      </c>
      <c r="FI753">
        <v>0</v>
      </c>
      <c r="FJ753">
        <v>1758494347.4</v>
      </c>
      <c r="FK753">
        <v>0</v>
      </c>
      <c r="FL753">
        <v>616.5181923076923</v>
      </c>
      <c r="FM753">
        <v>-1.513470084934744</v>
      </c>
      <c r="FN753">
        <v>-11.3641025834487</v>
      </c>
      <c r="FO753">
        <v>12347.43076923077</v>
      </c>
      <c r="FP753">
        <v>15</v>
      </c>
      <c r="FQ753">
        <v>0</v>
      </c>
      <c r="FR753" t="s">
        <v>441</v>
      </c>
      <c r="FS753">
        <v>1747247426.5</v>
      </c>
      <c r="FT753">
        <v>1747247420.5</v>
      </c>
      <c r="FU753">
        <v>0</v>
      </c>
      <c r="FV753">
        <v>1.027</v>
      </c>
      <c r="FW753">
        <v>0.031</v>
      </c>
      <c r="FX753">
        <v>0.02</v>
      </c>
      <c r="FY753">
        <v>0.05</v>
      </c>
      <c r="FZ753">
        <v>420</v>
      </c>
      <c r="GA753">
        <v>16</v>
      </c>
      <c r="GB753">
        <v>0.01</v>
      </c>
      <c r="GC753">
        <v>0.1</v>
      </c>
      <c r="GD753">
        <v>-44.3064975</v>
      </c>
      <c r="GE753">
        <v>-0.4337594746716695</v>
      </c>
      <c r="GF753">
        <v>0.1125605603386461</v>
      </c>
      <c r="GG753">
        <v>0</v>
      </c>
      <c r="GH753">
        <v>616.5373823529412</v>
      </c>
      <c r="GI753">
        <v>-0.7386249045204307</v>
      </c>
      <c r="GJ753">
        <v>0.2584211126307063</v>
      </c>
      <c r="GK753">
        <v>-1</v>
      </c>
      <c r="GL753">
        <v>4.55846825</v>
      </c>
      <c r="GM753">
        <v>-0.7649719699812408</v>
      </c>
      <c r="GN753">
        <v>0.07621433654134564</v>
      </c>
      <c r="GO753">
        <v>0</v>
      </c>
      <c r="GP753">
        <v>0</v>
      </c>
      <c r="GQ753">
        <v>2</v>
      </c>
      <c r="GR753" t="s">
        <v>452</v>
      </c>
      <c r="GS753">
        <v>3.13583</v>
      </c>
      <c r="GT753">
        <v>2.71552</v>
      </c>
      <c r="GU753">
        <v>0.173569</v>
      </c>
      <c r="GV753">
        <v>0.17678</v>
      </c>
      <c r="GW753">
        <v>0.110693</v>
      </c>
      <c r="GX753">
        <v>0.0960351</v>
      </c>
      <c r="GY753">
        <v>26251.2</v>
      </c>
      <c r="GZ753">
        <v>26190.7</v>
      </c>
      <c r="HA753">
        <v>29534.3</v>
      </c>
      <c r="HB753">
        <v>29405.8</v>
      </c>
      <c r="HC753">
        <v>34705.1</v>
      </c>
      <c r="HD753">
        <v>35217.3</v>
      </c>
      <c r="HE753">
        <v>41564.7</v>
      </c>
      <c r="HF753">
        <v>41784.4</v>
      </c>
      <c r="HG753">
        <v>1.91898</v>
      </c>
      <c r="HH753">
        <v>1.8579</v>
      </c>
      <c r="HI753">
        <v>0.0638552</v>
      </c>
      <c r="HJ753">
        <v>0</v>
      </c>
      <c r="HK753">
        <v>29.6647</v>
      </c>
      <c r="HL753">
        <v>999.9</v>
      </c>
      <c r="HM753">
        <v>51.2</v>
      </c>
      <c r="HN753">
        <v>31.6</v>
      </c>
      <c r="HO753">
        <v>26.5606</v>
      </c>
      <c r="HP753">
        <v>61.9621</v>
      </c>
      <c r="HQ753">
        <v>27.9688</v>
      </c>
      <c r="HR753">
        <v>1</v>
      </c>
      <c r="HS753">
        <v>0.135305</v>
      </c>
      <c r="HT753">
        <v>-1.14528</v>
      </c>
      <c r="HU753">
        <v>20.3346</v>
      </c>
      <c r="HV753">
        <v>5.21759</v>
      </c>
      <c r="HW753">
        <v>12.0126</v>
      </c>
      <c r="HX753">
        <v>4.9879</v>
      </c>
      <c r="HY753">
        <v>3.28778</v>
      </c>
      <c r="HZ753">
        <v>9999</v>
      </c>
      <c r="IA753">
        <v>9999</v>
      </c>
      <c r="IB753">
        <v>9999</v>
      </c>
      <c r="IC753">
        <v>999.9</v>
      </c>
      <c r="ID753">
        <v>1.8676</v>
      </c>
      <c r="IE753">
        <v>1.86676</v>
      </c>
      <c r="IF753">
        <v>1.86605</v>
      </c>
      <c r="IG753">
        <v>1.866</v>
      </c>
      <c r="IH753">
        <v>1.86787</v>
      </c>
      <c r="II753">
        <v>1.87028</v>
      </c>
      <c r="IJ753">
        <v>1.86893</v>
      </c>
      <c r="IK753">
        <v>1.87042</v>
      </c>
      <c r="IL753">
        <v>0</v>
      </c>
      <c r="IM753">
        <v>0</v>
      </c>
      <c r="IN753">
        <v>0</v>
      </c>
      <c r="IO753">
        <v>0</v>
      </c>
      <c r="IP753" t="s">
        <v>443</v>
      </c>
      <c r="IQ753" t="s">
        <v>444</v>
      </c>
      <c r="IR753" t="s">
        <v>445</v>
      </c>
      <c r="IS753" t="s">
        <v>445</v>
      </c>
      <c r="IT753" t="s">
        <v>445</v>
      </c>
      <c r="IU753" t="s">
        <v>445</v>
      </c>
      <c r="IV753">
        <v>0</v>
      </c>
      <c r="IW753">
        <v>100</v>
      </c>
      <c r="IX753">
        <v>100</v>
      </c>
      <c r="IY753">
        <v>1.75</v>
      </c>
      <c r="IZ753">
        <v>0.2147</v>
      </c>
      <c r="JA753">
        <v>0.6902030508192664</v>
      </c>
      <c r="JB753">
        <v>0.001474763808417899</v>
      </c>
      <c r="JC753">
        <v>-3.85604142745729E-07</v>
      </c>
      <c r="JD753">
        <v>-4.042155114862324E-11</v>
      </c>
      <c r="JE753">
        <v>-0.0599630414126953</v>
      </c>
      <c r="JF753">
        <v>-0.0008759303265835833</v>
      </c>
      <c r="JG753">
        <v>0.0007542316531097033</v>
      </c>
      <c r="JH753">
        <v>-1.168394518909615E-05</v>
      </c>
      <c r="JI753">
        <v>4</v>
      </c>
      <c r="JJ753">
        <v>2283</v>
      </c>
      <c r="JK753">
        <v>1</v>
      </c>
      <c r="JL753">
        <v>28</v>
      </c>
      <c r="JM753">
        <v>187448.7</v>
      </c>
      <c r="JN753">
        <v>187448.8</v>
      </c>
      <c r="JO753">
        <v>2.21802</v>
      </c>
      <c r="JP753">
        <v>2.25098</v>
      </c>
      <c r="JQ753">
        <v>1.39771</v>
      </c>
      <c r="JR753">
        <v>2.35352</v>
      </c>
      <c r="JS753">
        <v>1.49536</v>
      </c>
      <c r="JT753">
        <v>2.67822</v>
      </c>
      <c r="JU753">
        <v>37.0032</v>
      </c>
      <c r="JV753">
        <v>24.07</v>
      </c>
      <c r="JW753">
        <v>18</v>
      </c>
      <c r="JX753">
        <v>492.284</v>
      </c>
      <c r="JY753">
        <v>443.634</v>
      </c>
      <c r="JZ753">
        <v>30.8266</v>
      </c>
      <c r="KA753">
        <v>29.3816</v>
      </c>
      <c r="KB753">
        <v>29.9999</v>
      </c>
      <c r="KC753">
        <v>29.2375</v>
      </c>
      <c r="KD753">
        <v>29.1646</v>
      </c>
      <c r="KE753">
        <v>44.4298</v>
      </c>
      <c r="KF753">
        <v>25.5613</v>
      </c>
      <c r="KG753">
        <v>64.3038</v>
      </c>
      <c r="KH753">
        <v>30.8547</v>
      </c>
      <c r="KI753">
        <v>1088.8</v>
      </c>
      <c r="KJ753">
        <v>21.4187</v>
      </c>
      <c r="KK753">
        <v>100.946</v>
      </c>
      <c r="KL753">
        <v>100.47</v>
      </c>
    </row>
    <row r="754" spans="1:298">
      <c r="A754">
        <v>738</v>
      </c>
      <c r="B754">
        <v>1758494351.6</v>
      </c>
      <c r="C754">
        <v>25476.09999990463</v>
      </c>
      <c r="D754" t="s">
        <v>1926</v>
      </c>
      <c r="E754" t="s">
        <v>1927</v>
      </c>
      <c r="F754">
        <v>5</v>
      </c>
      <c r="G754" t="s">
        <v>1797</v>
      </c>
      <c r="H754" t="s">
        <v>437</v>
      </c>
      <c r="I754" t="s">
        <v>438</v>
      </c>
      <c r="J754">
        <v>1758494344.1</v>
      </c>
      <c r="K754">
        <f>(L754)/1000</f>
        <v>0</v>
      </c>
      <c r="L754">
        <f>IF(DQ754, AO754, AI754)</f>
        <v>0</v>
      </c>
      <c r="M754">
        <f>IF(DQ754, AJ754, AH754)</f>
        <v>0</v>
      </c>
      <c r="N754">
        <f>DS754 - IF(AV754&gt;1, M754*DM754*100.0/(AX754), 0)</f>
        <v>0</v>
      </c>
      <c r="O754">
        <f>((U754-K754/2)*N754-M754)/(U754+K754/2)</f>
        <v>0</v>
      </c>
      <c r="P754">
        <f>O754*(DZ754+EA754)/1000.0</f>
        <v>0</v>
      </c>
      <c r="Q754">
        <f>(DS754 - IF(AV754&gt;1, M754*DM754*100.0/(AX754), 0))*(DZ754+EA754)/1000.0</f>
        <v>0</v>
      </c>
      <c r="R754">
        <f>2.0/((1/T754-1/S754)+SIGN(T754)*SQRT((1/T754-1/S754)*(1/T754-1/S754) + 4*DN754/((DN754+1)*(DN754+1))*(2*1/T754*1/S754-1/S754*1/S754)))</f>
        <v>0</v>
      </c>
      <c r="S754">
        <f>IF(LEFT(DO754,1)&lt;&gt;"0",IF(LEFT(DO754,1)="1",3.0,DP754),$D$5+$E$5*(EG754*DZ754/($K$5*1000))+$F$5*(EG754*DZ754/($K$5*1000))*MAX(MIN(DM754,$J$5),$I$5)*MAX(MIN(DM754,$J$5),$I$5)+$G$5*MAX(MIN(DM754,$J$5),$I$5)*(EG754*DZ754/($K$5*1000))+$H$5*(EG754*DZ754/($K$5*1000))*(EG754*DZ754/($K$5*1000)))</f>
        <v>0</v>
      </c>
      <c r="T754">
        <f>K754*(1000-(1000*0.61365*exp(17.502*X754/(240.97+X754))/(DZ754+EA754)+DU754)/2)/(1000*0.61365*exp(17.502*X754/(240.97+X754))/(DZ754+EA754)-DU754)</f>
        <v>0</v>
      </c>
      <c r="U754">
        <f>1/((DN754+1)/(R754/1.6)+1/(S754/1.37)) + DN754/((DN754+1)/(R754/1.6) + DN754/(S754/1.37))</f>
        <v>0</v>
      </c>
      <c r="V754">
        <f>(DI754*DL754)</f>
        <v>0</v>
      </c>
      <c r="W754">
        <f>(EB754+(V754+2*0.95*5.67E-8*(((EB754+$B$7)+273)^4-(EB754+273)^4)-44100*K754)/(1.84*29.3*S754+8*0.95*5.67E-8*(EB754+273)^3))</f>
        <v>0</v>
      </c>
      <c r="X754">
        <f>($C$7*EC754+$D$7*ED754+$E$7*W754)</f>
        <v>0</v>
      </c>
      <c r="Y754">
        <f>0.61365*exp(17.502*X754/(240.97+X754))</f>
        <v>0</v>
      </c>
      <c r="Z754">
        <f>(AA754/AB754*100)</f>
        <v>0</v>
      </c>
      <c r="AA754">
        <f>DU754*(DZ754+EA754)/1000</f>
        <v>0</v>
      </c>
      <c r="AB754">
        <f>0.61365*exp(17.502*EB754/(240.97+EB754))</f>
        <v>0</v>
      </c>
      <c r="AC754">
        <f>(Y754-DU754*(DZ754+EA754)/1000)</f>
        <v>0</v>
      </c>
      <c r="AD754">
        <f>(-K754*44100)</f>
        <v>0</v>
      </c>
      <c r="AE754">
        <f>2*29.3*S754*0.92*(EB754-X754)</f>
        <v>0</v>
      </c>
      <c r="AF754">
        <f>2*0.95*5.67E-8*(((EB754+$B$7)+273)^4-(X754+273)^4)</f>
        <v>0</v>
      </c>
      <c r="AG754">
        <f>V754+AF754+AD754+AE754</f>
        <v>0</v>
      </c>
      <c r="AH754">
        <f>DY754*AV754*(DT754-DS754*(1000-AV754*DV754)/(1000-AV754*DU754))/(100*DM754)</f>
        <v>0</v>
      </c>
      <c r="AI754">
        <f>1000*DY754*AV754*(DU754-DV754)/(100*DM754*(1000-AV754*DU754))</f>
        <v>0</v>
      </c>
      <c r="AJ754">
        <f>(AK754 - AL754 - DZ754*1E3/(8.314*(EB754+273.15)) * AN754/DY754 * AM754) * DY754/(100*DM754) * (1000 - DV754)/1000</f>
        <v>0</v>
      </c>
      <c r="AK754">
        <v>1101.024026705952</v>
      </c>
      <c r="AL754">
        <v>1069.066848484848</v>
      </c>
      <c r="AM754">
        <v>3.450770637565482</v>
      </c>
      <c r="AN754">
        <v>65.24556726256783</v>
      </c>
      <c r="AO754">
        <f>(AQ754 - AP754 + DZ754*1E3/(8.314*(EB754+273.15)) * AS754/DY754 * AR754) * DY754/(100*DM754) * 1000/(1000 - AQ754)</f>
        <v>0</v>
      </c>
      <c r="AP754">
        <v>21.32532307093699</v>
      </c>
      <c r="AQ754">
        <v>25.76797878787879</v>
      </c>
      <c r="AR754">
        <v>0.006324242306601971</v>
      </c>
      <c r="AS754">
        <v>111.0014619962675</v>
      </c>
      <c r="AT754">
        <v>0</v>
      </c>
      <c r="AU754">
        <v>0</v>
      </c>
      <c r="AV754">
        <f>IF(AT754*$H$13&gt;=AX754,1.0,(AX754/(AX754-AT754*$H$13)))</f>
        <v>0</v>
      </c>
      <c r="AW754">
        <f>(AV754-1)*100</f>
        <v>0</v>
      </c>
      <c r="AX754">
        <f>MAX(0,($B$13+$C$13*EG754)/(1+$D$13*EG754)*DZ754/(EB754+273)*$E$13)</f>
        <v>0</v>
      </c>
      <c r="AY754" t="s">
        <v>439</v>
      </c>
      <c r="AZ754" t="s">
        <v>439</v>
      </c>
      <c r="BA754">
        <v>0</v>
      </c>
      <c r="BB754">
        <v>0</v>
      </c>
      <c r="BC754">
        <f>1-BA754/BB754</f>
        <v>0</v>
      </c>
      <c r="BD754">
        <v>0</v>
      </c>
      <c r="BE754" t="s">
        <v>439</v>
      </c>
      <c r="BF754" t="s">
        <v>439</v>
      </c>
      <c r="BG754">
        <v>0</v>
      </c>
      <c r="BH754">
        <v>0</v>
      </c>
      <c r="BI754">
        <f>1-BG754/BH754</f>
        <v>0</v>
      </c>
      <c r="BJ754">
        <v>0.5</v>
      </c>
      <c r="BK754">
        <f>DJ754</f>
        <v>0</v>
      </c>
      <c r="BL754">
        <f>M754</f>
        <v>0</v>
      </c>
      <c r="BM754">
        <f>BI754*BJ754*BK754</f>
        <v>0</v>
      </c>
      <c r="BN754">
        <f>(BL754-BD754)/BK754</f>
        <v>0</v>
      </c>
      <c r="BO754">
        <f>(BB754-BH754)/BH754</f>
        <v>0</v>
      </c>
      <c r="BP754">
        <f>BA754/(BC754+BA754/BH754)</f>
        <v>0</v>
      </c>
      <c r="BQ754" t="s">
        <v>439</v>
      </c>
      <c r="BR754">
        <v>0</v>
      </c>
      <c r="BS754">
        <f>IF(BR754&lt;&gt;0, BR754, BP754)</f>
        <v>0</v>
      </c>
      <c r="BT754">
        <f>1-BS754/BH754</f>
        <v>0</v>
      </c>
      <c r="BU754">
        <f>(BH754-BG754)/(BH754-BS754)</f>
        <v>0</v>
      </c>
      <c r="BV754">
        <f>(BB754-BH754)/(BB754-BS754)</f>
        <v>0</v>
      </c>
      <c r="BW754">
        <f>(BH754-BG754)/(BH754-BA754)</f>
        <v>0</v>
      </c>
      <c r="BX754">
        <f>(BB754-BH754)/(BB754-BA754)</f>
        <v>0</v>
      </c>
      <c r="BY754">
        <f>(BU754*BS754/BG754)</f>
        <v>0</v>
      </c>
      <c r="BZ754">
        <f>(1-BY754)</f>
        <v>0</v>
      </c>
      <c r="DI754">
        <f>$B$11*EH754+$C$11*EI754+$F$11*ET754*(1-EW754)</f>
        <v>0</v>
      </c>
      <c r="DJ754">
        <f>DI754*DK754</f>
        <v>0</v>
      </c>
      <c r="DK754">
        <f>($B$11*$D$9+$C$11*$D$9+$F$11*((FG754+EY754)/MAX(FG754+EY754+FH754, 0.1)*$I$9+FH754/MAX(FG754+EY754+FH754, 0.1)*$J$9))/($B$11+$C$11+$F$11)</f>
        <v>0</v>
      </c>
      <c r="DL754">
        <f>($B$11*$K$9+$C$11*$K$9+$F$11*((FG754+EY754)/MAX(FG754+EY754+FH754, 0.1)*$P$9+FH754/MAX(FG754+EY754+FH754, 0.1)*$Q$9))/($B$11+$C$11+$F$11)</f>
        <v>0</v>
      </c>
      <c r="DM754">
        <v>3.7</v>
      </c>
      <c r="DN754">
        <v>0.5</v>
      </c>
      <c r="DO754" t="s">
        <v>440</v>
      </c>
      <c r="DP754">
        <v>2</v>
      </c>
      <c r="DQ754" t="b">
        <v>1</v>
      </c>
      <c r="DR754">
        <v>1758494344.1</v>
      </c>
      <c r="DS754">
        <v>1018.12862962963</v>
      </c>
      <c r="DT754">
        <v>1062.49037037037</v>
      </c>
      <c r="DU754">
        <v>25.72431111111111</v>
      </c>
      <c r="DV754">
        <v>21.25614444444445</v>
      </c>
      <c r="DW754">
        <v>1016.381148148148</v>
      </c>
      <c r="DX754">
        <v>25.50976296296296</v>
      </c>
      <c r="DY754">
        <v>500.0025185185185</v>
      </c>
      <c r="DZ754">
        <v>89.97975185185186</v>
      </c>
      <c r="EA754">
        <v>0.05509822962962962</v>
      </c>
      <c r="EB754">
        <v>31.58978888888889</v>
      </c>
      <c r="EC754">
        <v>30.70337407407408</v>
      </c>
      <c r="ED754">
        <v>999.9000000000001</v>
      </c>
      <c r="EE754">
        <v>0</v>
      </c>
      <c r="EF754">
        <v>0</v>
      </c>
      <c r="EG754">
        <v>10000.66925925926</v>
      </c>
      <c r="EH754">
        <v>0</v>
      </c>
      <c r="EI754">
        <v>9.555280000000002</v>
      </c>
      <c r="EJ754">
        <v>-44.36156296296296</v>
      </c>
      <c r="EK754">
        <v>1045.01037037037</v>
      </c>
      <c r="EL754">
        <v>1085.566296296296</v>
      </c>
      <c r="EM754">
        <v>4.468157407407407</v>
      </c>
      <c r="EN754">
        <v>1062.49037037037</v>
      </c>
      <c r="EO754">
        <v>21.25614444444445</v>
      </c>
      <c r="EP754">
        <v>2.314666666666667</v>
      </c>
      <c r="EQ754">
        <v>1.912624074074074</v>
      </c>
      <c r="ER754">
        <v>19.77882962962963</v>
      </c>
      <c r="ES754">
        <v>16.73888148148148</v>
      </c>
      <c r="ET754">
        <v>2000.002592592593</v>
      </c>
      <c r="EU754">
        <v>0.9799942222222221</v>
      </c>
      <c r="EV754">
        <v>0.02000556666666667</v>
      </c>
      <c r="EW754">
        <v>0</v>
      </c>
      <c r="EX754">
        <v>616.5015555555556</v>
      </c>
      <c r="EY754">
        <v>5.00097</v>
      </c>
      <c r="EZ754">
        <v>12346.41851851852</v>
      </c>
      <c r="FA754">
        <v>16707.56666666667</v>
      </c>
      <c r="FB754">
        <v>41.68699999999999</v>
      </c>
      <c r="FC754">
        <v>42</v>
      </c>
      <c r="FD754">
        <v>41.62033333333333</v>
      </c>
      <c r="FE754">
        <v>41.52525925925926</v>
      </c>
      <c r="FF754">
        <v>42.3074074074074</v>
      </c>
      <c r="FG754">
        <v>1955.088148148148</v>
      </c>
      <c r="FH754">
        <v>39.91444444444445</v>
      </c>
      <c r="FI754">
        <v>0</v>
      </c>
      <c r="FJ754">
        <v>1758494352.2</v>
      </c>
      <c r="FK754">
        <v>0</v>
      </c>
      <c r="FL754">
        <v>616.4432307692307</v>
      </c>
      <c r="FM754">
        <v>-0.9211623830300066</v>
      </c>
      <c r="FN754">
        <v>-14.97435899430281</v>
      </c>
      <c r="FO754">
        <v>12346.42307692307</v>
      </c>
      <c r="FP754">
        <v>15</v>
      </c>
      <c r="FQ754">
        <v>0</v>
      </c>
      <c r="FR754" t="s">
        <v>441</v>
      </c>
      <c r="FS754">
        <v>1747247426.5</v>
      </c>
      <c r="FT754">
        <v>1747247420.5</v>
      </c>
      <c r="FU754">
        <v>0</v>
      </c>
      <c r="FV754">
        <v>1.027</v>
      </c>
      <c r="FW754">
        <v>0.031</v>
      </c>
      <c r="FX754">
        <v>0.02</v>
      </c>
      <c r="FY754">
        <v>0.05</v>
      </c>
      <c r="FZ754">
        <v>420</v>
      </c>
      <c r="GA754">
        <v>16</v>
      </c>
      <c r="GB754">
        <v>0.01</v>
      </c>
      <c r="GC754">
        <v>0.1</v>
      </c>
      <c r="GD754">
        <v>-44.369415</v>
      </c>
      <c r="GE754">
        <v>-0.0909365853657861</v>
      </c>
      <c r="GF754">
        <v>0.08042440099248442</v>
      </c>
      <c r="GG754">
        <v>1</v>
      </c>
      <c r="GH754">
        <v>616.5274999999999</v>
      </c>
      <c r="GI754">
        <v>-1.044201675914378</v>
      </c>
      <c r="GJ754">
        <v>0.2645799389932098</v>
      </c>
      <c r="GK754">
        <v>-1</v>
      </c>
      <c r="GL754">
        <v>4.5153565</v>
      </c>
      <c r="GM754">
        <v>-0.8089663789868701</v>
      </c>
      <c r="GN754">
        <v>0.08013060331577437</v>
      </c>
      <c r="GO754">
        <v>0</v>
      </c>
      <c r="GP754">
        <v>1</v>
      </c>
      <c r="GQ754">
        <v>2</v>
      </c>
      <c r="GR754" t="s">
        <v>442</v>
      </c>
      <c r="GS754">
        <v>3.13594</v>
      </c>
      <c r="GT754">
        <v>2.71562</v>
      </c>
      <c r="GU754">
        <v>0.175384</v>
      </c>
      <c r="GV754">
        <v>0.178545</v>
      </c>
      <c r="GW754">
        <v>0.110781</v>
      </c>
      <c r="GX754">
        <v>0.0959955</v>
      </c>
      <c r="GY754">
        <v>26192.9</v>
      </c>
      <c r="GZ754">
        <v>26134.7</v>
      </c>
      <c r="HA754">
        <v>29533.6</v>
      </c>
      <c r="HB754">
        <v>29406</v>
      </c>
      <c r="HC754">
        <v>34700.8</v>
      </c>
      <c r="HD754">
        <v>35219</v>
      </c>
      <c r="HE754">
        <v>41563.8</v>
      </c>
      <c r="HF754">
        <v>41784.6</v>
      </c>
      <c r="HG754">
        <v>1.91925</v>
      </c>
      <c r="HH754">
        <v>1.85795</v>
      </c>
      <c r="HI754">
        <v>0.0640973</v>
      </c>
      <c r="HJ754">
        <v>0</v>
      </c>
      <c r="HK754">
        <v>29.6597</v>
      </c>
      <c r="HL754">
        <v>999.9</v>
      </c>
      <c r="HM754">
        <v>51.2</v>
      </c>
      <c r="HN754">
        <v>31.6</v>
      </c>
      <c r="HO754">
        <v>26.5635</v>
      </c>
      <c r="HP754">
        <v>61.9721</v>
      </c>
      <c r="HQ754">
        <v>27.8486</v>
      </c>
      <c r="HR754">
        <v>1</v>
      </c>
      <c r="HS754">
        <v>0.13484</v>
      </c>
      <c r="HT754">
        <v>-1.21958</v>
      </c>
      <c r="HU754">
        <v>20.3342</v>
      </c>
      <c r="HV754">
        <v>5.21789</v>
      </c>
      <c r="HW754">
        <v>12.0132</v>
      </c>
      <c r="HX754">
        <v>4.9878</v>
      </c>
      <c r="HY754">
        <v>3.28772</v>
      </c>
      <c r="HZ754">
        <v>9999</v>
      </c>
      <c r="IA754">
        <v>9999</v>
      </c>
      <c r="IB754">
        <v>9999</v>
      </c>
      <c r="IC754">
        <v>999.9</v>
      </c>
      <c r="ID754">
        <v>1.86759</v>
      </c>
      <c r="IE754">
        <v>1.86676</v>
      </c>
      <c r="IF754">
        <v>1.86606</v>
      </c>
      <c r="IG754">
        <v>1.866</v>
      </c>
      <c r="IH754">
        <v>1.86786</v>
      </c>
      <c r="II754">
        <v>1.8703</v>
      </c>
      <c r="IJ754">
        <v>1.86896</v>
      </c>
      <c r="IK754">
        <v>1.87042</v>
      </c>
      <c r="IL754">
        <v>0</v>
      </c>
      <c r="IM754">
        <v>0</v>
      </c>
      <c r="IN754">
        <v>0</v>
      </c>
      <c r="IO754">
        <v>0</v>
      </c>
      <c r="IP754" t="s">
        <v>443</v>
      </c>
      <c r="IQ754" t="s">
        <v>444</v>
      </c>
      <c r="IR754" t="s">
        <v>445</v>
      </c>
      <c r="IS754" t="s">
        <v>445</v>
      </c>
      <c r="IT754" t="s">
        <v>445</v>
      </c>
      <c r="IU754" t="s">
        <v>445</v>
      </c>
      <c r="IV754">
        <v>0</v>
      </c>
      <c r="IW754">
        <v>100</v>
      </c>
      <c r="IX754">
        <v>100</v>
      </c>
      <c r="IY754">
        <v>1.76</v>
      </c>
      <c r="IZ754">
        <v>0.2152</v>
      </c>
      <c r="JA754">
        <v>0.6902030508192664</v>
      </c>
      <c r="JB754">
        <v>0.001474763808417899</v>
      </c>
      <c r="JC754">
        <v>-3.85604142745729E-07</v>
      </c>
      <c r="JD754">
        <v>-4.042155114862324E-11</v>
      </c>
      <c r="JE754">
        <v>-0.0599630414126953</v>
      </c>
      <c r="JF754">
        <v>-0.0008759303265835833</v>
      </c>
      <c r="JG754">
        <v>0.0007542316531097033</v>
      </c>
      <c r="JH754">
        <v>-1.168394518909615E-05</v>
      </c>
      <c r="JI754">
        <v>4</v>
      </c>
      <c r="JJ754">
        <v>2283</v>
      </c>
      <c r="JK754">
        <v>1</v>
      </c>
      <c r="JL754">
        <v>28</v>
      </c>
      <c r="JM754">
        <v>187448.8</v>
      </c>
      <c r="JN754">
        <v>187448.9</v>
      </c>
      <c r="JO754">
        <v>2.24365</v>
      </c>
      <c r="JP754">
        <v>2.23877</v>
      </c>
      <c r="JQ754">
        <v>1.39648</v>
      </c>
      <c r="JR754">
        <v>2.35596</v>
      </c>
      <c r="JS754">
        <v>1.49536</v>
      </c>
      <c r="JT754">
        <v>2.71606</v>
      </c>
      <c r="JU754">
        <v>37.0032</v>
      </c>
      <c r="JV754">
        <v>24.0787</v>
      </c>
      <c r="JW754">
        <v>18</v>
      </c>
      <c r="JX754">
        <v>492.434</v>
      </c>
      <c r="JY754">
        <v>443.636</v>
      </c>
      <c r="JZ754">
        <v>30.8297</v>
      </c>
      <c r="KA754">
        <v>29.3778</v>
      </c>
      <c r="KB754">
        <v>29.9998</v>
      </c>
      <c r="KC754">
        <v>29.2344</v>
      </c>
      <c r="KD754">
        <v>29.1608</v>
      </c>
      <c r="KE754">
        <v>45.0137</v>
      </c>
      <c r="KF754">
        <v>25.2739</v>
      </c>
      <c r="KG754">
        <v>64.3038</v>
      </c>
      <c r="KH754">
        <v>30.8497</v>
      </c>
      <c r="KI754">
        <v>1108.85</v>
      </c>
      <c r="KJ754">
        <v>21.4453</v>
      </c>
      <c r="KK754">
        <v>100.943</v>
      </c>
      <c r="KL754">
        <v>100.471</v>
      </c>
    </row>
    <row r="755" spans="1:298">
      <c r="A755">
        <v>739</v>
      </c>
      <c r="B755">
        <v>1758494356.6</v>
      </c>
      <c r="C755">
        <v>25481.09999990463</v>
      </c>
      <c r="D755" t="s">
        <v>1928</v>
      </c>
      <c r="E755" t="s">
        <v>1929</v>
      </c>
      <c r="F755">
        <v>5</v>
      </c>
      <c r="G755" t="s">
        <v>1797</v>
      </c>
      <c r="H755" t="s">
        <v>437</v>
      </c>
      <c r="I755" t="s">
        <v>438</v>
      </c>
      <c r="J755">
        <v>1758494348.814285</v>
      </c>
      <c r="K755">
        <f>(L755)/1000</f>
        <v>0</v>
      </c>
      <c r="L755">
        <f>IF(DQ755, AO755, AI755)</f>
        <v>0</v>
      </c>
      <c r="M755">
        <f>IF(DQ755, AJ755, AH755)</f>
        <v>0</v>
      </c>
      <c r="N755">
        <f>DS755 - IF(AV755&gt;1, M755*DM755*100.0/(AX755), 0)</f>
        <v>0</v>
      </c>
      <c r="O755">
        <f>((U755-K755/2)*N755-M755)/(U755+K755/2)</f>
        <v>0</v>
      </c>
      <c r="P755">
        <f>O755*(DZ755+EA755)/1000.0</f>
        <v>0</v>
      </c>
      <c r="Q755">
        <f>(DS755 - IF(AV755&gt;1, M755*DM755*100.0/(AX755), 0))*(DZ755+EA755)/1000.0</f>
        <v>0</v>
      </c>
      <c r="R755">
        <f>2.0/((1/T755-1/S755)+SIGN(T755)*SQRT((1/T755-1/S755)*(1/T755-1/S755) + 4*DN755/((DN755+1)*(DN755+1))*(2*1/T755*1/S755-1/S755*1/S755)))</f>
        <v>0</v>
      </c>
      <c r="S755">
        <f>IF(LEFT(DO755,1)&lt;&gt;"0",IF(LEFT(DO755,1)="1",3.0,DP755),$D$5+$E$5*(EG755*DZ755/($K$5*1000))+$F$5*(EG755*DZ755/($K$5*1000))*MAX(MIN(DM755,$J$5),$I$5)*MAX(MIN(DM755,$J$5),$I$5)+$G$5*MAX(MIN(DM755,$J$5),$I$5)*(EG755*DZ755/($K$5*1000))+$H$5*(EG755*DZ755/($K$5*1000))*(EG755*DZ755/($K$5*1000)))</f>
        <v>0</v>
      </c>
      <c r="T755">
        <f>K755*(1000-(1000*0.61365*exp(17.502*X755/(240.97+X755))/(DZ755+EA755)+DU755)/2)/(1000*0.61365*exp(17.502*X755/(240.97+X755))/(DZ755+EA755)-DU755)</f>
        <v>0</v>
      </c>
      <c r="U755">
        <f>1/((DN755+1)/(R755/1.6)+1/(S755/1.37)) + DN755/((DN755+1)/(R755/1.6) + DN755/(S755/1.37))</f>
        <v>0</v>
      </c>
      <c r="V755">
        <f>(DI755*DL755)</f>
        <v>0</v>
      </c>
      <c r="W755">
        <f>(EB755+(V755+2*0.95*5.67E-8*(((EB755+$B$7)+273)^4-(EB755+273)^4)-44100*K755)/(1.84*29.3*S755+8*0.95*5.67E-8*(EB755+273)^3))</f>
        <v>0</v>
      </c>
      <c r="X755">
        <f>($C$7*EC755+$D$7*ED755+$E$7*W755)</f>
        <v>0</v>
      </c>
      <c r="Y755">
        <f>0.61365*exp(17.502*X755/(240.97+X755))</f>
        <v>0</v>
      </c>
      <c r="Z755">
        <f>(AA755/AB755*100)</f>
        <v>0</v>
      </c>
      <c r="AA755">
        <f>DU755*(DZ755+EA755)/1000</f>
        <v>0</v>
      </c>
      <c r="AB755">
        <f>0.61365*exp(17.502*EB755/(240.97+EB755))</f>
        <v>0</v>
      </c>
      <c r="AC755">
        <f>(Y755-DU755*(DZ755+EA755)/1000)</f>
        <v>0</v>
      </c>
      <c r="AD755">
        <f>(-K755*44100)</f>
        <v>0</v>
      </c>
      <c r="AE755">
        <f>2*29.3*S755*0.92*(EB755-X755)</f>
        <v>0</v>
      </c>
      <c r="AF755">
        <f>2*0.95*5.67E-8*(((EB755+$B$7)+273)^4-(X755+273)^4)</f>
        <v>0</v>
      </c>
      <c r="AG755">
        <f>V755+AF755+AD755+AE755</f>
        <v>0</v>
      </c>
      <c r="AH755">
        <f>DY755*AV755*(DT755-DS755*(1000-AV755*DV755)/(1000-AV755*DU755))/(100*DM755)</f>
        <v>0</v>
      </c>
      <c r="AI755">
        <f>1000*DY755*AV755*(DU755-DV755)/(100*DM755*(1000-AV755*DU755))</f>
        <v>0</v>
      </c>
      <c r="AJ755">
        <f>(AK755 - AL755 - DZ755*1E3/(8.314*(EB755+273.15)) * AN755/DY755 * AM755) * DY755/(100*DM755) * (1000 - DV755)/1000</f>
        <v>0</v>
      </c>
      <c r="AK755">
        <v>1118.158525512398</v>
      </c>
      <c r="AL755">
        <v>1086.30109090909</v>
      </c>
      <c r="AM755">
        <v>3.440768494795953</v>
      </c>
      <c r="AN755">
        <v>65.24556726256783</v>
      </c>
      <c r="AO755">
        <f>(AQ755 - AP755 + DZ755*1E3/(8.314*(EB755+273.15)) * AS755/DY755 * AR755) * DY755/(100*DM755) * 1000/(1000 - AQ755)</f>
        <v>0</v>
      </c>
      <c r="AP755">
        <v>21.34010997637523</v>
      </c>
      <c r="AQ755">
        <v>25.76594606060604</v>
      </c>
      <c r="AR755">
        <v>0.0002085227103085151</v>
      </c>
      <c r="AS755">
        <v>111.0014619962675</v>
      </c>
      <c r="AT755">
        <v>0</v>
      </c>
      <c r="AU755">
        <v>0</v>
      </c>
      <c r="AV755">
        <f>IF(AT755*$H$13&gt;=AX755,1.0,(AX755/(AX755-AT755*$H$13)))</f>
        <v>0</v>
      </c>
      <c r="AW755">
        <f>(AV755-1)*100</f>
        <v>0</v>
      </c>
      <c r="AX755">
        <f>MAX(0,($B$13+$C$13*EG755)/(1+$D$13*EG755)*DZ755/(EB755+273)*$E$13)</f>
        <v>0</v>
      </c>
      <c r="AY755" t="s">
        <v>439</v>
      </c>
      <c r="AZ755" t="s">
        <v>439</v>
      </c>
      <c r="BA755">
        <v>0</v>
      </c>
      <c r="BB755">
        <v>0</v>
      </c>
      <c r="BC755">
        <f>1-BA755/BB755</f>
        <v>0</v>
      </c>
      <c r="BD755">
        <v>0</v>
      </c>
      <c r="BE755" t="s">
        <v>439</v>
      </c>
      <c r="BF755" t="s">
        <v>439</v>
      </c>
      <c r="BG755">
        <v>0</v>
      </c>
      <c r="BH755">
        <v>0</v>
      </c>
      <c r="BI755">
        <f>1-BG755/BH755</f>
        <v>0</v>
      </c>
      <c r="BJ755">
        <v>0.5</v>
      </c>
      <c r="BK755">
        <f>DJ755</f>
        <v>0</v>
      </c>
      <c r="BL755">
        <f>M755</f>
        <v>0</v>
      </c>
      <c r="BM755">
        <f>BI755*BJ755*BK755</f>
        <v>0</v>
      </c>
      <c r="BN755">
        <f>(BL755-BD755)/BK755</f>
        <v>0</v>
      </c>
      <c r="BO755">
        <f>(BB755-BH755)/BH755</f>
        <v>0</v>
      </c>
      <c r="BP755">
        <f>BA755/(BC755+BA755/BH755)</f>
        <v>0</v>
      </c>
      <c r="BQ755" t="s">
        <v>439</v>
      </c>
      <c r="BR755">
        <v>0</v>
      </c>
      <c r="BS755">
        <f>IF(BR755&lt;&gt;0, BR755, BP755)</f>
        <v>0</v>
      </c>
      <c r="BT755">
        <f>1-BS755/BH755</f>
        <v>0</v>
      </c>
      <c r="BU755">
        <f>(BH755-BG755)/(BH755-BS755)</f>
        <v>0</v>
      </c>
      <c r="BV755">
        <f>(BB755-BH755)/(BB755-BS755)</f>
        <v>0</v>
      </c>
      <c r="BW755">
        <f>(BH755-BG755)/(BH755-BA755)</f>
        <v>0</v>
      </c>
      <c r="BX755">
        <f>(BB755-BH755)/(BB755-BA755)</f>
        <v>0</v>
      </c>
      <c r="BY755">
        <f>(BU755*BS755/BG755)</f>
        <v>0</v>
      </c>
      <c r="BZ755">
        <f>(1-BY755)</f>
        <v>0</v>
      </c>
      <c r="DI755">
        <f>$B$11*EH755+$C$11*EI755+$F$11*ET755*(1-EW755)</f>
        <v>0</v>
      </c>
      <c r="DJ755">
        <f>DI755*DK755</f>
        <v>0</v>
      </c>
      <c r="DK755">
        <f>($B$11*$D$9+$C$11*$D$9+$F$11*((FG755+EY755)/MAX(FG755+EY755+FH755, 0.1)*$I$9+FH755/MAX(FG755+EY755+FH755, 0.1)*$J$9))/($B$11+$C$11+$F$11)</f>
        <v>0</v>
      </c>
      <c r="DL755">
        <f>($B$11*$K$9+$C$11*$K$9+$F$11*((FG755+EY755)/MAX(FG755+EY755+FH755, 0.1)*$P$9+FH755/MAX(FG755+EY755+FH755, 0.1)*$Q$9))/($B$11+$C$11+$F$11)</f>
        <v>0</v>
      </c>
      <c r="DM755">
        <v>3.7</v>
      </c>
      <c r="DN755">
        <v>0.5</v>
      </c>
      <c r="DO755" t="s">
        <v>440</v>
      </c>
      <c r="DP755">
        <v>2</v>
      </c>
      <c r="DQ755" t="b">
        <v>1</v>
      </c>
      <c r="DR755">
        <v>1758494348.814285</v>
      </c>
      <c r="DS755">
        <v>1033.891785714286</v>
      </c>
      <c r="DT755">
        <v>1078.280714285714</v>
      </c>
      <c r="DU755">
        <v>25.745</v>
      </c>
      <c r="DV755">
        <v>21.30803928571428</v>
      </c>
      <c r="DW755">
        <v>1032.135</v>
      </c>
      <c r="DX755">
        <v>25.53015357142857</v>
      </c>
      <c r="DY755">
        <v>500.0032500000001</v>
      </c>
      <c r="DZ755">
        <v>89.97941071428571</v>
      </c>
      <c r="EA755">
        <v>0.05510409642857143</v>
      </c>
      <c r="EB755">
        <v>31.583775</v>
      </c>
      <c r="EC755">
        <v>30.70411071428572</v>
      </c>
      <c r="ED755">
        <v>999.9000000000002</v>
      </c>
      <c r="EE755">
        <v>0</v>
      </c>
      <c r="EF755">
        <v>0</v>
      </c>
      <c r="EG755">
        <v>9998.8375</v>
      </c>
      <c r="EH755">
        <v>0</v>
      </c>
      <c r="EI755">
        <v>9.55528</v>
      </c>
      <c r="EJ755">
        <v>-44.38905357142858</v>
      </c>
      <c r="EK755">
        <v>1061.2125</v>
      </c>
      <c r="EL755">
        <v>1101.757142857143</v>
      </c>
      <c r="EM755">
        <v>4.436956785714286</v>
      </c>
      <c r="EN755">
        <v>1078.280714285714</v>
      </c>
      <c r="EO755">
        <v>21.30803928571428</v>
      </c>
      <c r="EP755">
        <v>2.316520357142857</v>
      </c>
      <c r="EQ755">
        <v>1.917285</v>
      </c>
      <c r="ER755">
        <v>19.79173214285714</v>
      </c>
      <c r="ES755">
        <v>16.777275</v>
      </c>
      <c r="ET755">
        <v>2000.001071428571</v>
      </c>
      <c r="EU755">
        <v>0.9799969285714286</v>
      </c>
      <c r="EV755">
        <v>0.02000296428571429</v>
      </c>
      <c r="EW755">
        <v>0</v>
      </c>
      <c r="EX755">
        <v>616.4530714285713</v>
      </c>
      <c r="EY755">
        <v>5.00097</v>
      </c>
      <c r="EZ755">
        <v>12345.18928571429</v>
      </c>
      <c r="FA755">
        <v>16707.56071428571</v>
      </c>
      <c r="FB755">
        <v>41.68699999999999</v>
      </c>
      <c r="FC755">
        <v>41.99549999999999</v>
      </c>
      <c r="FD755">
        <v>41.61149999999999</v>
      </c>
      <c r="FE755">
        <v>41.50664285714286</v>
      </c>
      <c r="FF755">
        <v>42.30314285714285</v>
      </c>
      <c r="FG755">
        <v>1955.091785714286</v>
      </c>
      <c r="FH755">
        <v>39.90928571428572</v>
      </c>
      <c r="FI755">
        <v>0</v>
      </c>
      <c r="FJ755">
        <v>1758494357</v>
      </c>
      <c r="FK755">
        <v>0</v>
      </c>
      <c r="FL755">
        <v>616.3552692307693</v>
      </c>
      <c r="FM755">
        <v>-0.7371965634166718</v>
      </c>
      <c r="FN755">
        <v>-16.32478629126036</v>
      </c>
      <c r="FO755">
        <v>12345.11923076923</v>
      </c>
      <c r="FP755">
        <v>15</v>
      </c>
      <c r="FQ755">
        <v>0</v>
      </c>
      <c r="FR755" t="s">
        <v>441</v>
      </c>
      <c r="FS755">
        <v>1747247426.5</v>
      </c>
      <c r="FT755">
        <v>1747247420.5</v>
      </c>
      <c r="FU755">
        <v>0</v>
      </c>
      <c r="FV755">
        <v>1.027</v>
      </c>
      <c r="FW755">
        <v>0.031</v>
      </c>
      <c r="FX755">
        <v>0.02</v>
      </c>
      <c r="FY755">
        <v>0.05</v>
      </c>
      <c r="FZ755">
        <v>420</v>
      </c>
      <c r="GA755">
        <v>16</v>
      </c>
      <c r="GB755">
        <v>0.01</v>
      </c>
      <c r="GC755">
        <v>0.1</v>
      </c>
      <c r="GD755">
        <v>-44.36590487804878</v>
      </c>
      <c r="GE755">
        <v>-0.4756494773519392</v>
      </c>
      <c r="GF755">
        <v>0.07413648899560119</v>
      </c>
      <c r="GG755">
        <v>0</v>
      </c>
      <c r="GH755">
        <v>616.4362058823527</v>
      </c>
      <c r="GI755">
        <v>-0.9891367371519997</v>
      </c>
      <c r="GJ755">
        <v>0.2508396229386218</v>
      </c>
      <c r="GK755">
        <v>-1</v>
      </c>
      <c r="GL755">
        <v>4.46902268292683</v>
      </c>
      <c r="GM755">
        <v>-0.4594363066202005</v>
      </c>
      <c r="GN755">
        <v>0.05509153323574611</v>
      </c>
      <c r="GO755">
        <v>0</v>
      </c>
      <c r="GP755">
        <v>0</v>
      </c>
      <c r="GQ755">
        <v>2</v>
      </c>
      <c r="GR755" t="s">
        <v>452</v>
      </c>
      <c r="GS755">
        <v>3.13592</v>
      </c>
      <c r="GT755">
        <v>2.71528</v>
      </c>
      <c r="GU755">
        <v>0.17718</v>
      </c>
      <c r="GV755">
        <v>0.180268</v>
      </c>
      <c r="GW755">
        <v>0.110782</v>
      </c>
      <c r="GX755">
        <v>0.0961996</v>
      </c>
      <c r="GY755">
        <v>26136.2</v>
      </c>
      <c r="GZ755">
        <v>26080.2</v>
      </c>
      <c r="HA755">
        <v>29534</v>
      </c>
      <c r="HB755">
        <v>29406.3</v>
      </c>
      <c r="HC755">
        <v>34701.3</v>
      </c>
      <c r="HD755">
        <v>35211.4</v>
      </c>
      <c r="HE755">
        <v>41564.4</v>
      </c>
      <c r="HF755">
        <v>41785.1</v>
      </c>
      <c r="HG755">
        <v>1.91933</v>
      </c>
      <c r="HH755">
        <v>1.85853</v>
      </c>
      <c r="HI755">
        <v>0.06465609999999999</v>
      </c>
      <c r="HJ755">
        <v>0</v>
      </c>
      <c r="HK755">
        <v>29.6552</v>
      </c>
      <c r="HL755">
        <v>999.9</v>
      </c>
      <c r="HM755">
        <v>51.2</v>
      </c>
      <c r="HN755">
        <v>31.6</v>
      </c>
      <c r="HO755">
        <v>26.5627</v>
      </c>
      <c r="HP755">
        <v>62.1021</v>
      </c>
      <c r="HQ755">
        <v>27.8686</v>
      </c>
      <c r="HR755">
        <v>1</v>
      </c>
      <c r="HS755">
        <v>0.134728</v>
      </c>
      <c r="HT755">
        <v>-1.2512</v>
      </c>
      <c r="HU755">
        <v>20.3342</v>
      </c>
      <c r="HV755">
        <v>5.21834</v>
      </c>
      <c r="HW755">
        <v>12.0129</v>
      </c>
      <c r="HX755">
        <v>4.9881</v>
      </c>
      <c r="HY755">
        <v>3.28772</v>
      </c>
      <c r="HZ755">
        <v>9999</v>
      </c>
      <c r="IA755">
        <v>9999</v>
      </c>
      <c r="IB755">
        <v>9999</v>
      </c>
      <c r="IC755">
        <v>999.9</v>
      </c>
      <c r="ID755">
        <v>1.86759</v>
      </c>
      <c r="IE755">
        <v>1.86676</v>
      </c>
      <c r="IF755">
        <v>1.86604</v>
      </c>
      <c r="IG755">
        <v>1.866</v>
      </c>
      <c r="IH755">
        <v>1.86786</v>
      </c>
      <c r="II755">
        <v>1.87029</v>
      </c>
      <c r="IJ755">
        <v>1.86895</v>
      </c>
      <c r="IK755">
        <v>1.87042</v>
      </c>
      <c r="IL755">
        <v>0</v>
      </c>
      <c r="IM755">
        <v>0</v>
      </c>
      <c r="IN755">
        <v>0</v>
      </c>
      <c r="IO755">
        <v>0</v>
      </c>
      <c r="IP755" t="s">
        <v>443</v>
      </c>
      <c r="IQ755" t="s">
        <v>444</v>
      </c>
      <c r="IR755" t="s">
        <v>445</v>
      </c>
      <c r="IS755" t="s">
        <v>445</v>
      </c>
      <c r="IT755" t="s">
        <v>445</v>
      </c>
      <c r="IU755" t="s">
        <v>445</v>
      </c>
      <c r="IV755">
        <v>0</v>
      </c>
      <c r="IW755">
        <v>100</v>
      </c>
      <c r="IX755">
        <v>100</v>
      </c>
      <c r="IY755">
        <v>1.77</v>
      </c>
      <c r="IZ755">
        <v>0.2151</v>
      </c>
      <c r="JA755">
        <v>0.6902030508192664</v>
      </c>
      <c r="JB755">
        <v>0.001474763808417899</v>
      </c>
      <c r="JC755">
        <v>-3.85604142745729E-07</v>
      </c>
      <c r="JD755">
        <v>-4.042155114862324E-11</v>
      </c>
      <c r="JE755">
        <v>-0.0599630414126953</v>
      </c>
      <c r="JF755">
        <v>-0.0008759303265835833</v>
      </c>
      <c r="JG755">
        <v>0.0007542316531097033</v>
      </c>
      <c r="JH755">
        <v>-1.168394518909615E-05</v>
      </c>
      <c r="JI755">
        <v>4</v>
      </c>
      <c r="JJ755">
        <v>2283</v>
      </c>
      <c r="JK755">
        <v>1</v>
      </c>
      <c r="JL755">
        <v>28</v>
      </c>
      <c r="JM755">
        <v>187448.8</v>
      </c>
      <c r="JN755">
        <v>187448.9</v>
      </c>
      <c r="JO755">
        <v>2.27295</v>
      </c>
      <c r="JP755">
        <v>2.25464</v>
      </c>
      <c r="JQ755">
        <v>1.39648</v>
      </c>
      <c r="JR755">
        <v>2.35352</v>
      </c>
      <c r="JS755">
        <v>1.49536</v>
      </c>
      <c r="JT755">
        <v>2.54272</v>
      </c>
      <c r="JU755">
        <v>37.0032</v>
      </c>
      <c r="JV755">
        <v>24.07</v>
      </c>
      <c r="JW755">
        <v>18</v>
      </c>
      <c r="JX755">
        <v>492.457</v>
      </c>
      <c r="JY755">
        <v>443.974</v>
      </c>
      <c r="JZ755">
        <v>30.8365</v>
      </c>
      <c r="KA755">
        <v>29.374</v>
      </c>
      <c r="KB755">
        <v>29.9999</v>
      </c>
      <c r="KC755">
        <v>29.2313</v>
      </c>
      <c r="KD755">
        <v>29.1584</v>
      </c>
      <c r="KE755">
        <v>45.5433</v>
      </c>
      <c r="KF755">
        <v>25.0038</v>
      </c>
      <c r="KG755">
        <v>64.3038</v>
      </c>
      <c r="KH755">
        <v>30.8479</v>
      </c>
      <c r="KI755">
        <v>1122.29</v>
      </c>
      <c r="KJ755">
        <v>21.4828</v>
      </c>
      <c r="KK755">
        <v>100.945</v>
      </c>
      <c r="KL755">
        <v>100.472</v>
      </c>
    </row>
    <row r="756" spans="1:298">
      <c r="A756">
        <v>740</v>
      </c>
      <c r="B756">
        <v>1758494361.6</v>
      </c>
      <c r="C756">
        <v>25486.09999990463</v>
      </c>
      <c r="D756" t="s">
        <v>1930</v>
      </c>
      <c r="E756" t="s">
        <v>1931</v>
      </c>
      <c r="F756">
        <v>5</v>
      </c>
      <c r="G756" t="s">
        <v>1797</v>
      </c>
      <c r="H756" t="s">
        <v>437</v>
      </c>
      <c r="I756" t="s">
        <v>438</v>
      </c>
      <c r="J756">
        <v>1758494354.1</v>
      </c>
      <c r="K756">
        <f>(L756)/1000</f>
        <v>0</v>
      </c>
      <c r="L756">
        <f>IF(DQ756, AO756, AI756)</f>
        <v>0</v>
      </c>
      <c r="M756">
        <f>IF(DQ756, AJ756, AH756)</f>
        <v>0</v>
      </c>
      <c r="N756">
        <f>DS756 - IF(AV756&gt;1, M756*DM756*100.0/(AX756), 0)</f>
        <v>0</v>
      </c>
      <c r="O756">
        <f>((U756-K756/2)*N756-M756)/(U756+K756/2)</f>
        <v>0</v>
      </c>
      <c r="P756">
        <f>O756*(DZ756+EA756)/1000.0</f>
        <v>0</v>
      </c>
      <c r="Q756">
        <f>(DS756 - IF(AV756&gt;1, M756*DM756*100.0/(AX756), 0))*(DZ756+EA756)/1000.0</f>
        <v>0</v>
      </c>
      <c r="R756">
        <f>2.0/((1/T756-1/S756)+SIGN(T756)*SQRT((1/T756-1/S756)*(1/T756-1/S756) + 4*DN756/((DN756+1)*(DN756+1))*(2*1/T756*1/S756-1/S756*1/S756)))</f>
        <v>0</v>
      </c>
      <c r="S756">
        <f>IF(LEFT(DO756,1)&lt;&gt;"0",IF(LEFT(DO756,1)="1",3.0,DP756),$D$5+$E$5*(EG756*DZ756/($K$5*1000))+$F$5*(EG756*DZ756/($K$5*1000))*MAX(MIN(DM756,$J$5),$I$5)*MAX(MIN(DM756,$J$5),$I$5)+$G$5*MAX(MIN(DM756,$J$5),$I$5)*(EG756*DZ756/($K$5*1000))+$H$5*(EG756*DZ756/($K$5*1000))*(EG756*DZ756/($K$5*1000)))</f>
        <v>0</v>
      </c>
      <c r="T756">
        <f>K756*(1000-(1000*0.61365*exp(17.502*X756/(240.97+X756))/(DZ756+EA756)+DU756)/2)/(1000*0.61365*exp(17.502*X756/(240.97+X756))/(DZ756+EA756)-DU756)</f>
        <v>0</v>
      </c>
      <c r="U756">
        <f>1/((DN756+1)/(R756/1.6)+1/(S756/1.37)) + DN756/((DN756+1)/(R756/1.6) + DN756/(S756/1.37))</f>
        <v>0</v>
      </c>
      <c r="V756">
        <f>(DI756*DL756)</f>
        <v>0</v>
      </c>
      <c r="W756">
        <f>(EB756+(V756+2*0.95*5.67E-8*(((EB756+$B$7)+273)^4-(EB756+273)^4)-44100*K756)/(1.84*29.3*S756+8*0.95*5.67E-8*(EB756+273)^3))</f>
        <v>0</v>
      </c>
      <c r="X756">
        <f>($C$7*EC756+$D$7*ED756+$E$7*W756)</f>
        <v>0</v>
      </c>
      <c r="Y756">
        <f>0.61365*exp(17.502*X756/(240.97+X756))</f>
        <v>0</v>
      </c>
      <c r="Z756">
        <f>(AA756/AB756*100)</f>
        <v>0</v>
      </c>
      <c r="AA756">
        <f>DU756*(DZ756+EA756)/1000</f>
        <v>0</v>
      </c>
      <c r="AB756">
        <f>0.61365*exp(17.502*EB756/(240.97+EB756))</f>
        <v>0</v>
      </c>
      <c r="AC756">
        <f>(Y756-DU756*(DZ756+EA756)/1000)</f>
        <v>0</v>
      </c>
      <c r="AD756">
        <f>(-K756*44100)</f>
        <v>0</v>
      </c>
      <c r="AE756">
        <f>2*29.3*S756*0.92*(EB756-X756)</f>
        <v>0</v>
      </c>
      <c r="AF756">
        <f>2*0.95*5.67E-8*(((EB756+$B$7)+273)^4-(X756+273)^4)</f>
        <v>0</v>
      </c>
      <c r="AG756">
        <f>V756+AF756+AD756+AE756</f>
        <v>0</v>
      </c>
      <c r="AH756">
        <f>DY756*AV756*(DT756-DS756*(1000-AV756*DV756)/(1000-AV756*DU756))/(100*DM756)</f>
        <v>0</v>
      </c>
      <c r="AI756">
        <f>1000*DY756*AV756*(DU756-DV756)/(100*DM756*(1000-AV756*DU756))</f>
        <v>0</v>
      </c>
      <c r="AJ756">
        <f>(AK756 - AL756 - DZ756*1E3/(8.314*(EB756+273.15)) * AN756/DY756 * AM756) * DY756/(100*DM756) * (1000 - DV756)/1000</f>
        <v>0</v>
      </c>
      <c r="AK756">
        <v>1135.241213214346</v>
      </c>
      <c r="AL756">
        <v>1103.420484848484</v>
      </c>
      <c r="AM756">
        <v>3.412822704886128</v>
      </c>
      <c r="AN756">
        <v>65.24556726256783</v>
      </c>
      <c r="AO756">
        <f>(AQ756 - AP756 + DZ756*1E3/(8.314*(EB756+273.15)) * AS756/DY756 * AR756) * DY756/(100*DM756) * 1000/(1000 - AQ756)</f>
        <v>0</v>
      </c>
      <c r="AP756">
        <v>21.43493734738069</v>
      </c>
      <c r="AQ756">
        <v>25.78414848484848</v>
      </c>
      <c r="AR756">
        <v>0.0006590797021365954</v>
      </c>
      <c r="AS756">
        <v>111.0014619962675</v>
      </c>
      <c r="AT756">
        <v>0</v>
      </c>
      <c r="AU756">
        <v>0</v>
      </c>
      <c r="AV756">
        <f>IF(AT756*$H$13&gt;=AX756,1.0,(AX756/(AX756-AT756*$H$13)))</f>
        <v>0</v>
      </c>
      <c r="AW756">
        <f>(AV756-1)*100</f>
        <v>0</v>
      </c>
      <c r="AX756">
        <f>MAX(0,($B$13+$C$13*EG756)/(1+$D$13*EG756)*DZ756/(EB756+273)*$E$13)</f>
        <v>0</v>
      </c>
      <c r="AY756" t="s">
        <v>439</v>
      </c>
      <c r="AZ756" t="s">
        <v>439</v>
      </c>
      <c r="BA756">
        <v>0</v>
      </c>
      <c r="BB756">
        <v>0</v>
      </c>
      <c r="BC756">
        <f>1-BA756/BB756</f>
        <v>0</v>
      </c>
      <c r="BD756">
        <v>0</v>
      </c>
      <c r="BE756" t="s">
        <v>439</v>
      </c>
      <c r="BF756" t="s">
        <v>439</v>
      </c>
      <c r="BG756">
        <v>0</v>
      </c>
      <c r="BH756">
        <v>0</v>
      </c>
      <c r="BI756">
        <f>1-BG756/BH756</f>
        <v>0</v>
      </c>
      <c r="BJ756">
        <v>0.5</v>
      </c>
      <c r="BK756">
        <f>DJ756</f>
        <v>0</v>
      </c>
      <c r="BL756">
        <f>M756</f>
        <v>0</v>
      </c>
      <c r="BM756">
        <f>BI756*BJ756*BK756</f>
        <v>0</v>
      </c>
      <c r="BN756">
        <f>(BL756-BD756)/BK756</f>
        <v>0</v>
      </c>
      <c r="BO756">
        <f>(BB756-BH756)/BH756</f>
        <v>0</v>
      </c>
      <c r="BP756">
        <f>BA756/(BC756+BA756/BH756)</f>
        <v>0</v>
      </c>
      <c r="BQ756" t="s">
        <v>439</v>
      </c>
      <c r="BR756">
        <v>0</v>
      </c>
      <c r="BS756">
        <f>IF(BR756&lt;&gt;0, BR756, BP756)</f>
        <v>0</v>
      </c>
      <c r="BT756">
        <f>1-BS756/BH756</f>
        <v>0</v>
      </c>
      <c r="BU756">
        <f>(BH756-BG756)/(BH756-BS756)</f>
        <v>0</v>
      </c>
      <c r="BV756">
        <f>(BB756-BH756)/(BB756-BS756)</f>
        <v>0</v>
      </c>
      <c r="BW756">
        <f>(BH756-BG756)/(BH756-BA756)</f>
        <v>0</v>
      </c>
      <c r="BX756">
        <f>(BB756-BH756)/(BB756-BA756)</f>
        <v>0</v>
      </c>
      <c r="BY756">
        <f>(BU756*BS756/BG756)</f>
        <v>0</v>
      </c>
      <c r="BZ756">
        <f>(1-BY756)</f>
        <v>0</v>
      </c>
      <c r="DI756">
        <f>$B$11*EH756+$C$11*EI756+$F$11*ET756*(1-EW756)</f>
        <v>0</v>
      </c>
      <c r="DJ756">
        <f>DI756*DK756</f>
        <v>0</v>
      </c>
      <c r="DK756">
        <f>($B$11*$D$9+$C$11*$D$9+$F$11*((FG756+EY756)/MAX(FG756+EY756+FH756, 0.1)*$I$9+FH756/MAX(FG756+EY756+FH756, 0.1)*$J$9))/($B$11+$C$11+$F$11)</f>
        <v>0</v>
      </c>
      <c r="DL756">
        <f>($B$11*$K$9+$C$11*$K$9+$F$11*((FG756+EY756)/MAX(FG756+EY756+FH756, 0.1)*$P$9+FH756/MAX(FG756+EY756+FH756, 0.1)*$Q$9))/($B$11+$C$11+$F$11)</f>
        <v>0</v>
      </c>
      <c r="DM756">
        <v>3.7</v>
      </c>
      <c r="DN756">
        <v>0.5</v>
      </c>
      <c r="DO756" t="s">
        <v>440</v>
      </c>
      <c r="DP756">
        <v>2</v>
      </c>
      <c r="DQ756" t="b">
        <v>1</v>
      </c>
      <c r="DR756">
        <v>1758494354.1</v>
      </c>
      <c r="DS756">
        <v>1051.594444444444</v>
      </c>
      <c r="DT756">
        <v>1096.016666666667</v>
      </c>
      <c r="DU756">
        <v>25.76538888888889</v>
      </c>
      <c r="DV756">
        <v>21.36103333333333</v>
      </c>
      <c r="DW756">
        <v>1049.828518518518</v>
      </c>
      <c r="DX756">
        <v>25.55024814814815</v>
      </c>
      <c r="DY756">
        <v>500.0111111111112</v>
      </c>
      <c r="DZ756">
        <v>89.97765555555556</v>
      </c>
      <c r="EA756">
        <v>0.05519581851851852</v>
      </c>
      <c r="EB756">
        <v>31.57898888888889</v>
      </c>
      <c r="EC756">
        <v>30.7052074074074</v>
      </c>
      <c r="ED756">
        <v>999.9000000000001</v>
      </c>
      <c r="EE756">
        <v>0</v>
      </c>
      <c r="EF756">
        <v>0</v>
      </c>
      <c r="EG756">
        <v>9997.732962962962</v>
      </c>
      <c r="EH756">
        <v>0</v>
      </c>
      <c r="EI756">
        <v>9.555280000000002</v>
      </c>
      <c r="EJ756">
        <v>-44.42187777777778</v>
      </c>
      <c r="EK756">
        <v>1079.406296296296</v>
      </c>
      <c r="EL756">
        <v>1119.93962962963</v>
      </c>
      <c r="EM756">
        <v>4.40435962962963</v>
      </c>
      <c r="EN756">
        <v>1096.016666666667</v>
      </c>
      <c r="EO756">
        <v>21.36103333333333</v>
      </c>
      <c r="EP756">
        <v>2.31831</v>
      </c>
      <c r="EQ756">
        <v>1.922015925925926</v>
      </c>
      <c r="ER756">
        <v>19.80418888888889</v>
      </c>
      <c r="ES756">
        <v>16.81609629629629</v>
      </c>
      <c r="ET756">
        <v>2000.008148148148</v>
      </c>
      <c r="EU756">
        <v>0.9799960370370369</v>
      </c>
      <c r="EV756">
        <v>0.02000385925925927</v>
      </c>
      <c r="EW756">
        <v>0</v>
      </c>
      <c r="EX756">
        <v>616.3817407407407</v>
      </c>
      <c r="EY756">
        <v>5.00097</v>
      </c>
      <c r="EZ756">
        <v>12343.58888888889</v>
      </c>
      <c r="FA756">
        <v>16707.60740740741</v>
      </c>
      <c r="FB756">
        <v>41.68699999999999</v>
      </c>
      <c r="FC756">
        <v>41.98833333333333</v>
      </c>
      <c r="FD756">
        <v>41.58999999999998</v>
      </c>
      <c r="FE756">
        <v>41.50229629629629</v>
      </c>
      <c r="FF756">
        <v>42.3028148148148</v>
      </c>
      <c r="FG756">
        <v>1955.097037037037</v>
      </c>
      <c r="FH756">
        <v>39.91111111111112</v>
      </c>
      <c r="FI756">
        <v>0</v>
      </c>
      <c r="FJ756">
        <v>1758494362.4</v>
      </c>
      <c r="FK756">
        <v>0</v>
      </c>
      <c r="FL756">
        <v>616.34004</v>
      </c>
      <c r="FM756">
        <v>-0.5703076628466734</v>
      </c>
      <c r="FN756">
        <v>-22.17692303232604</v>
      </c>
      <c r="FO756">
        <v>12343.324</v>
      </c>
      <c r="FP756">
        <v>15</v>
      </c>
      <c r="FQ756">
        <v>0</v>
      </c>
      <c r="FR756" t="s">
        <v>441</v>
      </c>
      <c r="FS756">
        <v>1747247426.5</v>
      </c>
      <c r="FT756">
        <v>1747247420.5</v>
      </c>
      <c r="FU756">
        <v>0</v>
      </c>
      <c r="FV756">
        <v>1.027</v>
      </c>
      <c r="FW756">
        <v>0.031</v>
      </c>
      <c r="FX756">
        <v>0.02</v>
      </c>
      <c r="FY756">
        <v>0.05</v>
      </c>
      <c r="FZ756">
        <v>420</v>
      </c>
      <c r="GA756">
        <v>16</v>
      </c>
      <c r="GB756">
        <v>0.01</v>
      </c>
      <c r="GC756">
        <v>0.1</v>
      </c>
      <c r="GD756">
        <v>-44.37722926829268</v>
      </c>
      <c r="GE756">
        <v>-0.194295470383204</v>
      </c>
      <c r="GF756">
        <v>0.1051192661645654</v>
      </c>
      <c r="GG756">
        <v>0</v>
      </c>
      <c r="GH756">
        <v>616.3694411764707</v>
      </c>
      <c r="GI756">
        <v>-0.6524216847371714</v>
      </c>
      <c r="GJ756">
        <v>0.2526787301247217</v>
      </c>
      <c r="GK756">
        <v>-1</v>
      </c>
      <c r="GL756">
        <v>4.422210731707318</v>
      </c>
      <c r="GM756">
        <v>-0.3366282229965217</v>
      </c>
      <c r="GN756">
        <v>0.04038043002164415</v>
      </c>
      <c r="GO756">
        <v>0</v>
      </c>
      <c r="GP756">
        <v>0</v>
      </c>
      <c r="GQ756">
        <v>2</v>
      </c>
      <c r="GR756" t="s">
        <v>452</v>
      </c>
      <c r="GS756">
        <v>3.13599</v>
      </c>
      <c r="GT756">
        <v>2.71531</v>
      </c>
      <c r="GU756">
        <v>0.178949</v>
      </c>
      <c r="GV756">
        <v>0.182043</v>
      </c>
      <c r="GW756">
        <v>0.110829</v>
      </c>
      <c r="GX756">
        <v>0.09639789999999999</v>
      </c>
      <c r="GY756">
        <v>26080.1</v>
      </c>
      <c r="GZ756">
        <v>26023.9</v>
      </c>
      <c r="HA756">
        <v>29534.1</v>
      </c>
      <c r="HB756">
        <v>29406.7</v>
      </c>
      <c r="HC756">
        <v>34699.4</v>
      </c>
      <c r="HD756">
        <v>35203.9</v>
      </c>
      <c r="HE756">
        <v>41564.3</v>
      </c>
      <c r="HF756">
        <v>41785.4</v>
      </c>
      <c r="HG756">
        <v>1.91917</v>
      </c>
      <c r="HH756">
        <v>1.85847</v>
      </c>
      <c r="HI756">
        <v>0.0651516</v>
      </c>
      <c r="HJ756">
        <v>0</v>
      </c>
      <c r="HK756">
        <v>29.6507</v>
      </c>
      <c r="HL756">
        <v>999.9</v>
      </c>
      <c r="HM756">
        <v>51.2</v>
      </c>
      <c r="HN756">
        <v>31.6</v>
      </c>
      <c r="HO756">
        <v>26.5649</v>
      </c>
      <c r="HP756">
        <v>62.0221</v>
      </c>
      <c r="HQ756">
        <v>27.7364</v>
      </c>
      <c r="HR756">
        <v>1</v>
      </c>
      <c r="HS756">
        <v>0.134502</v>
      </c>
      <c r="HT756">
        <v>-1.24003</v>
      </c>
      <c r="HU756">
        <v>20.3341</v>
      </c>
      <c r="HV756">
        <v>5.21699</v>
      </c>
      <c r="HW756">
        <v>12.0117</v>
      </c>
      <c r="HX756">
        <v>4.98795</v>
      </c>
      <c r="HY756">
        <v>3.28755</v>
      </c>
      <c r="HZ756">
        <v>9999</v>
      </c>
      <c r="IA756">
        <v>9999</v>
      </c>
      <c r="IB756">
        <v>9999</v>
      </c>
      <c r="IC756">
        <v>999.9</v>
      </c>
      <c r="ID756">
        <v>1.8676</v>
      </c>
      <c r="IE756">
        <v>1.86676</v>
      </c>
      <c r="IF756">
        <v>1.86602</v>
      </c>
      <c r="IG756">
        <v>1.866</v>
      </c>
      <c r="IH756">
        <v>1.86787</v>
      </c>
      <c r="II756">
        <v>1.87029</v>
      </c>
      <c r="IJ756">
        <v>1.86896</v>
      </c>
      <c r="IK756">
        <v>1.87042</v>
      </c>
      <c r="IL756">
        <v>0</v>
      </c>
      <c r="IM756">
        <v>0</v>
      </c>
      <c r="IN756">
        <v>0</v>
      </c>
      <c r="IO756">
        <v>0</v>
      </c>
      <c r="IP756" t="s">
        <v>443</v>
      </c>
      <c r="IQ756" t="s">
        <v>444</v>
      </c>
      <c r="IR756" t="s">
        <v>445</v>
      </c>
      <c r="IS756" t="s">
        <v>445</v>
      </c>
      <c r="IT756" t="s">
        <v>445</v>
      </c>
      <c r="IU756" t="s">
        <v>445</v>
      </c>
      <c r="IV756">
        <v>0</v>
      </c>
      <c r="IW756">
        <v>100</v>
      </c>
      <c r="IX756">
        <v>100</v>
      </c>
      <c r="IY756">
        <v>1.78</v>
      </c>
      <c r="IZ756">
        <v>0.2154</v>
      </c>
      <c r="JA756">
        <v>0.6902030508192664</v>
      </c>
      <c r="JB756">
        <v>0.001474763808417899</v>
      </c>
      <c r="JC756">
        <v>-3.85604142745729E-07</v>
      </c>
      <c r="JD756">
        <v>-4.042155114862324E-11</v>
      </c>
      <c r="JE756">
        <v>-0.0599630414126953</v>
      </c>
      <c r="JF756">
        <v>-0.0008759303265835833</v>
      </c>
      <c r="JG756">
        <v>0.0007542316531097033</v>
      </c>
      <c r="JH756">
        <v>-1.168394518909615E-05</v>
      </c>
      <c r="JI756">
        <v>4</v>
      </c>
      <c r="JJ756">
        <v>2283</v>
      </c>
      <c r="JK756">
        <v>1</v>
      </c>
      <c r="JL756">
        <v>28</v>
      </c>
      <c r="JM756">
        <v>187448.9</v>
      </c>
      <c r="JN756">
        <v>187449</v>
      </c>
      <c r="JO756">
        <v>2.29858</v>
      </c>
      <c r="JP756">
        <v>2.25098</v>
      </c>
      <c r="JQ756">
        <v>1.39648</v>
      </c>
      <c r="JR756">
        <v>2.35229</v>
      </c>
      <c r="JS756">
        <v>1.49536</v>
      </c>
      <c r="JT756">
        <v>2.6001</v>
      </c>
      <c r="JU756">
        <v>37.0032</v>
      </c>
      <c r="JV756">
        <v>24.07</v>
      </c>
      <c r="JW756">
        <v>18</v>
      </c>
      <c r="JX756">
        <v>492.337</v>
      </c>
      <c r="JY756">
        <v>443.919</v>
      </c>
      <c r="JZ756">
        <v>30.8394</v>
      </c>
      <c r="KA756">
        <v>29.3701</v>
      </c>
      <c r="KB756">
        <v>29.9998</v>
      </c>
      <c r="KC756">
        <v>29.2282</v>
      </c>
      <c r="KD756">
        <v>29.1553</v>
      </c>
      <c r="KE756">
        <v>46.1311</v>
      </c>
      <c r="KF756">
        <v>25.0038</v>
      </c>
      <c r="KG756">
        <v>64.3038</v>
      </c>
      <c r="KH756">
        <v>30.8421</v>
      </c>
      <c r="KI756">
        <v>1142.57</v>
      </c>
      <c r="KJ756">
        <v>21.5025</v>
      </c>
      <c r="KK756">
        <v>100.945</v>
      </c>
      <c r="KL756">
        <v>100.473</v>
      </c>
    </row>
    <row r="757" spans="1:298">
      <c r="A757">
        <v>741</v>
      </c>
      <c r="B757">
        <v>1758494366.6</v>
      </c>
      <c r="C757">
        <v>25491.09999990463</v>
      </c>
      <c r="D757" t="s">
        <v>1932</v>
      </c>
      <c r="E757" t="s">
        <v>1933</v>
      </c>
      <c r="F757">
        <v>5</v>
      </c>
      <c r="G757" t="s">
        <v>1797</v>
      </c>
      <c r="H757" t="s">
        <v>437</v>
      </c>
      <c r="I757" t="s">
        <v>438</v>
      </c>
      <c r="J757">
        <v>1758494358.814285</v>
      </c>
      <c r="K757">
        <f>(L757)/1000</f>
        <v>0</v>
      </c>
      <c r="L757">
        <f>IF(DQ757, AO757, AI757)</f>
        <v>0</v>
      </c>
      <c r="M757">
        <f>IF(DQ757, AJ757, AH757)</f>
        <v>0</v>
      </c>
      <c r="N757">
        <f>DS757 - IF(AV757&gt;1, M757*DM757*100.0/(AX757), 0)</f>
        <v>0</v>
      </c>
      <c r="O757">
        <f>((U757-K757/2)*N757-M757)/(U757+K757/2)</f>
        <v>0</v>
      </c>
      <c r="P757">
        <f>O757*(DZ757+EA757)/1000.0</f>
        <v>0</v>
      </c>
      <c r="Q757">
        <f>(DS757 - IF(AV757&gt;1, M757*DM757*100.0/(AX757), 0))*(DZ757+EA757)/1000.0</f>
        <v>0</v>
      </c>
      <c r="R757">
        <f>2.0/((1/T757-1/S757)+SIGN(T757)*SQRT((1/T757-1/S757)*(1/T757-1/S757) + 4*DN757/((DN757+1)*(DN757+1))*(2*1/T757*1/S757-1/S757*1/S757)))</f>
        <v>0</v>
      </c>
      <c r="S757">
        <f>IF(LEFT(DO757,1)&lt;&gt;"0",IF(LEFT(DO757,1)="1",3.0,DP757),$D$5+$E$5*(EG757*DZ757/($K$5*1000))+$F$5*(EG757*DZ757/($K$5*1000))*MAX(MIN(DM757,$J$5),$I$5)*MAX(MIN(DM757,$J$5),$I$5)+$G$5*MAX(MIN(DM757,$J$5),$I$5)*(EG757*DZ757/($K$5*1000))+$H$5*(EG757*DZ757/($K$5*1000))*(EG757*DZ757/($K$5*1000)))</f>
        <v>0</v>
      </c>
      <c r="T757">
        <f>K757*(1000-(1000*0.61365*exp(17.502*X757/(240.97+X757))/(DZ757+EA757)+DU757)/2)/(1000*0.61365*exp(17.502*X757/(240.97+X757))/(DZ757+EA757)-DU757)</f>
        <v>0</v>
      </c>
      <c r="U757">
        <f>1/((DN757+1)/(R757/1.6)+1/(S757/1.37)) + DN757/((DN757+1)/(R757/1.6) + DN757/(S757/1.37))</f>
        <v>0</v>
      </c>
      <c r="V757">
        <f>(DI757*DL757)</f>
        <v>0</v>
      </c>
      <c r="W757">
        <f>(EB757+(V757+2*0.95*5.67E-8*(((EB757+$B$7)+273)^4-(EB757+273)^4)-44100*K757)/(1.84*29.3*S757+8*0.95*5.67E-8*(EB757+273)^3))</f>
        <v>0</v>
      </c>
      <c r="X757">
        <f>($C$7*EC757+$D$7*ED757+$E$7*W757)</f>
        <v>0</v>
      </c>
      <c r="Y757">
        <f>0.61365*exp(17.502*X757/(240.97+X757))</f>
        <v>0</v>
      </c>
      <c r="Z757">
        <f>(AA757/AB757*100)</f>
        <v>0</v>
      </c>
      <c r="AA757">
        <f>DU757*(DZ757+EA757)/1000</f>
        <v>0</v>
      </c>
      <c r="AB757">
        <f>0.61365*exp(17.502*EB757/(240.97+EB757))</f>
        <v>0</v>
      </c>
      <c r="AC757">
        <f>(Y757-DU757*(DZ757+EA757)/1000)</f>
        <v>0</v>
      </c>
      <c r="AD757">
        <f>(-K757*44100)</f>
        <v>0</v>
      </c>
      <c r="AE757">
        <f>2*29.3*S757*0.92*(EB757-X757)</f>
        <v>0</v>
      </c>
      <c r="AF757">
        <f>2*0.95*5.67E-8*(((EB757+$B$7)+273)^4-(X757+273)^4)</f>
        <v>0</v>
      </c>
      <c r="AG757">
        <f>V757+AF757+AD757+AE757</f>
        <v>0</v>
      </c>
      <c r="AH757">
        <f>DY757*AV757*(DT757-DS757*(1000-AV757*DV757)/(1000-AV757*DU757))/(100*DM757)</f>
        <v>0</v>
      </c>
      <c r="AI757">
        <f>1000*DY757*AV757*(DU757-DV757)/(100*DM757*(1000-AV757*DU757))</f>
        <v>0</v>
      </c>
      <c r="AJ757">
        <f>(AK757 - AL757 - DZ757*1E3/(8.314*(EB757+273.15)) * AN757/DY757 * AM757) * DY757/(100*DM757) * (1000 - DV757)/1000</f>
        <v>0</v>
      </c>
      <c r="AK757">
        <v>1152.820685248314</v>
      </c>
      <c r="AL757">
        <v>1120.68896969697</v>
      </c>
      <c r="AM757">
        <v>3.461559399742078</v>
      </c>
      <c r="AN757">
        <v>65.24556726256783</v>
      </c>
      <c r="AO757">
        <f>(AQ757 - AP757 + DZ757*1E3/(8.314*(EB757+273.15)) * AS757/DY757 * AR757) * DY757/(100*DM757) * 1000/(1000 - AQ757)</f>
        <v>0</v>
      </c>
      <c r="AP757">
        <v>21.44724008815869</v>
      </c>
      <c r="AQ757">
        <v>25.78888060606059</v>
      </c>
      <c r="AR757">
        <v>-2.640167780385295E-06</v>
      </c>
      <c r="AS757">
        <v>111.0014619962675</v>
      </c>
      <c r="AT757">
        <v>0</v>
      </c>
      <c r="AU757">
        <v>0</v>
      </c>
      <c r="AV757">
        <f>IF(AT757*$H$13&gt;=AX757,1.0,(AX757/(AX757-AT757*$H$13)))</f>
        <v>0</v>
      </c>
      <c r="AW757">
        <f>(AV757-1)*100</f>
        <v>0</v>
      </c>
      <c r="AX757">
        <f>MAX(0,($B$13+$C$13*EG757)/(1+$D$13*EG757)*DZ757/(EB757+273)*$E$13)</f>
        <v>0</v>
      </c>
      <c r="AY757" t="s">
        <v>439</v>
      </c>
      <c r="AZ757" t="s">
        <v>439</v>
      </c>
      <c r="BA757">
        <v>0</v>
      </c>
      <c r="BB757">
        <v>0</v>
      </c>
      <c r="BC757">
        <f>1-BA757/BB757</f>
        <v>0</v>
      </c>
      <c r="BD757">
        <v>0</v>
      </c>
      <c r="BE757" t="s">
        <v>439</v>
      </c>
      <c r="BF757" t="s">
        <v>439</v>
      </c>
      <c r="BG757">
        <v>0</v>
      </c>
      <c r="BH757">
        <v>0</v>
      </c>
      <c r="BI757">
        <f>1-BG757/BH757</f>
        <v>0</v>
      </c>
      <c r="BJ757">
        <v>0.5</v>
      </c>
      <c r="BK757">
        <f>DJ757</f>
        <v>0</v>
      </c>
      <c r="BL757">
        <f>M757</f>
        <v>0</v>
      </c>
      <c r="BM757">
        <f>BI757*BJ757*BK757</f>
        <v>0</v>
      </c>
      <c r="BN757">
        <f>(BL757-BD757)/BK757</f>
        <v>0</v>
      </c>
      <c r="BO757">
        <f>(BB757-BH757)/BH757</f>
        <v>0</v>
      </c>
      <c r="BP757">
        <f>BA757/(BC757+BA757/BH757)</f>
        <v>0</v>
      </c>
      <c r="BQ757" t="s">
        <v>439</v>
      </c>
      <c r="BR757">
        <v>0</v>
      </c>
      <c r="BS757">
        <f>IF(BR757&lt;&gt;0, BR757, BP757)</f>
        <v>0</v>
      </c>
      <c r="BT757">
        <f>1-BS757/BH757</f>
        <v>0</v>
      </c>
      <c r="BU757">
        <f>(BH757-BG757)/(BH757-BS757)</f>
        <v>0</v>
      </c>
      <c r="BV757">
        <f>(BB757-BH757)/(BB757-BS757)</f>
        <v>0</v>
      </c>
      <c r="BW757">
        <f>(BH757-BG757)/(BH757-BA757)</f>
        <v>0</v>
      </c>
      <c r="BX757">
        <f>(BB757-BH757)/(BB757-BA757)</f>
        <v>0</v>
      </c>
      <c r="BY757">
        <f>(BU757*BS757/BG757)</f>
        <v>0</v>
      </c>
      <c r="BZ757">
        <f>(1-BY757)</f>
        <v>0</v>
      </c>
      <c r="DI757">
        <f>$B$11*EH757+$C$11*EI757+$F$11*ET757*(1-EW757)</f>
        <v>0</v>
      </c>
      <c r="DJ757">
        <f>DI757*DK757</f>
        <v>0</v>
      </c>
      <c r="DK757">
        <f>($B$11*$D$9+$C$11*$D$9+$F$11*((FG757+EY757)/MAX(FG757+EY757+FH757, 0.1)*$I$9+FH757/MAX(FG757+EY757+FH757, 0.1)*$J$9))/($B$11+$C$11+$F$11)</f>
        <v>0</v>
      </c>
      <c r="DL757">
        <f>($B$11*$K$9+$C$11*$K$9+$F$11*((FG757+EY757)/MAX(FG757+EY757+FH757, 0.1)*$P$9+FH757/MAX(FG757+EY757+FH757, 0.1)*$Q$9))/($B$11+$C$11+$F$11)</f>
        <v>0</v>
      </c>
      <c r="DM757">
        <v>3.7</v>
      </c>
      <c r="DN757">
        <v>0.5</v>
      </c>
      <c r="DO757" t="s">
        <v>440</v>
      </c>
      <c r="DP757">
        <v>2</v>
      </c>
      <c r="DQ757" t="b">
        <v>1</v>
      </c>
      <c r="DR757">
        <v>1758494358.814285</v>
      </c>
      <c r="DS757">
        <v>1067.385</v>
      </c>
      <c r="DT757">
        <v>1111.916428571428</v>
      </c>
      <c r="DU757">
        <v>25.77622142857143</v>
      </c>
      <c r="DV757">
        <v>21.397975</v>
      </c>
      <c r="DW757">
        <v>1065.610714285714</v>
      </c>
      <c r="DX757">
        <v>25.560925</v>
      </c>
      <c r="DY757">
        <v>500.0026071428571</v>
      </c>
      <c r="DZ757">
        <v>89.97618571428572</v>
      </c>
      <c r="EA757">
        <v>0.05514186785714286</v>
      </c>
      <c r="EB757">
        <v>31.57778571428571</v>
      </c>
      <c r="EC757">
        <v>30.70953214285715</v>
      </c>
      <c r="ED757">
        <v>999.9000000000002</v>
      </c>
      <c r="EE757">
        <v>0</v>
      </c>
      <c r="EF757">
        <v>0</v>
      </c>
      <c r="EG757">
        <v>9996.648928571429</v>
      </c>
      <c r="EH757">
        <v>0</v>
      </c>
      <c r="EI757">
        <v>9.55528</v>
      </c>
      <c r="EJ757">
        <v>-44.53130714285714</v>
      </c>
      <c r="EK757">
        <v>1095.626071428572</v>
      </c>
      <c r="EL757">
        <v>1136.230357142857</v>
      </c>
      <c r="EM757">
        <v>4.378256785714285</v>
      </c>
      <c r="EN757">
        <v>1111.916428571428</v>
      </c>
      <c r="EO757">
        <v>21.397975</v>
      </c>
      <c r="EP757">
        <v>2.319247142857143</v>
      </c>
      <c r="EQ757">
        <v>1.925308928571428</v>
      </c>
      <c r="ER757">
        <v>19.8107</v>
      </c>
      <c r="ES757">
        <v>16.84305357142857</v>
      </c>
      <c r="ET757">
        <v>2000.008571428571</v>
      </c>
      <c r="EU757">
        <v>0.9799958571428569</v>
      </c>
      <c r="EV757">
        <v>0.02000402857142858</v>
      </c>
      <c r="EW757">
        <v>0</v>
      </c>
      <c r="EX757">
        <v>616.3042857142857</v>
      </c>
      <c r="EY757">
        <v>5.00097</v>
      </c>
      <c r="EZ757">
        <v>12341.82857142857</v>
      </c>
      <c r="FA757">
        <v>16707.62142857143</v>
      </c>
      <c r="FB757">
        <v>41.67592857142857</v>
      </c>
      <c r="FC757">
        <v>41.97975</v>
      </c>
      <c r="FD757">
        <v>41.57324999999999</v>
      </c>
      <c r="FE757">
        <v>41.5</v>
      </c>
      <c r="FF757">
        <v>42.29871428571427</v>
      </c>
      <c r="FG757">
        <v>1955.097142857143</v>
      </c>
      <c r="FH757">
        <v>39.91142857142858</v>
      </c>
      <c r="FI757">
        <v>0</v>
      </c>
      <c r="FJ757">
        <v>1758494367.2</v>
      </c>
      <c r="FK757">
        <v>0</v>
      </c>
      <c r="FL757">
        <v>616.2856399999999</v>
      </c>
      <c r="FM757">
        <v>-0.682153839543899</v>
      </c>
      <c r="FN757">
        <v>-25.62307690656881</v>
      </c>
      <c r="FO757">
        <v>12341.504</v>
      </c>
      <c r="FP757">
        <v>15</v>
      </c>
      <c r="FQ757">
        <v>0</v>
      </c>
      <c r="FR757" t="s">
        <v>441</v>
      </c>
      <c r="FS757">
        <v>1747247426.5</v>
      </c>
      <c r="FT757">
        <v>1747247420.5</v>
      </c>
      <c r="FU757">
        <v>0</v>
      </c>
      <c r="FV757">
        <v>1.027</v>
      </c>
      <c r="FW757">
        <v>0.031</v>
      </c>
      <c r="FX757">
        <v>0.02</v>
      </c>
      <c r="FY757">
        <v>0.05</v>
      </c>
      <c r="FZ757">
        <v>420</v>
      </c>
      <c r="GA757">
        <v>16</v>
      </c>
      <c r="GB757">
        <v>0.01</v>
      </c>
      <c r="GC757">
        <v>0.1</v>
      </c>
      <c r="GD757">
        <v>-44.49447317073171</v>
      </c>
      <c r="GE757">
        <v>-1.147904529616751</v>
      </c>
      <c r="GF757">
        <v>0.1949096263680218</v>
      </c>
      <c r="GG757">
        <v>0</v>
      </c>
      <c r="GH757">
        <v>616.3073823529412</v>
      </c>
      <c r="GI757">
        <v>-0.2249197789944734</v>
      </c>
      <c r="GJ757">
        <v>0.2441209939529676</v>
      </c>
      <c r="GK757">
        <v>-1</v>
      </c>
      <c r="GL757">
        <v>4.392926097560975</v>
      </c>
      <c r="GM757">
        <v>-0.3592626480836201</v>
      </c>
      <c r="GN757">
        <v>0.0419906251371079</v>
      </c>
      <c r="GO757">
        <v>0</v>
      </c>
      <c r="GP757">
        <v>0</v>
      </c>
      <c r="GQ757">
        <v>2</v>
      </c>
      <c r="GR757" t="s">
        <v>452</v>
      </c>
      <c r="GS757">
        <v>3.13587</v>
      </c>
      <c r="GT757">
        <v>2.71554</v>
      </c>
      <c r="GU757">
        <v>0.18073</v>
      </c>
      <c r="GV757">
        <v>0.183778</v>
      </c>
      <c r="GW757">
        <v>0.110844</v>
      </c>
      <c r="GX757">
        <v>0.0964267</v>
      </c>
      <c r="GY757">
        <v>26023.6</v>
      </c>
      <c r="GZ757">
        <v>25969.2</v>
      </c>
      <c r="HA757">
        <v>29534.2</v>
      </c>
      <c r="HB757">
        <v>29407.3</v>
      </c>
      <c r="HC757">
        <v>34699</v>
      </c>
      <c r="HD757">
        <v>35203.3</v>
      </c>
      <c r="HE757">
        <v>41564.5</v>
      </c>
      <c r="HF757">
        <v>41786</v>
      </c>
      <c r="HG757">
        <v>1.91912</v>
      </c>
      <c r="HH757">
        <v>1.85868</v>
      </c>
      <c r="HI757">
        <v>0.06620959999999999</v>
      </c>
      <c r="HJ757">
        <v>0</v>
      </c>
      <c r="HK757">
        <v>29.6462</v>
      </c>
      <c r="HL757">
        <v>999.9</v>
      </c>
      <c r="HM757">
        <v>51.1</v>
      </c>
      <c r="HN757">
        <v>31.6</v>
      </c>
      <c r="HO757">
        <v>26.5126</v>
      </c>
      <c r="HP757">
        <v>62.0321</v>
      </c>
      <c r="HQ757">
        <v>27.8846</v>
      </c>
      <c r="HR757">
        <v>1</v>
      </c>
      <c r="HS757">
        <v>0.13409</v>
      </c>
      <c r="HT757">
        <v>-1.21686</v>
      </c>
      <c r="HU757">
        <v>20.3343</v>
      </c>
      <c r="HV757">
        <v>5.21759</v>
      </c>
      <c r="HW757">
        <v>12.0119</v>
      </c>
      <c r="HX757">
        <v>4.98855</v>
      </c>
      <c r="HY757">
        <v>3.28755</v>
      </c>
      <c r="HZ757">
        <v>9999</v>
      </c>
      <c r="IA757">
        <v>9999</v>
      </c>
      <c r="IB757">
        <v>9999</v>
      </c>
      <c r="IC757">
        <v>999.9</v>
      </c>
      <c r="ID757">
        <v>1.86757</v>
      </c>
      <c r="IE757">
        <v>1.86675</v>
      </c>
      <c r="IF757">
        <v>1.86603</v>
      </c>
      <c r="IG757">
        <v>1.86599</v>
      </c>
      <c r="IH757">
        <v>1.86788</v>
      </c>
      <c r="II757">
        <v>1.87028</v>
      </c>
      <c r="IJ757">
        <v>1.86895</v>
      </c>
      <c r="IK757">
        <v>1.87042</v>
      </c>
      <c r="IL757">
        <v>0</v>
      </c>
      <c r="IM757">
        <v>0</v>
      </c>
      <c r="IN757">
        <v>0</v>
      </c>
      <c r="IO757">
        <v>0</v>
      </c>
      <c r="IP757" t="s">
        <v>443</v>
      </c>
      <c r="IQ757" t="s">
        <v>444</v>
      </c>
      <c r="IR757" t="s">
        <v>445</v>
      </c>
      <c r="IS757" t="s">
        <v>445</v>
      </c>
      <c r="IT757" t="s">
        <v>445</v>
      </c>
      <c r="IU757" t="s">
        <v>445</v>
      </c>
      <c r="IV757">
        <v>0</v>
      </c>
      <c r="IW757">
        <v>100</v>
      </c>
      <c r="IX757">
        <v>100</v>
      </c>
      <c r="IY757">
        <v>1.79</v>
      </c>
      <c r="IZ757">
        <v>0.2154</v>
      </c>
      <c r="JA757">
        <v>0.6902030508192664</v>
      </c>
      <c r="JB757">
        <v>0.001474763808417899</v>
      </c>
      <c r="JC757">
        <v>-3.85604142745729E-07</v>
      </c>
      <c r="JD757">
        <v>-4.042155114862324E-11</v>
      </c>
      <c r="JE757">
        <v>-0.0599630414126953</v>
      </c>
      <c r="JF757">
        <v>-0.0008759303265835833</v>
      </c>
      <c r="JG757">
        <v>0.0007542316531097033</v>
      </c>
      <c r="JH757">
        <v>-1.168394518909615E-05</v>
      </c>
      <c r="JI757">
        <v>4</v>
      </c>
      <c r="JJ757">
        <v>2283</v>
      </c>
      <c r="JK757">
        <v>1</v>
      </c>
      <c r="JL757">
        <v>28</v>
      </c>
      <c r="JM757">
        <v>187449</v>
      </c>
      <c r="JN757">
        <v>187449.1</v>
      </c>
      <c r="JO757">
        <v>2.3291</v>
      </c>
      <c r="JP757">
        <v>2.23633</v>
      </c>
      <c r="JQ757">
        <v>1.39648</v>
      </c>
      <c r="JR757">
        <v>2.35352</v>
      </c>
      <c r="JS757">
        <v>1.49536</v>
      </c>
      <c r="JT757">
        <v>2.7124</v>
      </c>
      <c r="JU757">
        <v>37.0032</v>
      </c>
      <c r="JV757">
        <v>24.07</v>
      </c>
      <c r="JW757">
        <v>18</v>
      </c>
      <c r="JX757">
        <v>492.28</v>
      </c>
      <c r="JY757">
        <v>444.02</v>
      </c>
      <c r="JZ757">
        <v>30.835</v>
      </c>
      <c r="KA757">
        <v>29.3664</v>
      </c>
      <c r="KB757">
        <v>29.9998</v>
      </c>
      <c r="KC757">
        <v>29.225</v>
      </c>
      <c r="KD757">
        <v>29.1522</v>
      </c>
      <c r="KE757">
        <v>46.6424</v>
      </c>
      <c r="KF757">
        <v>25.0038</v>
      </c>
      <c r="KG757">
        <v>64.3038</v>
      </c>
      <c r="KH757">
        <v>30.833</v>
      </c>
      <c r="KI757">
        <v>1155.95</v>
      </c>
      <c r="KJ757">
        <v>21.5382</v>
      </c>
      <c r="KK757">
        <v>100.945</v>
      </c>
      <c r="KL757">
        <v>100.475</v>
      </c>
    </row>
    <row r="758" spans="1:298">
      <c r="A758">
        <v>742</v>
      </c>
      <c r="B758">
        <v>1758494371.6</v>
      </c>
      <c r="C758">
        <v>25496.09999990463</v>
      </c>
      <c r="D758" t="s">
        <v>1934</v>
      </c>
      <c r="E758" t="s">
        <v>1935</v>
      </c>
      <c r="F758">
        <v>5</v>
      </c>
      <c r="G758" t="s">
        <v>1797</v>
      </c>
      <c r="H758" t="s">
        <v>437</v>
      </c>
      <c r="I758" t="s">
        <v>438</v>
      </c>
      <c r="J758">
        <v>1758494364.1</v>
      </c>
      <c r="K758">
        <f>(L758)/1000</f>
        <v>0</v>
      </c>
      <c r="L758">
        <f>IF(DQ758, AO758, AI758)</f>
        <v>0</v>
      </c>
      <c r="M758">
        <f>IF(DQ758, AJ758, AH758)</f>
        <v>0</v>
      </c>
      <c r="N758">
        <f>DS758 - IF(AV758&gt;1, M758*DM758*100.0/(AX758), 0)</f>
        <v>0</v>
      </c>
      <c r="O758">
        <f>((U758-K758/2)*N758-M758)/(U758+K758/2)</f>
        <v>0</v>
      </c>
      <c r="P758">
        <f>O758*(DZ758+EA758)/1000.0</f>
        <v>0</v>
      </c>
      <c r="Q758">
        <f>(DS758 - IF(AV758&gt;1, M758*DM758*100.0/(AX758), 0))*(DZ758+EA758)/1000.0</f>
        <v>0</v>
      </c>
      <c r="R758">
        <f>2.0/((1/T758-1/S758)+SIGN(T758)*SQRT((1/T758-1/S758)*(1/T758-1/S758) + 4*DN758/((DN758+1)*(DN758+1))*(2*1/T758*1/S758-1/S758*1/S758)))</f>
        <v>0</v>
      </c>
      <c r="S758">
        <f>IF(LEFT(DO758,1)&lt;&gt;"0",IF(LEFT(DO758,1)="1",3.0,DP758),$D$5+$E$5*(EG758*DZ758/($K$5*1000))+$F$5*(EG758*DZ758/($K$5*1000))*MAX(MIN(DM758,$J$5),$I$5)*MAX(MIN(DM758,$J$5),$I$5)+$G$5*MAX(MIN(DM758,$J$5),$I$5)*(EG758*DZ758/($K$5*1000))+$H$5*(EG758*DZ758/($K$5*1000))*(EG758*DZ758/($K$5*1000)))</f>
        <v>0</v>
      </c>
      <c r="T758">
        <f>K758*(1000-(1000*0.61365*exp(17.502*X758/(240.97+X758))/(DZ758+EA758)+DU758)/2)/(1000*0.61365*exp(17.502*X758/(240.97+X758))/(DZ758+EA758)-DU758)</f>
        <v>0</v>
      </c>
      <c r="U758">
        <f>1/((DN758+1)/(R758/1.6)+1/(S758/1.37)) + DN758/((DN758+1)/(R758/1.6) + DN758/(S758/1.37))</f>
        <v>0</v>
      </c>
      <c r="V758">
        <f>(DI758*DL758)</f>
        <v>0</v>
      </c>
      <c r="W758">
        <f>(EB758+(V758+2*0.95*5.67E-8*(((EB758+$B$7)+273)^4-(EB758+273)^4)-44100*K758)/(1.84*29.3*S758+8*0.95*5.67E-8*(EB758+273)^3))</f>
        <v>0</v>
      </c>
      <c r="X758">
        <f>($C$7*EC758+$D$7*ED758+$E$7*W758)</f>
        <v>0</v>
      </c>
      <c r="Y758">
        <f>0.61365*exp(17.502*X758/(240.97+X758))</f>
        <v>0</v>
      </c>
      <c r="Z758">
        <f>(AA758/AB758*100)</f>
        <v>0</v>
      </c>
      <c r="AA758">
        <f>DU758*(DZ758+EA758)/1000</f>
        <v>0</v>
      </c>
      <c r="AB758">
        <f>0.61365*exp(17.502*EB758/(240.97+EB758))</f>
        <v>0</v>
      </c>
      <c r="AC758">
        <f>(Y758-DU758*(DZ758+EA758)/1000)</f>
        <v>0</v>
      </c>
      <c r="AD758">
        <f>(-K758*44100)</f>
        <v>0</v>
      </c>
      <c r="AE758">
        <f>2*29.3*S758*0.92*(EB758-X758)</f>
        <v>0</v>
      </c>
      <c r="AF758">
        <f>2*0.95*5.67E-8*(((EB758+$B$7)+273)^4-(X758+273)^4)</f>
        <v>0</v>
      </c>
      <c r="AG758">
        <f>V758+AF758+AD758+AE758</f>
        <v>0</v>
      </c>
      <c r="AH758">
        <f>DY758*AV758*(DT758-DS758*(1000-AV758*DV758)/(1000-AV758*DU758))/(100*DM758)</f>
        <v>0</v>
      </c>
      <c r="AI758">
        <f>1000*DY758*AV758*(DU758-DV758)/(100*DM758*(1000-AV758*DU758))</f>
        <v>0</v>
      </c>
      <c r="AJ758">
        <f>(AK758 - AL758 - DZ758*1E3/(8.314*(EB758+273.15)) * AN758/DY758 * AM758) * DY758/(100*DM758) * (1000 - DV758)/1000</f>
        <v>0</v>
      </c>
      <c r="AK758">
        <v>1170.08458747643</v>
      </c>
      <c r="AL758">
        <v>1137.981090909091</v>
      </c>
      <c r="AM758">
        <v>3.468813478838524</v>
      </c>
      <c r="AN758">
        <v>65.24556726256783</v>
      </c>
      <c r="AO758">
        <f>(AQ758 - AP758 + DZ758*1E3/(8.314*(EB758+273.15)) * AS758/DY758 * AR758) * DY758/(100*DM758) * 1000/(1000 - AQ758)</f>
        <v>0</v>
      </c>
      <c r="AP758">
        <v>21.45285801034074</v>
      </c>
      <c r="AQ758">
        <v>25.78157030303028</v>
      </c>
      <c r="AR758">
        <v>-0.0001698423953315161</v>
      </c>
      <c r="AS758">
        <v>111.0014619962675</v>
      </c>
      <c r="AT758">
        <v>0</v>
      </c>
      <c r="AU758">
        <v>0</v>
      </c>
      <c r="AV758">
        <f>IF(AT758*$H$13&gt;=AX758,1.0,(AX758/(AX758-AT758*$H$13)))</f>
        <v>0</v>
      </c>
      <c r="AW758">
        <f>(AV758-1)*100</f>
        <v>0</v>
      </c>
      <c r="AX758">
        <f>MAX(0,($B$13+$C$13*EG758)/(1+$D$13*EG758)*DZ758/(EB758+273)*$E$13)</f>
        <v>0</v>
      </c>
      <c r="AY758" t="s">
        <v>439</v>
      </c>
      <c r="AZ758" t="s">
        <v>439</v>
      </c>
      <c r="BA758">
        <v>0</v>
      </c>
      <c r="BB758">
        <v>0</v>
      </c>
      <c r="BC758">
        <f>1-BA758/BB758</f>
        <v>0</v>
      </c>
      <c r="BD758">
        <v>0</v>
      </c>
      <c r="BE758" t="s">
        <v>439</v>
      </c>
      <c r="BF758" t="s">
        <v>439</v>
      </c>
      <c r="BG758">
        <v>0</v>
      </c>
      <c r="BH758">
        <v>0</v>
      </c>
      <c r="BI758">
        <f>1-BG758/BH758</f>
        <v>0</v>
      </c>
      <c r="BJ758">
        <v>0.5</v>
      </c>
      <c r="BK758">
        <f>DJ758</f>
        <v>0</v>
      </c>
      <c r="BL758">
        <f>M758</f>
        <v>0</v>
      </c>
      <c r="BM758">
        <f>BI758*BJ758*BK758</f>
        <v>0</v>
      </c>
      <c r="BN758">
        <f>(BL758-BD758)/BK758</f>
        <v>0</v>
      </c>
      <c r="BO758">
        <f>(BB758-BH758)/BH758</f>
        <v>0</v>
      </c>
      <c r="BP758">
        <f>BA758/(BC758+BA758/BH758)</f>
        <v>0</v>
      </c>
      <c r="BQ758" t="s">
        <v>439</v>
      </c>
      <c r="BR758">
        <v>0</v>
      </c>
      <c r="BS758">
        <f>IF(BR758&lt;&gt;0, BR758, BP758)</f>
        <v>0</v>
      </c>
      <c r="BT758">
        <f>1-BS758/BH758</f>
        <v>0</v>
      </c>
      <c r="BU758">
        <f>(BH758-BG758)/(BH758-BS758)</f>
        <v>0</v>
      </c>
      <c r="BV758">
        <f>(BB758-BH758)/(BB758-BS758)</f>
        <v>0</v>
      </c>
      <c r="BW758">
        <f>(BH758-BG758)/(BH758-BA758)</f>
        <v>0</v>
      </c>
      <c r="BX758">
        <f>(BB758-BH758)/(BB758-BA758)</f>
        <v>0</v>
      </c>
      <c r="BY758">
        <f>(BU758*BS758/BG758)</f>
        <v>0</v>
      </c>
      <c r="BZ758">
        <f>(1-BY758)</f>
        <v>0</v>
      </c>
      <c r="DI758">
        <f>$B$11*EH758+$C$11*EI758+$F$11*ET758*(1-EW758)</f>
        <v>0</v>
      </c>
      <c r="DJ758">
        <f>DI758*DK758</f>
        <v>0</v>
      </c>
      <c r="DK758">
        <f>($B$11*$D$9+$C$11*$D$9+$F$11*((FG758+EY758)/MAX(FG758+EY758+FH758, 0.1)*$I$9+FH758/MAX(FG758+EY758+FH758, 0.1)*$J$9))/($B$11+$C$11+$F$11)</f>
        <v>0</v>
      </c>
      <c r="DL758">
        <f>($B$11*$K$9+$C$11*$K$9+$F$11*((FG758+EY758)/MAX(FG758+EY758+FH758, 0.1)*$P$9+FH758/MAX(FG758+EY758+FH758, 0.1)*$Q$9))/($B$11+$C$11+$F$11)</f>
        <v>0</v>
      </c>
      <c r="DM758">
        <v>3.7</v>
      </c>
      <c r="DN758">
        <v>0.5</v>
      </c>
      <c r="DO758" t="s">
        <v>440</v>
      </c>
      <c r="DP758">
        <v>2</v>
      </c>
      <c r="DQ758" t="b">
        <v>1</v>
      </c>
      <c r="DR758">
        <v>1758494364.1</v>
      </c>
      <c r="DS758">
        <v>1085.089259259259</v>
      </c>
      <c r="DT758">
        <v>1129.785925925926</v>
      </c>
      <c r="DU758">
        <v>25.78362592592593</v>
      </c>
      <c r="DV758">
        <v>21.44034444444445</v>
      </c>
      <c r="DW758">
        <v>1083.305555555556</v>
      </c>
      <c r="DX758">
        <v>25.56822592592593</v>
      </c>
      <c r="DY758">
        <v>499.9850740740741</v>
      </c>
      <c r="DZ758">
        <v>89.9753888888889</v>
      </c>
      <c r="EA758">
        <v>0.05518346296296296</v>
      </c>
      <c r="EB758">
        <v>31.57812222222222</v>
      </c>
      <c r="EC758">
        <v>30.71597407407408</v>
      </c>
      <c r="ED758">
        <v>999.9000000000001</v>
      </c>
      <c r="EE758">
        <v>0</v>
      </c>
      <c r="EF758">
        <v>0</v>
      </c>
      <c r="EG758">
        <v>9997.356296296297</v>
      </c>
      <c r="EH758">
        <v>0</v>
      </c>
      <c r="EI758">
        <v>9.548722962962962</v>
      </c>
      <c r="EJ758">
        <v>-44.69647037037038</v>
      </c>
      <c r="EK758">
        <v>1113.806666666667</v>
      </c>
      <c r="EL758">
        <v>1154.54</v>
      </c>
      <c r="EM758">
        <v>4.343292592592592</v>
      </c>
      <c r="EN758">
        <v>1129.785925925926</v>
      </c>
      <c r="EO758">
        <v>21.44034444444445</v>
      </c>
      <c r="EP758">
        <v>2.319892592592593</v>
      </c>
      <c r="EQ758">
        <v>1.929104444444445</v>
      </c>
      <c r="ER758">
        <v>19.81519259259259</v>
      </c>
      <c r="ES758">
        <v>16.87412592592592</v>
      </c>
      <c r="ET758">
        <v>1999.995555555556</v>
      </c>
      <c r="EU758">
        <v>0.9799922592592589</v>
      </c>
      <c r="EV758">
        <v>0.02000745185185186</v>
      </c>
      <c r="EW758">
        <v>0</v>
      </c>
      <c r="EX758">
        <v>616.1572592592593</v>
      </c>
      <c r="EY758">
        <v>5.00097</v>
      </c>
      <c r="EZ758">
        <v>12339.38148148148</v>
      </c>
      <c r="FA758">
        <v>16707.5037037037</v>
      </c>
      <c r="FB758">
        <v>41.65944444444444</v>
      </c>
      <c r="FC758">
        <v>41.96966666666665</v>
      </c>
      <c r="FD758">
        <v>41.56199999999999</v>
      </c>
      <c r="FE758">
        <v>41.5</v>
      </c>
      <c r="FF758">
        <v>42.29592592592593</v>
      </c>
      <c r="FG758">
        <v>1955.077777777778</v>
      </c>
      <c r="FH758">
        <v>39.91777777777778</v>
      </c>
      <c r="FI758">
        <v>0</v>
      </c>
      <c r="FJ758">
        <v>1758494372</v>
      </c>
      <c r="FK758">
        <v>0</v>
      </c>
      <c r="FL758">
        <v>616.1874800000001</v>
      </c>
      <c r="FM758">
        <v>-2.169384622194188</v>
      </c>
      <c r="FN758">
        <v>-29.41538456161648</v>
      </c>
      <c r="FO758">
        <v>12339.268</v>
      </c>
      <c r="FP758">
        <v>15</v>
      </c>
      <c r="FQ758">
        <v>0</v>
      </c>
      <c r="FR758" t="s">
        <v>441</v>
      </c>
      <c r="FS758">
        <v>1747247426.5</v>
      </c>
      <c r="FT758">
        <v>1747247420.5</v>
      </c>
      <c r="FU758">
        <v>0</v>
      </c>
      <c r="FV758">
        <v>1.027</v>
      </c>
      <c r="FW758">
        <v>0.031</v>
      </c>
      <c r="FX758">
        <v>0.02</v>
      </c>
      <c r="FY758">
        <v>0.05</v>
      </c>
      <c r="FZ758">
        <v>420</v>
      </c>
      <c r="GA758">
        <v>16</v>
      </c>
      <c r="GB758">
        <v>0.01</v>
      </c>
      <c r="GC758">
        <v>0.1</v>
      </c>
      <c r="GD758">
        <v>-44.613005</v>
      </c>
      <c r="GE758">
        <v>-2.14550093808621</v>
      </c>
      <c r="GF758">
        <v>0.2474604786122418</v>
      </c>
      <c r="GG758">
        <v>0</v>
      </c>
      <c r="GH758">
        <v>616.2141176470587</v>
      </c>
      <c r="GI758">
        <v>-1.131245223620465</v>
      </c>
      <c r="GJ758">
        <v>0.2601137494054439</v>
      </c>
      <c r="GK758">
        <v>-1</v>
      </c>
      <c r="GL758">
        <v>4.366593999999999</v>
      </c>
      <c r="GM758">
        <v>-0.3738596622889434</v>
      </c>
      <c r="GN758">
        <v>0.0407521100557996</v>
      </c>
      <c r="GO758">
        <v>0</v>
      </c>
      <c r="GP758">
        <v>0</v>
      </c>
      <c r="GQ758">
        <v>2</v>
      </c>
      <c r="GR758" t="s">
        <v>452</v>
      </c>
      <c r="GS758">
        <v>3.13599</v>
      </c>
      <c r="GT758">
        <v>2.71558</v>
      </c>
      <c r="GU758">
        <v>0.182502</v>
      </c>
      <c r="GV758">
        <v>0.185496</v>
      </c>
      <c r="GW758">
        <v>0.110821</v>
      </c>
      <c r="GX758">
        <v>0.0964599</v>
      </c>
      <c r="GY758">
        <v>25967.7</v>
      </c>
      <c r="GZ758">
        <v>25914.5</v>
      </c>
      <c r="HA758">
        <v>29534.7</v>
      </c>
      <c r="HB758">
        <v>29407.2</v>
      </c>
      <c r="HC758">
        <v>34700.4</v>
      </c>
      <c r="HD758">
        <v>35202.2</v>
      </c>
      <c r="HE758">
        <v>41565</v>
      </c>
      <c r="HF758">
        <v>41786.3</v>
      </c>
      <c r="HG758">
        <v>1.91945</v>
      </c>
      <c r="HH758">
        <v>1.85847</v>
      </c>
      <c r="HI758">
        <v>0.0662953</v>
      </c>
      <c r="HJ758">
        <v>0</v>
      </c>
      <c r="HK758">
        <v>29.6422</v>
      </c>
      <c r="HL758">
        <v>999.9</v>
      </c>
      <c r="HM758">
        <v>51.1</v>
      </c>
      <c r="HN758">
        <v>31.6</v>
      </c>
      <c r="HO758">
        <v>26.5112</v>
      </c>
      <c r="HP758">
        <v>62.0721</v>
      </c>
      <c r="HQ758">
        <v>27.7404</v>
      </c>
      <c r="HR758">
        <v>1</v>
      </c>
      <c r="HS758">
        <v>0.133918</v>
      </c>
      <c r="HT758">
        <v>-1.1684</v>
      </c>
      <c r="HU758">
        <v>20.3347</v>
      </c>
      <c r="HV758">
        <v>5.21744</v>
      </c>
      <c r="HW758">
        <v>12.012</v>
      </c>
      <c r="HX758">
        <v>4.98845</v>
      </c>
      <c r="HY758">
        <v>3.28748</v>
      </c>
      <c r="HZ758">
        <v>9999</v>
      </c>
      <c r="IA758">
        <v>9999</v>
      </c>
      <c r="IB758">
        <v>9999</v>
      </c>
      <c r="IC758">
        <v>999.9</v>
      </c>
      <c r="ID758">
        <v>1.86763</v>
      </c>
      <c r="IE758">
        <v>1.86676</v>
      </c>
      <c r="IF758">
        <v>1.86604</v>
      </c>
      <c r="IG758">
        <v>1.866</v>
      </c>
      <c r="IH758">
        <v>1.86786</v>
      </c>
      <c r="II758">
        <v>1.87027</v>
      </c>
      <c r="IJ758">
        <v>1.86892</v>
      </c>
      <c r="IK758">
        <v>1.87041</v>
      </c>
      <c r="IL758">
        <v>0</v>
      </c>
      <c r="IM758">
        <v>0</v>
      </c>
      <c r="IN758">
        <v>0</v>
      </c>
      <c r="IO758">
        <v>0</v>
      </c>
      <c r="IP758" t="s">
        <v>443</v>
      </c>
      <c r="IQ758" t="s">
        <v>444</v>
      </c>
      <c r="IR758" t="s">
        <v>445</v>
      </c>
      <c r="IS758" t="s">
        <v>445</v>
      </c>
      <c r="IT758" t="s">
        <v>445</v>
      </c>
      <c r="IU758" t="s">
        <v>445</v>
      </c>
      <c r="IV758">
        <v>0</v>
      </c>
      <c r="IW758">
        <v>100</v>
      </c>
      <c r="IX758">
        <v>100</v>
      </c>
      <c r="IY758">
        <v>1.79</v>
      </c>
      <c r="IZ758">
        <v>0.2154</v>
      </c>
      <c r="JA758">
        <v>0.6902030508192664</v>
      </c>
      <c r="JB758">
        <v>0.001474763808417899</v>
      </c>
      <c r="JC758">
        <v>-3.85604142745729E-07</v>
      </c>
      <c r="JD758">
        <v>-4.042155114862324E-11</v>
      </c>
      <c r="JE758">
        <v>-0.0599630414126953</v>
      </c>
      <c r="JF758">
        <v>-0.0008759303265835833</v>
      </c>
      <c r="JG758">
        <v>0.0007542316531097033</v>
      </c>
      <c r="JH758">
        <v>-1.168394518909615E-05</v>
      </c>
      <c r="JI758">
        <v>4</v>
      </c>
      <c r="JJ758">
        <v>2283</v>
      </c>
      <c r="JK758">
        <v>1</v>
      </c>
      <c r="JL758">
        <v>28</v>
      </c>
      <c r="JM758">
        <v>187449.1</v>
      </c>
      <c r="JN758">
        <v>187449.2</v>
      </c>
      <c r="JO758">
        <v>2.35352</v>
      </c>
      <c r="JP758">
        <v>2.24487</v>
      </c>
      <c r="JQ758">
        <v>1.39771</v>
      </c>
      <c r="JR758">
        <v>2.35352</v>
      </c>
      <c r="JS758">
        <v>1.49536</v>
      </c>
      <c r="JT758">
        <v>2.63306</v>
      </c>
      <c r="JU758">
        <v>37.0032</v>
      </c>
      <c r="JV758">
        <v>24.0787</v>
      </c>
      <c r="JW758">
        <v>18</v>
      </c>
      <c r="JX758">
        <v>492.463</v>
      </c>
      <c r="JY758">
        <v>443.87</v>
      </c>
      <c r="JZ758">
        <v>30.8231</v>
      </c>
      <c r="KA758">
        <v>29.3629</v>
      </c>
      <c r="KB758">
        <v>29.9997</v>
      </c>
      <c r="KC758">
        <v>29.2221</v>
      </c>
      <c r="KD758">
        <v>29.1486</v>
      </c>
      <c r="KE758">
        <v>47.2173</v>
      </c>
      <c r="KF758">
        <v>24.7104</v>
      </c>
      <c r="KG758">
        <v>64.3038</v>
      </c>
      <c r="KH758">
        <v>30.8154</v>
      </c>
      <c r="KI758">
        <v>1176</v>
      </c>
      <c r="KJ758">
        <v>21.5851</v>
      </c>
      <c r="KK758">
        <v>100.947</v>
      </c>
      <c r="KL758">
        <v>100.475</v>
      </c>
    </row>
    <row r="759" spans="1:298">
      <c r="A759">
        <v>743</v>
      </c>
      <c r="B759">
        <v>1758494376.6</v>
      </c>
      <c r="C759">
        <v>25501.09999990463</v>
      </c>
      <c r="D759" t="s">
        <v>1936</v>
      </c>
      <c r="E759" t="s">
        <v>1937</v>
      </c>
      <c r="F759">
        <v>5</v>
      </c>
      <c r="G759" t="s">
        <v>1797</v>
      </c>
      <c r="H759" t="s">
        <v>437</v>
      </c>
      <c r="I759" t="s">
        <v>438</v>
      </c>
      <c r="J759">
        <v>1758494368.814285</v>
      </c>
      <c r="K759">
        <f>(L759)/1000</f>
        <v>0</v>
      </c>
      <c r="L759">
        <f>IF(DQ759, AO759, AI759)</f>
        <v>0</v>
      </c>
      <c r="M759">
        <f>IF(DQ759, AJ759, AH759)</f>
        <v>0</v>
      </c>
      <c r="N759">
        <f>DS759 - IF(AV759&gt;1, M759*DM759*100.0/(AX759), 0)</f>
        <v>0</v>
      </c>
      <c r="O759">
        <f>((U759-K759/2)*N759-M759)/(U759+K759/2)</f>
        <v>0</v>
      </c>
      <c r="P759">
        <f>O759*(DZ759+EA759)/1000.0</f>
        <v>0</v>
      </c>
      <c r="Q759">
        <f>(DS759 - IF(AV759&gt;1, M759*DM759*100.0/(AX759), 0))*(DZ759+EA759)/1000.0</f>
        <v>0</v>
      </c>
      <c r="R759">
        <f>2.0/((1/T759-1/S759)+SIGN(T759)*SQRT((1/T759-1/S759)*(1/T759-1/S759) + 4*DN759/((DN759+1)*(DN759+1))*(2*1/T759*1/S759-1/S759*1/S759)))</f>
        <v>0</v>
      </c>
      <c r="S759">
        <f>IF(LEFT(DO759,1)&lt;&gt;"0",IF(LEFT(DO759,1)="1",3.0,DP759),$D$5+$E$5*(EG759*DZ759/($K$5*1000))+$F$5*(EG759*DZ759/($K$5*1000))*MAX(MIN(DM759,$J$5),$I$5)*MAX(MIN(DM759,$J$5),$I$5)+$G$5*MAX(MIN(DM759,$J$5),$I$5)*(EG759*DZ759/($K$5*1000))+$H$5*(EG759*DZ759/($K$5*1000))*(EG759*DZ759/($K$5*1000)))</f>
        <v>0</v>
      </c>
      <c r="T759">
        <f>K759*(1000-(1000*0.61365*exp(17.502*X759/(240.97+X759))/(DZ759+EA759)+DU759)/2)/(1000*0.61365*exp(17.502*X759/(240.97+X759))/(DZ759+EA759)-DU759)</f>
        <v>0</v>
      </c>
      <c r="U759">
        <f>1/((DN759+1)/(R759/1.6)+1/(S759/1.37)) + DN759/((DN759+1)/(R759/1.6) + DN759/(S759/1.37))</f>
        <v>0</v>
      </c>
      <c r="V759">
        <f>(DI759*DL759)</f>
        <v>0</v>
      </c>
      <c r="W759">
        <f>(EB759+(V759+2*0.95*5.67E-8*(((EB759+$B$7)+273)^4-(EB759+273)^4)-44100*K759)/(1.84*29.3*S759+8*0.95*5.67E-8*(EB759+273)^3))</f>
        <v>0</v>
      </c>
      <c r="X759">
        <f>($C$7*EC759+$D$7*ED759+$E$7*W759)</f>
        <v>0</v>
      </c>
      <c r="Y759">
        <f>0.61365*exp(17.502*X759/(240.97+X759))</f>
        <v>0</v>
      </c>
      <c r="Z759">
        <f>(AA759/AB759*100)</f>
        <v>0</v>
      </c>
      <c r="AA759">
        <f>DU759*(DZ759+EA759)/1000</f>
        <v>0</v>
      </c>
      <c r="AB759">
        <f>0.61365*exp(17.502*EB759/(240.97+EB759))</f>
        <v>0</v>
      </c>
      <c r="AC759">
        <f>(Y759-DU759*(DZ759+EA759)/1000)</f>
        <v>0</v>
      </c>
      <c r="AD759">
        <f>(-K759*44100)</f>
        <v>0</v>
      </c>
      <c r="AE759">
        <f>2*29.3*S759*0.92*(EB759-X759)</f>
        <v>0</v>
      </c>
      <c r="AF759">
        <f>2*0.95*5.67E-8*(((EB759+$B$7)+273)^4-(X759+273)^4)</f>
        <v>0</v>
      </c>
      <c r="AG759">
        <f>V759+AF759+AD759+AE759</f>
        <v>0</v>
      </c>
      <c r="AH759">
        <f>DY759*AV759*(DT759-DS759*(1000-AV759*DV759)/(1000-AV759*DU759))/(100*DM759)</f>
        <v>0</v>
      </c>
      <c r="AI759">
        <f>1000*DY759*AV759*(DU759-DV759)/(100*DM759*(1000-AV759*DU759))</f>
        <v>0</v>
      </c>
      <c r="AJ759">
        <f>(AK759 - AL759 - DZ759*1E3/(8.314*(EB759+273.15)) * AN759/DY759 * AM759) * DY759/(100*DM759) * (1000 - DV759)/1000</f>
        <v>0</v>
      </c>
      <c r="AK759">
        <v>1187.023047566808</v>
      </c>
      <c r="AL759">
        <v>1155.068</v>
      </c>
      <c r="AM759">
        <v>3.406477013221921</v>
      </c>
      <c r="AN759">
        <v>65.24556726256783</v>
      </c>
      <c r="AO759">
        <f>(AQ759 - AP759 + DZ759*1E3/(8.314*(EB759+273.15)) * AS759/DY759 * AR759) * DY759/(100*DM759) * 1000/(1000 - AQ759)</f>
        <v>0</v>
      </c>
      <c r="AP759">
        <v>21.47811776192751</v>
      </c>
      <c r="AQ759">
        <v>25.7603587878788</v>
      </c>
      <c r="AR759">
        <v>-0.0003339506433080526</v>
      </c>
      <c r="AS759">
        <v>111.0014619962675</v>
      </c>
      <c r="AT759">
        <v>0</v>
      </c>
      <c r="AU759">
        <v>0</v>
      </c>
      <c r="AV759">
        <f>IF(AT759*$H$13&gt;=AX759,1.0,(AX759/(AX759-AT759*$H$13)))</f>
        <v>0</v>
      </c>
      <c r="AW759">
        <f>(AV759-1)*100</f>
        <v>0</v>
      </c>
      <c r="AX759">
        <f>MAX(0,($B$13+$C$13*EG759)/(1+$D$13*EG759)*DZ759/(EB759+273)*$E$13)</f>
        <v>0</v>
      </c>
      <c r="AY759" t="s">
        <v>439</v>
      </c>
      <c r="AZ759" t="s">
        <v>439</v>
      </c>
      <c r="BA759">
        <v>0</v>
      </c>
      <c r="BB759">
        <v>0</v>
      </c>
      <c r="BC759">
        <f>1-BA759/BB759</f>
        <v>0</v>
      </c>
      <c r="BD759">
        <v>0</v>
      </c>
      <c r="BE759" t="s">
        <v>439</v>
      </c>
      <c r="BF759" t="s">
        <v>439</v>
      </c>
      <c r="BG759">
        <v>0</v>
      </c>
      <c r="BH759">
        <v>0</v>
      </c>
      <c r="BI759">
        <f>1-BG759/BH759</f>
        <v>0</v>
      </c>
      <c r="BJ759">
        <v>0.5</v>
      </c>
      <c r="BK759">
        <f>DJ759</f>
        <v>0</v>
      </c>
      <c r="BL759">
        <f>M759</f>
        <v>0</v>
      </c>
      <c r="BM759">
        <f>BI759*BJ759*BK759</f>
        <v>0</v>
      </c>
      <c r="BN759">
        <f>(BL759-BD759)/BK759</f>
        <v>0</v>
      </c>
      <c r="BO759">
        <f>(BB759-BH759)/BH759</f>
        <v>0</v>
      </c>
      <c r="BP759">
        <f>BA759/(BC759+BA759/BH759)</f>
        <v>0</v>
      </c>
      <c r="BQ759" t="s">
        <v>439</v>
      </c>
      <c r="BR759">
        <v>0</v>
      </c>
      <c r="BS759">
        <f>IF(BR759&lt;&gt;0, BR759, BP759)</f>
        <v>0</v>
      </c>
      <c r="BT759">
        <f>1-BS759/BH759</f>
        <v>0</v>
      </c>
      <c r="BU759">
        <f>(BH759-BG759)/(BH759-BS759)</f>
        <v>0</v>
      </c>
      <c r="BV759">
        <f>(BB759-BH759)/(BB759-BS759)</f>
        <v>0</v>
      </c>
      <c r="BW759">
        <f>(BH759-BG759)/(BH759-BA759)</f>
        <v>0</v>
      </c>
      <c r="BX759">
        <f>(BB759-BH759)/(BB759-BA759)</f>
        <v>0</v>
      </c>
      <c r="BY759">
        <f>(BU759*BS759/BG759)</f>
        <v>0</v>
      </c>
      <c r="BZ759">
        <f>(1-BY759)</f>
        <v>0</v>
      </c>
      <c r="DI759">
        <f>$B$11*EH759+$C$11*EI759+$F$11*ET759*(1-EW759)</f>
        <v>0</v>
      </c>
      <c r="DJ759">
        <f>DI759*DK759</f>
        <v>0</v>
      </c>
      <c r="DK759">
        <f>($B$11*$D$9+$C$11*$D$9+$F$11*((FG759+EY759)/MAX(FG759+EY759+FH759, 0.1)*$I$9+FH759/MAX(FG759+EY759+FH759, 0.1)*$J$9))/($B$11+$C$11+$F$11)</f>
        <v>0</v>
      </c>
      <c r="DL759">
        <f>($B$11*$K$9+$C$11*$K$9+$F$11*((FG759+EY759)/MAX(FG759+EY759+FH759, 0.1)*$P$9+FH759/MAX(FG759+EY759+FH759, 0.1)*$Q$9))/($B$11+$C$11+$F$11)</f>
        <v>0</v>
      </c>
      <c r="DM759">
        <v>3.7</v>
      </c>
      <c r="DN759">
        <v>0.5</v>
      </c>
      <c r="DO759" t="s">
        <v>440</v>
      </c>
      <c r="DP759">
        <v>2</v>
      </c>
      <c r="DQ759" t="b">
        <v>1</v>
      </c>
      <c r="DR759">
        <v>1758494368.814285</v>
      </c>
      <c r="DS759">
        <v>1100.910357142857</v>
      </c>
      <c r="DT759">
        <v>1145.658928571429</v>
      </c>
      <c r="DU759">
        <v>25.78133214285714</v>
      </c>
      <c r="DV759">
        <v>21.45693571428572</v>
      </c>
      <c r="DW759">
        <v>1099.118571428571</v>
      </c>
      <c r="DX759">
        <v>25.56596428571428</v>
      </c>
      <c r="DY759">
        <v>499.9990357142856</v>
      </c>
      <c r="DZ759">
        <v>89.97576785714287</v>
      </c>
      <c r="EA759">
        <v>0.05522236785714286</v>
      </c>
      <c r="EB759">
        <v>31.57809642857142</v>
      </c>
      <c r="EC759">
        <v>30.71946428571428</v>
      </c>
      <c r="ED759">
        <v>999.9000000000002</v>
      </c>
      <c r="EE759">
        <v>0</v>
      </c>
      <c r="EF759">
        <v>0</v>
      </c>
      <c r="EG759">
        <v>9999.686785714288</v>
      </c>
      <c r="EH759">
        <v>0</v>
      </c>
      <c r="EI759">
        <v>9.539924999999998</v>
      </c>
      <c r="EJ759">
        <v>-44.74800357142858</v>
      </c>
      <c r="EK759">
        <v>1130.044285714286</v>
      </c>
      <c r="EL759">
        <v>1170.780714285714</v>
      </c>
      <c r="EM759">
        <v>4.324416785714286</v>
      </c>
      <c r="EN759">
        <v>1145.658928571429</v>
      </c>
      <c r="EO759">
        <v>21.45693571428572</v>
      </c>
      <c r="EP759">
        <v>2.319696428571429</v>
      </c>
      <c r="EQ759">
        <v>1.930604642857143</v>
      </c>
      <c r="ER759">
        <v>19.813825</v>
      </c>
      <c r="ES759">
        <v>16.88638571428571</v>
      </c>
      <c r="ET759">
        <v>2000.004642857143</v>
      </c>
      <c r="EU759">
        <v>0.9799922499999999</v>
      </c>
      <c r="EV759">
        <v>0.02000741428571429</v>
      </c>
      <c r="EW759">
        <v>0</v>
      </c>
      <c r="EX759">
        <v>615.9850357142857</v>
      </c>
      <c r="EY759">
        <v>5.00097</v>
      </c>
      <c r="EZ759">
        <v>12337.01428571429</v>
      </c>
      <c r="FA759">
        <v>16707.58928571429</v>
      </c>
      <c r="FB759">
        <v>41.6405</v>
      </c>
      <c r="FC759">
        <v>41.95724999999999</v>
      </c>
      <c r="FD759">
        <v>41.56199999999999</v>
      </c>
      <c r="FE759">
        <v>41.5</v>
      </c>
      <c r="FF759">
        <v>42.27657142857142</v>
      </c>
      <c r="FG759">
        <v>1955.086785714285</v>
      </c>
      <c r="FH759">
        <v>39.91785714285715</v>
      </c>
      <c r="FI759">
        <v>0</v>
      </c>
      <c r="FJ759">
        <v>1758494377.4</v>
      </c>
      <c r="FK759">
        <v>0</v>
      </c>
      <c r="FL759">
        <v>616.0330769230769</v>
      </c>
      <c r="FM759">
        <v>-2.45374359721077</v>
      </c>
      <c r="FN759">
        <v>-32.7042735365433</v>
      </c>
      <c r="FO759">
        <v>12336.66923076923</v>
      </c>
      <c r="FP759">
        <v>15</v>
      </c>
      <c r="FQ759">
        <v>0</v>
      </c>
      <c r="FR759" t="s">
        <v>441</v>
      </c>
      <c r="FS759">
        <v>1747247426.5</v>
      </c>
      <c r="FT759">
        <v>1747247420.5</v>
      </c>
      <c r="FU759">
        <v>0</v>
      </c>
      <c r="FV759">
        <v>1.027</v>
      </c>
      <c r="FW759">
        <v>0.031</v>
      </c>
      <c r="FX759">
        <v>0.02</v>
      </c>
      <c r="FY759">
        <v>0.05</v>
      </c>
      <c r="FZ759">
        <v>420</v>
      </c>
      <c r="GA759">
        <v>16</v>
      </c>
      <c r="GB759">
        <v>0.01</v>
      </c>
      <c r="GC759">
        <v>0.1</v>
      </c>
      <c r="GD759">
        <v>-44.65069268292682</v>
      </c>
      <c r="GE759">
        <v>-1.124977003484402</v>
      </c>
      <c r="GF759">
        <v>0.2286370821024312</v>
      </c>
      <c r="GG759">
        <v>0</v>
      </c>
      <c r="GH759">
        <v>616.1075294117646</v>
      </c>
      <c r="GI759">
        <v>-2.056867842566069</v>
      </c>
      <c r="GJ759">
        <v>0.2974981201417695</v>
      </c>
      <c r="GK759">
        <v>-1</v>
      </c>
      <c r="GL759">
        <v>4.337818292682927</v>
      </c>
      <c r="GM759">
        <v>-0.2518371428571404</v>
      </c>
      <c r="GN759">
        <v>0.02727357185033361</v>
      </c>
      <c r="GO759">
        <v>0</v>
      </c>
      <c r="GP759">
        <v>0</v>
      </c>
      <c r="GQ759">
        <v>2</v>
      </c>
      <c r="GR759" t="s">
        <v>452</v>
      </c>
      <c r="GS759">
        <v>3.13583</v>
      </c>
      <c r="GT759">
        <v>2.71562</v>
      </c>
      <c r="GU759">
        <v>0.184237</v>
      </c>
      <c r="GV759">
        <v>0.187144</v>
      </c>
      <c r="GW759">
        <v>0.110757</v>
      </c>
      <c r="GX759">
        <v>0.0965443</v>
      </c>
      <c r="GY759">
        <v>25913.3</v>
      </c>
      <c r="GZ759">
        <v>25862</v>
      </c>
      <c r="HA759">
        <v>29535.6</v>
      </c>
      <c r="HB759">
        <v>29407.3</v>
      </c>
      <c r="HC759">
        <v>34704.2</v>
      </c>
      <c r="HD759">
        <v>35198.8</v>
      </c>
      <c r="HE759">
        <v>41566.5</v>
      </c>
      <c r="HF759">
        <v>41786.2</v>
      </c>
      <c r="HG759">
        <v>1.91903</v>
      </c>
      <c r="HH759">
        <v>1.8589</v>
      </c>
      <c r="HI759">
        <v>0.067208</v>
      </c>
      <c r="HJ759">
        <v>0</v>
      </c>
      <c r="HK759">
        <v>29.6367</v>
      </c>
      <c r="HL759">
        <v>999.9</v>
      </c>
      <c r="HM759">
        <v>51.1</v>
      </c>
      <c r="HN759">
        <v>31.6</v>
      </c>
      <c r="HO759">
        <v>26.5126</v>
      </c>
      <c r="HP759">
        <v>62.1721</v>
      </c>
      <c r="HQ759">
        <v>27.8165</v>
      </c>
      <c r="HR759">
        <v>1</v>
      </c>
      <c r="HS759">
        <v>0.133448</v>
      </c>
      <c r="HT759">
        <v>-1.13062</v>
      </c>
      <c r="HU759">
        <v>20.3349</v>
      </c>
      <c r="HV759">
        <v>5.21744</v>
      </c>
      <c r="HW759">
        <v>12.0114</v>
      </c>
      <c r="HX759">
        <v>4.9887</v>
      </c>
      <c r="HY759">
        <v>3.28768</v>
      </c>
      <c r="HZ759">
        <v>9999</v>
      </c>
      <c r="IA759">
        <v>9999</v>
      </c>
      <c r="IB759">
        <v>9999</v>
      </c>
      <c r="IC759">
        <v>999.9</v>
      </c>
      <c r="ID759">
        <v>1.8676</v>
      </c>
      <c r="IE759">
        <v>1.86676</v>
      </c>
      <c r="IF759">
        <v>1.86602</v>
      </c>
      <c r="IG759">
        <v>1.866</v>
      </c>
      <c r="IH759">
        <v>1.86785</v>
      </c>
      <c r="II759">
        <v>1.87027</v>
      </c>
      <c r="IJ759">
        <v>1.86895</v>
      </c>
      <c r="IK759">
        <v>1.87042</v>
      </c>
      <c r="IL759">
        <v>0</v>
      </c>
      <c r="IM759">
        <v>0</v>
      </c>
      <c r="IN759">
        <v>0</v>
      </c>
      <c r="IO759">
        <v>0</v>
      </c>
      <c r="IP759" t="s">
        <v>443</v>
      </c>
      <c r="IQ759" t="s">
        <v>444</v>
      </c>
      <c r="IR759" t="s">
        <v>445</v>
      </c>
      <c r="IS759" t="s">
        <v>445</v>
      </c>
      <c r="IT759" t="s">
        <v>445</v>
      </c>
      <c r="IU759" t="s">
        <v>445</v>
      </c>
      <c r="IV759">
        <v>0</v>
      </c>
      <c r="IW759">
        <v>100</v>
      </c>
      <c r="IX759">
        <v>100</v>
      </c>
      <c r="IY759">
        <v>1.81</v>
      </c>
      <c r="IZ759">
        <v>0.2151</v>
      </c>
      <c r="JA759">
        <v>0.6902030508192664</v>
      </c>
      <c r="JB759">
        <v>0.001474763808417899</v>
      </c>
      <c r="JC759">
        <v>-3.85604142745729E-07</v>
      </c>
      <c r="JD759">
        <v>-4.042155114862324E-11</v>
      </c>
      <c r="JE759">
        <v>-0.0599630414126953</v>
      </c>
      <c r="JF759">
        <v>-0.0008759303265835833</v>
      </c>
      <c r="JG759">
        <v>0.0007542316531097033</v>
      </c>
      <c r="JH759">
        <v>-1.168394518909615E-05</v>
      </c>
      <c r="JI759">
        <v>4</v>
      </c>
      <c r="JJ759">
        <v>2283</v>
      </c>
      <c r="JK759">
        <v>1</v>
      </c>
      <c r="JL759">
        <v>28</v>
      </c>
      <c r="JM759">
        <v>187449.2</v>
      </c>
      <c r="JN759">
        <v>187449.3</v>
      </c>
      <c r="JO759">
        <v>2.38159</v>
      </c>
      <c r="JP759">
        <v>2.23755</v>
      </c>
      <c r="JQ759">
        <v>1.39648</v>
      </c>
      <c r="JR759">
        <v>2.35352</v>
      </c>
      <c r="JS759">
        <v>1.49536</v>
      </c>
      <c r="JT759">
        <v>2.70874</v>
      </c>
      <c r="JU759">
        <v>37.0032</v>
      </c>
      <c r="JV759">
        <v>24.07</v>
      </c>
      <c r="JW759">
        <v>18</v>
      </c>
      <c r="JX759">
        <v>492.161</v>
      </c>
      <c r="JY759">
        <v>444.108</v>
      </c>
      <c r="JZ759">
        <v>30.7998</v>
      </c>
      <c r="KA759">
        <v>29.3582</v>
      </c>
      <c r="KB759">
        <v>29.9998</v>
      </c>
      <c r="KC759">
        <v>29.2182</v>
      </c>
      <c r="KD759">
        <v>29.1454</v>
      </c>
      <c r="KE759">
        <v>47.6969</v>
      </c>
      <c r="KF759">
        <v>24.4269</v>
      </c>
      <c r="KG759">
        <v>64.3038</v>
      </c>
      <c r="KH759">
        <v>30.7921</v>
      </c>
      <c r="KI759">
        <v>1189.5</v>
      </c>
      <c r="KJ759">
        <v>21.6387</v>
      </c>
      <c r="KK759">
        <v>100.95</v>
      </c>
      <c r="KL759">
        <v>100.475</v>
      </c>
    </row>
    <row r="760" spans="1:298">
      <c r="A760">
        <v>744</v>
      </c>
      <c r="B760">
        <v>1758494381.6</v>
      </c>
      <c r="C760">
        <v>25506.09999990463</v>
      </c>
      <c r="D760" t="s">
        <v>1938</v>
      </c>
      <c r="E760" t="s">
        <v>1939</v>
      </c>
      <c r="F760">
        <v>5</v>
      </c>
      <c r="G760" t="s">
        <v>1797</v>
      </c>
      <c r="H760" t="s">
        <v>437</v>
      </c>
      <c r="I760" t="s">
        <v>438</v>
      </c>
      <c r="J760">
        <v>1758494374.1</v>
      </c>
      <c r="K760">
        <f>(L760)/1000</f>
        <v>0</v>
      </c>
      <c r="L760">
        <f>IF(DQ760, AO760, AI760)</f>
        <v>0</v>
      </c>
      <c r="M760">
        <f>IF(DQ760, AJ760, AH760)</f>
        <v>0</v>
      </c>
      <c r="N760">
        <f>DS760 - IF(AV760&gt;1, M760*DM760*100.0/(AX760), 0)</f>
        <v>0</v>
      </c>
      <c r="O760">
        <f>((U760-K760/2)*N760-M760)/(U760+K760/2)</f>
        <v>0</v>
      </c>
      <c r="P760">
        <f>O760*(DZ760+EA760)/1000.0</f>
        <v>0</v>
      </c>
      <c r="Q760">
        <f>(DS760 - IF(AV760&gt;1, M760*DM760*100.0/(AX760), 0))*(DZ760+EA760)/1000.0</f>
        <v>0</v>
      </c>
      <c r="R760">
        <f>2.0/((1/T760-1/S760)+SIGN(T760)*SQRT((1/T760-1/S760)*(1/T760-1/S760) + 4*DN760/((DN760+1)*(DN760+1))*(2*1/T760*1/S760-1/S760*1/S760)))</f>
        <v>0</v>
      </c>
      <c r="S760">
        <f>IF(LEFT(DO760,1)&lt;&gt;"0",IF(LEFT(DO760,1)="1",3.0,DP760),$D$5+$E$5*(EG760*DZ760/($K$5*1000))+$F$5*(EG760*DZ760/($K$5*1000))*MAX(MIN(DM760,$J$5),$I$5)*MAX(MIN(DM760,$J$5),$I$5)+$G$5*MAX(MIN(DM760,$J$5),$I$5)*(EG760*DZ760/($K$5*1000))+$H$5*(EG760*DZ760/($K$5*1000))*(EG760*DZ760/($K$5*1000)))</f>
        <v>0</v>
      </c>
      <c r="T760">
        <f>K760*(1000-(1000*0.61365*exp(17.502*X760/(240.97+X760))/(DZ760+EA760)+DU760)/2)/(1000*0.61365*exp(17.502*X760/(240.97+X760))/(DZ760+EA760)-DU760)</f>
        <v>0</v>
      </c>
      <c r="U760">
        <f>1/((DN760+1)/(R760/1.6)+1/(S760/1.37)) + DN760/((DN760+1)/(R760/1.6) + DN760/(S760/1.37))</f>
        <v>0</v>
      </c>
      <c r="V760">
        <f>(DI760*DL760)</f>
        <v>0</v>
      </c>
      <c r="W760">
        <f>(EB760+(V760+2*0.95*5.67E-8*(((EB760+$B$7)+273)^4-(EB760+273)^4)-44100*K760)/(1.84*29.3*S760+8*0.95*5.67E-8*(EB760+273)^3))</f>
        <v>0</v>
      </c>
      <c r="X760">
        <f>($C$7*EC760+$D$7*ED760+$E$7*W760)</f>
        <v>0</v>
      </c>
      <c r="Y760">
        <f>0.61365*exp(17.502*X760/(240.97+X760))</f>
        <v>0</v>
      </c>
      <c r="Z760">
        <f>(AA760/AB760*100)</f>
        <v>0</v>
      </c>
      <c r="AA760">
        <f>DU760*(DZ760+EA760)/1000</f>
        <v>0</v>
      </c>
      <c r="AB760">
        <f>0.61365*exp(17.502*EB760/(240.97+EB760))</f>
        <v>0</v>
      </c>
      <c r="AC760">
        <f>(Y760-DU760*(DZ760+EA760)/1000)</f>
        <v>0</v>
      </c>
      <c r="AD760">
        <f>(-K760*44100)</f>
        <v>0</v>
      </c>
      <c r="AE760">
        <f>2*29.3*S760*0.92*(EB760-X760)</f>
        <v>0</v>
      </c>
      <c r="AF760">
        <f>2*0.95*5.67E-8*(((EB760+$B$7)+273)^4-(X760+273)^4)</f>
        <v>0</v>
      </c>
      <c r="AG760">
        <f>V760+AF760+AD760+AE760</f>
        <v>0</v>
      </c>
      <c r="AH760">
        <f>DY760*AV760*(DT760-DS760*(1000-AV760*DV760)/(1000-AV760*DU760))/(100*DM760)</f>
        <v>0</v>
      </c>
      <c r="AI760">
        <f>1000*DY760*AV760*(DU760-DV760)/(100*DM760*(1000-AV760*DU760))</f>
        <v>0</v>
      </c>
      <c r="AJ760">
        <f>(AK760 - AL760 - DZ760*1E3/(8.314*(EB760+273.15)) * AN760/DY760 * AM760) * DY760/(100*DM760) * (1000 - DV760)/1000</f>
        <v>0</v>
      </c>
      <c r="AK760">
        <v>1203.660701602381</v>
      </c>
      <c r="AL760">
        <v>1171.998303030303</v>
      </c>
      <c r="AM760">
        <v>3.386587739914341</v>
      </c>
      <c r="AN760">
        <v>65.24556726256783</v>
      </c>
      <c r="AO760">
        <f>(AQ760 - AP760 + DZ760*1E3/(8.314*(EB760+273.15)) * AS760/DY760 * AR760) * DY760/(100*DM760) * 1000/(1000 - AQ760)</f>
        <v>0</v>
      </c>
      <c r="AP760">
        <v>21.5176958176503</v>
      </c>
      <c r="AQ760">
        <v>25.74443757575757</v>
      </c>
      <c r="AR760">
        <v>-0.0001731614858999426</v>
      </c>
      <c r="AS760">
        <v>111.0014619962675</v>
      </c>
      <c r="AT760">
        <v>0</v>
      </c>
      <c r="AU760">
        <v>0</v>
      </c>
      <c r="AV760">
        <f>IF(AT760*$H$13&gt;=AX760,1.0,(AX760/(AX760-AT760*$H$13)))</f>
        <v>0</v>
      </c>
      <c r="AW760">
        <f>(AV760-1)*100</f>
        <v>0</v>
      </c>
      <c r="AX760">
        <f>MAX(0,($B$13+$C$13*EG760)/(1+$D$13*EG760)*DZ760/(EB760+273)*$E$13)</f>
        <v>0</v>
      </c>
      <c r="AY760" t="s">
        <v>439</v>
      </c>
      <c r="AZ760" t="s">
        <v>439</v>
      </c>
      <c r="BA760">
        <v>0</v>
      </c>
      <c r="BB760">
        <v>0</v>
      </c>
      <c r="BC760">
        <f>1-BA760/BB760</f>
        <v>0</v>
      </c>
      <c r="BD760">
        <v>0</v>
      </c>
      <c r="BE760" t="s">
        <v>439</v>
      </c>
      <c r="BF760" t="s">
        <v>439</v>
      </c>
      <c r="BG760">
        <v>0</v>
      </c>
      <c r="BH760">
        <v>0</v>
      </c>
      <c r="BI760">
        <f>1-BG760/BH760</f>
        <v>0</v>
      </c>
      <c r="BJ760">
        <v>0.5</v>
      </c>
      <c r="BK760">
        <f>DJ760</f>
        <v>0</v>
      </c>
      <c r="BL760">
        <f>M760</f>
        <v>0</v>
      </c>
      <c r="BM760">
        <f>BI760*BJ760*BK760</f>
        <v>0</v>
      </c>
      <c r="BN760">
        <f>(BL760-BD760)/BK760</f>
        <v>0</v>
      </c>
      <c r="BO760">
        <f>(BB760-BH760)/BH760</f>
        <v>0</v>
      </c>
      <c r="BP760">
        <f>BA760/(BC760+BA760/BH760)</f>
        <v>0</v>
      </c>
      <c r="BQ760" t="s">
        <v>439</v>
      </c>
      <c r="BR760">
        <v>0</v>
      </c>
      <c r="BS760">
        <f>IF(BR760&lt;&gt;0, BR760, BP760)</f>
        <v>0</v>
      </c>
      <c r="BT760">
        <f>1-BS760/BH760</f>
        <v>0</v>
      </c>
      <c r="BU760">
        <f>(BH760-BG760)/(BH760-BS760)</f>
        <v>0</v>
      </c>
      <c r="BV760">
        <f>(BB760-BH760)/(BB760-BS760)</f>
        <v>0</v>
      </c>
      <c r="BW760">
        <f>(BH760-BG760)/(BH760-BA760)</f>
        <v>0</v>
      </c>
      <c r="BX760">
        <f>(BB760-BH760)/(BB760-BA760)</f>
        <v>0</v>
      </c>
      <c r="BY760">
        <f>(BU760*BS760/BG760)</f>
        <v>0</v>
      </c>
      <c r="BZ760">
        <f>(1-BY760)</f>
        <v>0</v>
      </c>
      <c r="DI760">
        <f>$B$11*EH760+$C$11*EI760+$F$11*ET760*(1-EW760)</f>
        <v>0</v>
      </c>
      <c r="DJ760">
        <f>DI760*DK760</f>
        <v>0</v>
      </c>
      <c r="DK760">
        <f>($B$11*$D$9+$C$11*$D$9+$F$11*((FG760+EY760)/MAX(FG760+EY760+FH760, 0.1)*$I$9+FH760/MAX(FG760+EY760+FH760, 0.1)*$J$9))/($B$11+$C$11+$F$11)</f>
        <v>0</v>
      </c>
      <c r="DL760">
        <f>($B$11*$K$9+$C$11*$K$9+$F$11*((FG760+EY760)/MAX(FG760+EY760+FH760, 0.1)*$P$9+FH760/MAX(FG760+EY760+FH760, 0.1)*$Q$9))/($B$11+$C$11+$F$11)</f>
        <v>0</v>
      </c>
      <c r="DM760">
        <v>3.7</v>
      </c>
      <c r="DN760">
        <v>0.5</v>
      </c>
      <c r="DO760" t="s">
        <v>440</v>
      </c>
      <c r="DP760">
        <v>2</v>
      </c>
      <c r="DQ760" t="b">
        <v>1</v>
      </c>
      <c r="DR760">
        <v>1758494374.1</v>
      </c>
      <c r="DS760">
        <v>1118.602222222222</v>
      </c>
      <c r="DT760">
        <v>1163.141481481481</v>
      </c>
      <c r="DU760">
        <v>25.76812962962963</v>
      </c>
      <c r="DV760">
        <v>21.47924814814815</v>
      </c>
      <c r="DW760">
        <v>1116.801111111111</v>
      </c>
      <c r="DX760">
        <v>25.55294444444445</v>
      </c>
      <c r="DY760">
        <v>499.9975555555556</v>
      </c>
      <c r="DZ760">
        <v>89.97593333333334</v>
      </c>
      <c r="EA760">
        <v>0.0552406888888889</v>
      </c>
      <c r="EB760">
        <v>31.57755185185185</v>
      </c>
      <c r="EC760">
        <v>30.72735185185186</v>
      </c>
      <c r="ED760">
        <v>999.9000000000001</v>
      </c>
      <c r="EE760">
        <v>0</v>
      </c>
      <c r="EF760">
        <v>0</v>
      </c>
      <c r="EG760">
        <v>10000.74111111111</v>
      </c>
      <c r="EH760">
        <v>0</v>
      </c>
      <c r="EI760">
        <v>9.630537777777777</v>
      </c>
      <c r="EJ760">
        <v>-44.53937777777778</v>
      </c>
      <c r="EK760">
        <v>1148.188148148148</v>
      </c>
      <c r="EL760">
        <v>1188.672962962963</v>
      </c>
      <c r="EM760">
        <v>4.288892592592593</v>
      </c>
      <c r="EN760">
        <v>1163.141481481481</v>
      </c>
      <c r="EO760">
        <v>21.47924814814815</v>
      </c>
      <c r="EP760">
        <v>2.318512592592592</v>
      </c>
      <c r="EQ760">
        <v>1.932615555555556</v>
      </c>
      <c r="ER760">
        <v>19.8055962962963</v>
      </c>
      <c r="ES760">
        <v>16.90279629629629</v>
      </c>
      <c r="ET760">
        <v>1999.997777777778</v>
      </c>
      <c r="EU760">
        <v>0.9799946666666665</v>
      </c>
      <c r="EV760">
        <v>0.02000511851851852</v>
      </c>
      <c r="EW760">
        <v>0</v>
      </c>
      <c r="EX760">
        <v>615.8131481481482</v>
      </c>
      <c r="EY760">
        <v>5.00097</v>
      </c>
      <c r="EZ760">
        <v>12334.8037037037</v>
      </c>
      <c r="FA760">
        <v>16707.53703703704</v>
      </c>
      <c r="FB760">
        <v>41.62959259259259</v>
      </c>
      <c r="FC760">
        <v>41.944</v>
      </c>
      <c r="FD760">
        <v>41.56199999999999</v>
      </c>
      <c r="FE760">
        <v>41.5</v>
      </c>
      <c r="FF760">
        <v>42.26148148148148</v>
      </c>
      <c r="FG760">
        <v>1955.084444444444</v>
      </c>
      <c r="FH760">
        <v>39.91333333333333</v>
      </c>
      <c r="FI760">
        <v>0</v>
      </c>
      <c r="FJ760">
        <v>1758494382.2</v>
      </c>
      <c r="FK760">
        <v>0</v>
      </c>
      <c r="FL760">
        <v>615.8347692307691</v>
      </c>
      <c r="FM760">
        <v>-1.600273507222882</v>
      </c>
      <c r="FN760">
        <v>-20.31794876345614</v>
      </c>
      <c r="FO760">
        <v>12334.79615384615</v>
      </c>
      <c r="FP760">
        <v>15</v>
      </c>
      <c r="FQ760">
        <v>0</v>
      </c>
      <c r="FR760" t="s">
        <v>441</v>
      </c>
      <c r="FS760">
        <v>1747247426.5</v>
      </c>
      <c r="FT760">
        <v>1747247420.5</v>
      </c>
      <c r="FU760">
        <v>0</v>
      </c>
      <c r="FV760">
        <v>1.027</v>
      </c>
      <c r="FW760">
        <v>0.031</v>
      </c>
      <c r="FX760">
        <v>0.02</v>
      </c>
      <c r="FY760">
        <v>0.05</v>
      </c>
      <c r="FZ760">
        <v>420</v>
      </c>
      <c r="GA760">
        <v>16</v>
      </c>
      <c r="GB760">
        <v>0.01</v>
      </c>
      <c r="GC760">
        <v>0.1</v>
      </c>
      <c r="GD760">
        <v>-44.6148325</v>
      </c>
      <c r="GE760">
        <v>2.493281425891326</v>
      </c>
      <c r="GF760">
        <v>0.2834719786747004</v>
      </c>
      <c r="GG760">
        <v>0</v>
      </c>
      <c r="GH760">
        <v>615.9557352941176</v>
      </c>
      <c r="GI760">
        <v>-2.219969447979908</v>
      </c>
      <c r="GJ760">
        <v>0.309473015912288</v>
      </c>
      <c r="GK760">
        <v>-1</v>
      </c>
      <c r="GL760">
        <v>4.30413575</v>
      </c>
      <c r="GM760">
        <v>-0.4068937711069535</v>
      </c>
      <c r="GN760">
        <v>0.04147038557136278</v>
      </c>
      <c r="GO760">
        <v>0</v>
      </c>
      <c r="GP760">
        <v>0</v>
      </c>
      <c r="GQ760">
        <v>2</v>
      </c>
      <c r="GR760" t="s">
        <v>452</v>
      </c>
      <c r="GS760">
        <v>3.13594</v>
      </c>
      <c r="GT760">
        <v>2.71551</v>
      </c>
      <c r="GU760">
        <v>0.185945</v>
      </c>
      <c r="GV760">
        <v>0.188754</v>
      </c>
      <c r="GW760">
        <v>0.110718</v>
      </c>
      <c r="GX760">
        <v>0.0967068</v>
      </c>
      <c r="GY760">
        <v>25858.6</v>
      </c>
      <c r="GZ760">
        <v>25811.2</v>
      </c>
      <c r="HA760">
        <v>29535.1</v>
      </c>
      <c r="HB760">
        <v>29407.7</v>
      </c>
      <c r="HC760">
        <v>34705.1</v>
      </c>
      <c r="HD760">
        <v>35192.9</v>
      </c>
      <c r="HE760">
        <v>41565.7</v>
      </c>
      <c r="HF760">
        <v>41786.7</v>
      </c>
      <c r="HG760">
        <v>1.9193</v>
      </c>
      <c r="HH760">
        <v>1.85858</v>
      </c>
      <c r="HI760">
        <v>0.06817280000000001</v>
      </c>
      <c r="HJ760">
        <v>0</v>
      </c>
      <c r="HK760">
        <v>29.6307</v>
      </c>
      <c r="HL760">
        <v>999.9</v>
      </c>
      <c r="HM760">
        <v>51.1</v>
      </c>
      <c r="HN760">
        <v>31.6</v>
      </c>
      <c r="HO760">
        <v>26.5083</v>
      </c>
      <c r="HP760">
        <v>62.1521</v>
      </c>
      <c r="HQ760">
        <v>27.8125</v>
      </c>
      <c r="HR760">
        <v>1</v>
      </c>
      <c r="HS760">
        <v>0.133008</v>
      </c>
      <c r="HT760">
        <v>-1.10541</v>
      </c>
      <c r="HU760">
        <v>20.335</v>
      </c>
      <c r="HV760">
        <v>5.21714</v>
      </c>
      <c r="HW760">
        <v>12.0123</v>
      </c>
      <c r="HX760">
        <v>4.9884</v>
      </c>
      <c r="HY760">
        <v>3.2875</v>
      </c>
      <c r="HZ760">
        <v>9999</v>
      </c>
      <c r="IA760">
        <v>9999</v>
      </c>
      <c r="IB760">
        <v>9999</v>
      </c>
      <c r="IC760">
        <v>999.9</v>
      </c>
      <c r="ID760">
        <v>1.86759</v>
      </c>
      <c r="IE760">
        <v>1.86675</v>
      </c>
      <c r="IF760">
        <v>1.86603</v>
      </c>
      <c r="IG760">
        <v>1.866</v>
      </c>
      <c r="IH760">
        <v>1.86785</v>
      </c>
      <c r="II760">
        <v>1.87027</v>
      </c>
      <c r="IJ760">
        <v>1.86895</v>
      </c>
      <c r="IK760">
        <v>1.87042</v>
      </c>
      <c r="IL760">
        <v>0</v>
      </c>
      <c r="IM760">
        <v>0</v>
      </c>
      <c r="IN760">
        <v>0</v>
      </c>
      <c r="IO760">
        <v>0</v>
      </c>
      <c r="IP760" t="s">
        <v>443</v>
      </c>
      <c r="IQ760" t="s">
        <v>444</v>
      </c>
      <c r="IR760" t="s">
        <v>445</v>
      </c>
      <c r="IS760" t="s">
        <v>445</v>
      </c>
      <c r="IT760" t="s">
        <v>445</v>
      </c>
      <c r="IU760" t="s">
        <v>445</v>
      </c>
      <c r="IV760">
        <v>0</v>
      </c>
      <c r="IW760">
        <v>100</v>
      </c>
      <c r="IX760">
        <v>100</v>
      </c>
      <c r="IY760">
        <v>1.81</v>
      </c>
      <c r="IZ760">
        <v>0.2149</v>
      </c>
      <c r="JA760">
        <v>0.6902030508192664</v>
      </c>
      <c r="JB760">
        <v>0.001474763808417899</v>
      </c>
      <c r="JC760">
        <v>-3.85604142745729E-07</v>
      </c>
      <c r="JD760">
        <v>-4.042155114862324E-11</v>
      </c>
      <c r="JE760">
        <v>-0.0599630414126953</v>
      </c>
      <c r="JF760">
        <v>-0.0008759303265835833</v>
      </c>
      <c r="JG760">
        <v>0.0007542316531097033</v>
      </c>
      <c r="JH760">
        <v>-1.168394518909615E-05</v>
      </c>
      <c r="JI760">
        <v>4</v>
      </c>
      <c r="JJ760">
        <v>2283</v>
      </c>
      <c r="JK760">
        <v>1</v>
      </c>
      <c r="JL760">
        <v>28</v>
      </c>
      <c r="JM760">
        <v>187449.3</v>
      </c>
      <c r="JN760">
        <v>187449.4</v>
      </c>
      <c r="JO760">
        <v>2.40845</v>
      </c>
      <c r="JP760">
        <v>2.24976</v>
      </c>
      <c r="JQ760">
        <v>1.39648</v>
      </c>
      <c r="JR760">
        <v>2.35596</v>
      </c>
      <c r="JS760">
        <v>1.49536</v>
      </c>
      <c r="JT760">
        <v>2.65991</v>
      </c>
      <c r="JU760">
        <v>36.9794</v>
      </c>
      <c r="JV760">
        <v>24.07</v>
      </c>
      <c r="JW760">
        <v>18</v>
      </c>
      <c r="JX760">
        <v>492.312</v>
      </c>
      <c r="JY760">
        <v>443.881</v>
      </c>
      <c r="JZ760">
        <v>30.7768</v>
      </c>
      <c r="KA760">
        <v>29.3548</v>
      </c>
      <c r="KB760">
        <v>29.9997</v>
      </c>
      <c r="KC760">
        <v>29.2152</v>
      </c>
      <c r="KD760">
        <v>29.1418</v>
      </c>
      <c r="KE760">
        <v>48.187</v>
      </c>
      <c r="KF760">
        <v>23.8619</v>
      </c>
      <c r="KG760">
        <v>64.3038</v>
      </c>
      <c r="KH760">
        <v>30.7698</v>
      </c>
      <c r="KI760">
        <v>1209.56</v>
      </c>
      <c r="KJ760">
        <v>21.6887</v>
      </c>
      <c r="KK760">
        <v>100.948</v>
      </c>
      <c r="KL760">
        <v>100.476</v>
      </c>
    </row>
    <row r="761" spans="1:298">
      <c r="A761">
        <v>745</v>
      </c>
      <c r="B761">
        <v>1758494386.1</v>
      </c>
      <c r="C761">
        <v>25510.59999990463</v>
      </c>
      <c r="D761" t="s">
        <v>1940</v>
      </c>
      <c r="E761" t="s">
        <v>1941</v>
      </c>
      <c r="F761">
        <v>5</v>
      </c>
      <c r="G761" t="s">
        <v>1797</v>
      </c>
      <c r="H761" t="s">
        <v>437</v>
      </c>
      <c r="I761" t="s">
        <v>438</v>
      </c>
      <c r="J761">
        <v>1758494378.544444</v>
      </c>
      <c r="K761">
        <f>(L761)/1000</f>
        <v>0</v>
      </c>
      <c r="L761">
        <f>IF(DQ761, AO761, AI761)</f>
        <v>0</v>
      </c>
      <c r="M761">
        <f>IF(DQ761, AJ761, AH761)</f>
        <v>0</v>
      </c>
      <c r="N761">
        <f>DS761 - IF(AV761&gt;1, M761*DM761*100.0/(AX761), 0)</f>
        <v>0</v>
      </c>
      <c r="O761">
        <f>((U761-K761/2)*N761-M761)/(U761+K761/2)</f>
        <v>0</v>
      </c>
      <c r="P761">
        <f>O761*(DZ761+EA761)/1000.0</f>
        <v>0</v>
      </c>
      <c r="Q761">
        <f>(DS761 - IF(AV761&gt;1, M761*DM761*100.0/(AX761), 0))*(DZ761+EA761)/1000.0</f>
        <v>0</v>
      </c>
      <c r="R761">
        <f>2.0/((1/T761-1/S761)+SIGN(T761)*SQRT((1/T761-1/S761)*(1/T761-1/S761) + 4*DN761/((DN761+1)*(DN761+1))*(2*1/T761*1/S761-1/S761*1/S761)))</f>
        <v>0</v>
      </c>
      <c r="S761">
        <f>IF(LEFT(DO761,1)&lt;&gt;"0",IF(LEFT(DO761,1)="1",3.0,DP761),$D$5+$E$5*(EG761*DZ761/($K$5*1000))+$F$5*(EG761*DZ761/($K$5*1000))*MAX(MIN(DM761,$J$5),$I$5)*MAX(MIN(DM761,$J$5),$I$5)+$G$5*MAX(MIN(DM761,$J$5),$I$5)*(EG761*DZ761/($K$5*1000))+$H$5*(EG761*DZ761/($K$5*1000))*(EG761*DZ761/($K$5*1000)))</f>
        <v>0</v>
      </c>
      <c r="T761">
        <f>K761*(1000-(1000*0.61365*exp(17.502*X761/(240.97+X761))/(DZ761+EA761)+DU761)/2)/(1000*0.61365*exp(17.502*X761/(240.97+X761))/(DZ761+EA761)-DU761)</f>
        <v>0</v>
      </c>
      <c r="U761">
        <f>1/((DN761+1)/(R761/1.6)+1/(S761/1.37)) + DN761/((DN761+1)/(R761/1.6) + DN761/(S761/1.37))</f>
        <v>0</v>
      </c>
      <c r="V761">
        <f>(DI761*DL761)</f>
        <v>0</v>
      </c>
      <c r="W761">
        <f>(EB761+(V761+2*0.95*5.67E-8*(((EB761+$B$7)+273)^4-(EB761+273)^4)-44100*K761)/(1.84*29.3*S761+8*0.95*5.67E-8*(EB761+273)^3))</f>
        <v>0</v>
      </c>
      <c r="X761">
        <f>($C$7*EC761+$D$7*ED761+$E$7*W761)</f>
        <v>0</v>
      </c>
      <c r="Y761">
        <f>0.61365*exp(17.502*X761/(240.97+X761))</f>
        <v>0</v>
      </c>
      <c r="Z761">
        <f>(AA761/AB761*100)</f>
        <v>0</v>
      </c>
      <c r="AA761">
        <f>DU761*(DZ761+EA761)/1000</f>
        <v>0</v>
      </c>
      <c r="AB761">
        <f>0.61365*exp(17.502*EB761/(240.97+EB761))</f>
        <v>0</v>
      </c>
      <c r="AC761">
        <f>(Y761-DU761*(DZ761+EA761)/1000)</f>
        <v>0</v>
      </c>
      <c r="AD761">
        <f>(-K761*44100)</f>
        <v>0</v>
      </c>
      <c r="AE761">
        <f>2*29.3*S761*0.92*(EB761-X761)</f>
        <v>0</v>
      </c>
      <c r="AF761">
        <f>2*0.95*5.67E-8*(((EB761+$B$7)+273)^4-(X761+273)^4)</f>
        <v>0</v>
      </c>
      <c r="AG761">
        <f>V761+AF761+AD761+AE761</f>
        <v>0</v>
      </c>
      <c r="AH761">
        <f>DY761*AV761*(DT761-DS761*(1000-AV761*DV761)/(1000-AV761*DU761))/(100*DM761)</f>
        <v>0</v>
      </c>
      <c r="AI761">
        <f>1000*DY761*AV761*(DU761-DV761)/(100*DM761*(1000-AV761*DU761))</f>
        <v>0</v>
      </c>
      <c r="AJ761">
        <f>(AK761 - AL761 - DZ761*1E3/(8.314*(EB761+273.15)) * AN761/DY761 * AM761) * DY761/(100*DM761) * (1000 - DV761)/1000</f>
        <v>0</v>
      </c>
      <c r="AK761">
        <v>1218.467939497344</v>
      </c>
      <c r="AL761">
        <v>1186.945696969696</v>
      </c>
      <c r="AM761">
        <v>3.324368265556685</v>
      </c>
      <c r="AN761">
        <v>65.24556726256783</v>
      </c>
      <c r="AO761">
        <f>(AQ761 - AP761 + DZ761*1E3/(8.314*(EB761+273.15)) * AS761/DY761 * AR761) * DY761/(100*DM761) * 1000/(1000 - AQ761)</f>
        <v>0</v>
      </c>
      <c r="AP761">
        <v>21.56487025154543</v>
      </c>
      <c r="AQ761">
        <v>25.73935090909091</v>
      </c>
      <c r="AR761">
        <v>-4.692400836082169E-05</v>
      </c>
      <c r="AS761">
        <v>111.0014619962675</v>
      </c>
      <c r="AT761">
        <v>0</v>
      </c>
      <c r="AU761">
        <v>0</v>
      </c>
      <c r="AV761">
        <f>IF(AT761*$H$13&gt;=AX761,1.0,(AX761/(AX761-AT761*$H$13)))</f>
        <v>0</v>
      </c>
      <c r="AW761">
        <f>(AV761-1)*100</f>
        <v>0</v>
      </c>
      <c r="AX761">
        <f>MAX(0,($B$13+$C$13*EG761)/(1+$D$13*EG761)*DZ761/(EB761+273)*$E$13)</f>
        <v>0</v>
      </c>
      <c r="AY761" t="s">
        <v>439</v>
      </c>
      <c r="AZ761" t="s">
        <v>439</v>
      </c>
      <c r="BA761">
        <v>0</v>
      </c>
      <c r="BB761">
        <v>0</v>
      </c>
      <c r="BC761">
        <f>1-BA761/BB761</f>
        <v>0</v>
      </c>
      <c r="BD761">
        <v>0</v>
      </c>
      <c r="BE761" t="s">
        <v>439</v>
      </c>
      <c r="BF761" t="s">
        <v>439</v>
      </c>
      <c r="BG761">
        <v>0</v>
      </c>
      <c r="BH761">
        <v>0</v>
      </c>
      <c r="BI761">
        <f>1-BG761/BH761</f>
        <v>0</v>
      </c>
      <c r="BJ761">
        <v>0.5</v>
      </c>
      <c r="BK761">
        <f>DJ761</f>
        <v>0</v>
      </c>
      <c r="BL761">
        <f>M761</f>
        <v>0</v>
      </c>
      <c r="BM761">
        <f>BI761*BJ761*BK761</f>
        <v>0</v>
      </c>
      <c r="BN761">
        <f>(BL761-BD761)/BK761</f>
        <v>0</v>
      </c>
      <c r="BO761">
        <f>(BB761-BH761)/BH761</f>
        <v>0</v>
      </c>
      <c r="BP761">
        <f>BA761/(BC761+BA761/BH761)</f>
        <v>0</v>
      </c>
      <c r="BQ761" t="s">
        <v>439</v>
      </c>
      <c r="BR761">
        <v>0</v>
      </c>
      <c r="BS761">
        <f>IF(BR761&lt;&gt;0, BR761, BP761)</f>
        <v>0</v>
      </c>
      <c r="BT761">
        <f>1-BS761/BH761</f>
        <v>0</v>
      </c>
      <c r="BU761">
        <f>(BH761-BG761)/(BH761-BS761)</f>
        <v>0</v>
      </c>
      <c r="BV761">
        <f>(BB761-BH761)/(BB761-BS761)</f>
        <v>0</v>
      </c>
      <c r="BW761">
        <f>(BH761-BG761)/(BH761-BA761)</f>
        <v>0</v>
      </c>
      <c r="BX761">
        <f>(BB761-BH761)/(BB761-BA761)</f>
        <v>0</v>
      </c>
      <c r="BY761">
        <f>(BU761*BS761/BG761)</f>
        <v>0</v>
      </c>
      <c r="BZ761">
        <f>(1-BY761)</f>
        <v>0</v>
      </c>
      <c r="DI761">
        <f>$B$11*EH761+$C$11*EI761+$F$11*ET761*(1-EW761)</f>
        <v>0</v>
      </c>
      <c r="DJ761">
        <f>DI761*DK761</f>
        <v>0</v>
      </c>
      <c r="DK761">
        <f>($B$11*$D$9+$C$11*$D$9+$F$11*((FG761+EY761)/MAX(FG761+EY761+FH761, 0.1)*$I$9+FH761/MAX(FG761+EY761+FH761, 0.1)*$J$9))/($B$11+$C$11+$F$11)</f>
        <v>0</v>
      </c>
      <c r="DL761">
        <f>($B$11*$K$9+$C$11*$K$9+$F$11*((FG761+EY761)/MAX(FG761+EY761+FH761, 0.1)*$P$9+FH761/MAX(FG761+EY761+FH761, 0.1)*$Q$9))/($B$11+$C$11+$F$11)</f>
        <v>0</v>
      </c>
      <c r="DM761">
        <v>3.7</v>
      </c>
      <c r="DN761">
        <v>0.5</v>
      </c>
      <c r="DO761" t="s">
        <v>440</v>
      </c>
      <c r="DP761">
        <v>2</v>
      </c>
      <c r="DQ761" t="b">
        <v>1</v>
      </c>
      <c r="DR761">
        <v>1758494378.544444</v>
      </c>
      <c r="DS761">
        <v>1133.324074074074</v>
      </c>
      <c r="DT761">
        <v>1177.602962962963</v>
      </c>
      <c r="DU761">
        <v>25.75468518518519</v>
      </c>
      <c r="DV761">
        <v>21.51167777777778</v>
      </c>
      <c r="DW761">
        <v>1131.516666666667</v>
      </c>
      <c r="DX761">
        <v>25.53969259259259</v>
      </c>
      <c r="DY761">
        <v>500.0137037037038</v>
      </c>
      <c r="DZ761">
        <v>89.97701111111111</v>
      </c>
      <c r="EA761">
        <v>0.05522909259259259</v>
      </c>
      <c r="EB761">
        <v>31.57631481481481</v>
      </c>
      <c r="EC761">
        <v>30.7336962962963</v>
      </c>
      <c r="ED761">
        <v>999.9000000000001</v>
      </c>
      <c r="EE761">
        <v>0</v>
      </c>
      <c r="EF761">
        <v>0</v>
      </c>
      <c r="EG761">
        <v>10002.9637037037</v>
      </c>
      <c r="EH761">
        <v>0</v>
      </c>
      <c r="EI761">
        <v>9.934526666666667</v>
      </c>
      <c r="EJ761">
        <v>-44.27933333333334</v>
      </c>
      <c r="EK761">
        <v>1163.283333333333</v>
      </c>
      <c r="EL761">
        <v>1203.492592592592</v>
      </c>
      <c r="EM761">
        <v>4.243005925925926</v>
      </c>
      <c r="EN761">
        <v>1177.602962962963</v>
      </c>
      <c r="EO761">
        <v>21.51167777777778</v>
      </c>
      <c r="EP761">
        <v>2.31733037037037</v>
      </c>
      <c r="EQ761">
        <v>1.935557037037037</v>
      </c>
      <c r="ER761">
        <v>19.79737037037037</v>
      </c>
      <c r="ES761">
        <v>16.92677037037037</v>
      </c>
      <c r="ET761">
        <v>1999.998518518518</v>
      </c>
      <c r="EU761">
        <v>0.9799946666666665</v>
      </c>
      <c r="EV761">
        <v>0.02000511851851852</v>
      </c>
      <c r="EW761">
        <v>0</v>
      </c>
      <c r="EX761">
        <v>615.6679629629629</v>
      </c>
      <c r="EY761">
        <v>5.00097</v>
      </c>
      <c r="EZ761">
        <v>12333.34444444444</v>
      </c>
      <c r="FA761">
        <v>16707.55185185185</v>
      </c>
      <c r="FB761">
        <v>41.625</v>
      </c>
      <c r="FC761">
        <v>41.93699999999999</v>
      </c>
      <c r="FD761">
        <v>41.56199999999999</v>
      </c>
      <c r="FE761">
        <v>41.5</v>
      </c>
      <c r="FF761">
        <v>42.25</v>
      </c>
      <c r="FG761">
        <v>1955.085185185185</v>
      </c>
      <c r="FH761">
        <v>39.91333333333333</v>
      </c>
      <c r="FI761">
        <v>0</v>
      </c>
      <c r="FJ761">
        <v>1758494386.4</v>
      </c>
      <c r="FK761">
        <v>0</v>
      </c>
      <c r="FL761">
        <v>615.68544</v>
      </c>
      <c r="FM761">
        <v>-2.472153847967157</v>
      </c>
      <c r="FN761">
        <v>-13.74615387561549</v>
      </c>
      <c r="FO761">
        <v>12333.296</v>
      </c>
      <c r="FP761">
        <v>15</v>
      </c>
      <c r="FQ761">
        <v>0</v>
      </c>
      <c r="FR761" t="s">
        <v>441</v>
      </c>
      <c r="FS761">
        <v>1747247426.5</v>
      </c>
      <c r="FT761">
        <v>1747247420.5</v>
      </c>
      <c r="FU761">
        <v>0</v>
      </c>
      <c r="FV761">
        <v>1.027</v>
      </c>
      <c r="FW761">
        <v>0.031</v>
      </c>
      <c r="FX761">
        <v>0.02</v>
      </c>
      <c r="FY761">
        <v>0.05</v>
      </c>
      <c r="FZ761">
        <v>420</v>
      </c>
      <c r="GA761">
        <v>16</v>
      </c>
      <c r="GB761">
        <v>0.01</v>
      </c>
      <c r="GC761">
        <v>0.1</v>
      </c>
      <c r="GD761">
        <v>-44.45399999999999</v>
      </c>
      <c r="GE761">
        <v>3.510065290806838</v>
      </c>
      <c r="GF761">
        <v>0.3562464926143131</v>
      </c>
      <c r="GG761">
        <v>0</v>
      </c>
      <c r="GH761">
        <v>615.7983529411765</v>
      </c>
      <c r="GI761">
        <v>-1.846386558784558</v>
      </c>
      <c r="GJ761">
        <v>0.2714753680032916</v>
      </c>
      <c r="GK761">
        <v>-1</v>
      </c>
      <c r="GL761">
        <v>4.2725375</v>
      </c>
      <c r="GM761">
        <v>-0.5816544090056316</v>
      </c>
      <c r="GN761">
        <v>0.05696010234146356</v>
      </c>
      <c r="GO761">
        <v>0</v>
      </c>
      <c r="GP761">
        <v>0</v>
      </c>
      <c r="GQ761">
        <v>2</v>
      </c>
      <c r="GR761" t="s">
        <v>452</v>
      </c>
      <c r="GS761">
        <v>3.13597</v>
      </c>
      <c r="GT761">
        <v>2.71561</v>
      </c>
      <c r="GU761">
        <v>0.187441</v>
      </c>
      <c r="GV761">
        <v>0.190212</v>
      </c>
      <c r="GW761">
        <v>0.110704</v>
      </c>
      <c r="GX761">
        <v>0.0968837</v>
      </c>
      <c r="GY761">
        <v>25811</v>
      </c>
      <c r="GZ761">
        <v>25764.8</v>
      </c>
      <c r="HA761">
        <v>29535</v>
      </c>
      <c r="HB761">
        <v>29407.7</v>
      </c>
      <c r="HC761">
        <v>34705.5</v>
      </c>
      <c r="HD761">
        <v>35185.9</v>
      </c>
      <c r="HE761">
        <v>41565.5</v>
      </c>
      <c r="HF761">
        <v>41786.7</v>
      </c>
      <c r="HG761">
        <v>1.91925</v>
      </c>
      <c r="HH761">
        <v>1.85917</v>
      </c>
      <c r="HI761">
        <v>0.0690967</v>
      </c>
      <c r="HJ761">
        <v>0</v>
      </c>
      <c r="HK761">
        <v>29.6245</v>
      </c>
      <c r="HL761">
        <v>999.9</v>
      </c>
      <c r="HM761">
        <v>51.1</v>
      </c>
      <c r="HN761">
        <v>31.6</v>
      </c>
      <c r="HO761">
        <v>26.511</v>
      </c>
      <c r="HP761">
        <v>62.1021</v>
      </c>
      <c r="HQ761">
        <v>27.7965</v>
      </c>
      <c r="HR761">
        <v>1</v>
      </c>
      <c r="HS761">
        <v>0.132757</v>
      </c>
      <c r="HT761">
        <v>-1.02123</v>
      </c>
      <c r="HU761">
        <v>20.3354</v>
      </c>
      <c r="HV761">
        <v>5.21699</v>
      </c>
      <c r="HW761">
        <v>12.0129</v>
      </c>
      <c r="HX761">
        <v>4.989</v>
      </c>
      <c r="HY761">
        <v>3.2875</v>
      </c>
      <c r="HZ761">
        <v>9999</v>
      </c>
      <c r="IA761">
        <v>9999</v>
      </c>
      <c r="IB761">
        <v>9999</v>
      </c>
      <c r="IC761">
        <v>999.9</v>
      </c>
      <c r="ID761">
        <v>1.86761</v>
      </c>
      <c r="IE761">
        <v>1.86676</v>
      </c>
      <c r="IF761">
        <v>1.86605</v>
      </c>
      <c r="IG761">
        <v>1.866</v>
      </c>
      <c r="IH761">
        <v>1.86786</v>
      </c>
      <c r="II761">
        <v>1.87029</v>
      </c>
      <c r="IJ761">
        <v>1.869</v>
      </c>
      <c r="IK761">
        <v>1.87042</v>
      </c>
      <c r="IL761">
        <v>0</v>
      </c>
      <c r="IM761">
        <v>0</v>
      </c>
      <c r="IN761">
        <v>0</v>
      </c>
      <c r="IO761">
        <v>0</v>
      </c>
      <c r="IP761" t="s">
        <v>443</v>
      </c>
      <c r="IQ761" t="s">
        <v>444</v>
      </c>
      <c r="IR761" t="s">
        <v>445</v>
      </c>
      <c r="IS761" t="s">
        <v>445</v>
      </c>
      <c r="IT761" t="s">
        <v>445</v>
      </c>
      <c r="IU761" t="s">
        <v>445</v>
      </c>
      <c r="IV761">
        <v>0</v>
      </c>
      <c r="IW761">
        <v>100</v>
      </c>
      <c r="IX761">
        <v>100</v>
      </c>
      <c r="IY761">
        <v>1.82</v>
      </c>
      <c r="IZ761">
        <v>0.2148</v>
      </c>
      <c r="JA761">
        <v>0.6902030508192664</v>
      </c>
      <c r="JB761">
        <v>0.001474763808417899</v>
      </c>
      <c r="JC761">
        <v>-3.85604142745729E-07</v>
      </c>
      <c r="JD761">
        <v>-4.042155114862324E-11</v>
      </c>
      <c r="JE761">
        <v>-0.0599630414126953</v>
      </c>
      <c r="JF761">
        <v>-0.0008759303265835833</v>
      </c>
      <c r="JG761">
        <v>0.0007542316531097033</v>
      </c>
      <c r="JH761">
        <v>-1.168394518909615E-05</v>
      </c>
      <c r="JI761">
        <v>4</v>
      </c>
      <c r="JJ761">
        <v>2283</v>
      </c>
      <c r="JK761">
        <v>1</v>
      </c>
      <c r="JL761">
        <v>28</v>
      </c>
      <c r="JM761">
        <v>187449.3</v>
      </c>
      <c r="JN761">
        <v>187449.4</v>
      </c>
      <c r="JO761">
        <v>2.43042</v>
      </c>
      <c r="JP761">
        <v>2.25708</v>
      </c>
      <c r="JQ761">
        <v>1.39648</v>
      </c>
      <c r="JR761">
        <v>2.35229</v>
      </c>
      <c r="JS761">
        <v>1.49536</v>
      </c>
      <c r="JT761">
        <v>2.51953</v>
      </c>
      <c r="JU761">
        <v>37.0032</v>
      </c>
      <c r="JV761">
        <v>24.0612</v>
      </c>
      <c r="JW761">
        <v>18</v>
      </c>
      <c r="JX761">
        <v>492.252</v>
      </c>
      <c r="JY761">
        <v>444.23</v>
      </c>
      <c r="JZ761">
        <v>30.7468</v>
      </c>
      <c r="KA761">
        <v>29.351</v>
      </c>
      <c r="KB761">
        <v>29.9998</v>
      </c>
      <c r="KC761">
        <v>29.2116</v>
      </c>
      <c r="KD761">
        <v>29.1389</v>
      </c>
      <c r="KE761">
        <v>48.7296</v>
      </c>
      <c r="KF761">
        <v>23.5801</v>
      </c>
      <c r="KG761">
        <v>64.3038</v>
      </c>
      <c r="KH761">
        <v>30.7308</v>
      </c>
      <c r="KI761">
        <v>1222.92</v>
      </c>
      <c r="KJ761">
        <v>21.7434</v>
      </c>
      <c r="KK761">
        <v>100.948</v>
      </c>
      <c r="KL761">
        <v>100.476</v>
      </c>
    </row>
    <row r="762" spans="1:298">
      <c r="A762">
        <v>746</v>
      </c>
      <c r="B762">
        <v>1758494391.1</v>
      </c>
      <c r="C762">
        <v>25515.59999990463</v>
      </c>
      <c r="D762" t="s">
        <v>1942</v>
      </c>
      <c r="E762" t="s">
        <v>1943</v>
      </c>
      <c r="F762">
        <v>5</v>
      </c>
      <c r="G762" t="s">
        <v>1797</v>
      </c>
      <c r="H762" t="s">
        <v>437</v>
      </c>
      <c r="I762" t="s">
        <v>438</v>
      </c>
      <c r="J762">
        <v>1758494383.562963</v>
      </c>
      <c r="K762">
        <f>(L762)/1000</f>
        <v>0</v>
      </c>
      <c r="L762">
        <f>IF(DQ762, AO762, AI762)</f>
        <v>0</v>
      </c>
      <c r="M762">
        <f>IF(DQ762, AJ762, AH762)</f>
        <v>0</v>
      </c>
      <c r="N762">
        <f>DS762 - IF(AV762&gt;1, M762*DM762*100.0/(AX762), 0)</f>
        <v>0</v>
      </c>
      <c r="O762">
        <f>((U762-K762/2)*N762-M762)/(U762+K762/2)</f>
        <v>0</v>
      </c>
      <c r="P762">
        <f>O762*(DZ762+EA762)/1000.0</f>
        <v>0</v>
      </c>
      <c r="Q762">
        <f>(DS762 - IF(AV762&gt;1, M762*DM762*100.0/(AX762), 0))*(DZ762+EA762)/1000.0</f>
        <v>0</v>
      </c>
      <c r="R762">
        <f>2.0/((1/T762-1/S762)+SIGN(T762)*SQRT((1/T762-1/S762)*(1/T762-1/S762) + 4*DN762/((DN762+1)*(DN762+1))*(2*1/T762*1/S762-1/S762*1/S762)))</f>
        <v>0</v>
      </c>
      <c r="S762">
        <f>IF(LEFT(DO762,1)&lt;&gt;"0",IF(LEFT(DO762,1)="1",3.0,DP762),$D$5+$E$5*(EG762*DZ762/($K$5*1000))+$F$5*(EG762*DZ762/($K$5*1000))*MAX(MIN(DM762,$J$5),$I$5)*MAX(MIN(DM762,$J$5),$I$5)+$G$5*MAX(MIN(DM762,$J$5),$I$5)*(EG762*DZ762/($K$5*1000))+$H$5*(EG762*DZ762/($K$5*1000))*(EG762*DZ762/($K$5*1000)))</f>
        <v>0</v>
      </c>
      <c r="T762">
        <f>K762*(1000-(1000*0.61365*exp(17.502*X762/(240.97+X762))/(DZ762+EA762)+DU762)/2)/(1000*0.61365*exp(17.502*X762/(240.97+X762))/(DZ762+EA762)-DU762)</f>
        <v>0</v>
      </c>
      <c r="U762">
        <f>1/((DN762+1)/(R762/1.6)+1/(S762/1.37)) + DN762/((DN762+1)/(R762/1.6) + DN762/(S762/1.37))</f>
        <v>0</v>
      </c>
      <c r="V762">
        <f>(DI762*DL762)</f>
        <v>0</v>
      </c>
      <c r="W762">
        <f>(EB762+(V762+2*0.95*5.67E-8*(((EB762+$B$7)+273)^4-(EB762+273)^4)-44100*K762)/(1.84*29.3*S762+8*0.95*5.67E-8*(EB762+273)^3))</f>
        <v>0</v>
      </c>
      <c r="X762">
        <f>($C$7*EC762+$D$7*ED762+$E$7*W762)</f>
        <v>0</v>
      </c>
      <c r="Y762">
        <f>0.61365*exp(17.502*X762/(240.97+X762))</f>
        <v>0</v>
      </c>
      <c r="Z762">
        <f>(AA762/AB762*100)</f>
        <v>0</v>
      </c>
      <c r="AA762">
        <f>DU762*(DZ762+EA762)/1000</f>
        <v>0</v>
      </c>
      <c r="AB762">
        <f>0.61365*exp(17.502*EB762/(240.97+EB762))</f>
        <v>0</v>
      </c>
      <c r="AC762">
        <f>(Y762-DU762*(DZ762+EA762)/1000)</f>
        <v>0</v>
      </c>
      <c r="AD762">
        <f>(-K762*44100)</f>
        <v>0</v>
      </c>
      <c r="AE762">
        <f>2*29.3*S762*0.92*(EB762-X762)</f>
        <v>0</v>
      </c>
      <c r="AF762">
        <f>2*0.95*5.67E-8*(((EB762+$B$7)+273)^4-(X762+273)^4)</f>
        <v>0</v>
      </c>
      <c r="AG762">
        <f>V762+AF762+AD762+AE762</f>
        <v>0</v>
      </c>
      <c r="AH762">
        <f>DY762*AV762*(DT762-DS762*(1000-AV762*DV762)/(1000-AV762*DU762))/(100*DM762)</f>
        <v>0</v>
      </c>
      <c r="AI762">
        <f>1000*DY762*AV762*(DU762-DV762)/(100*DM762*(1000-AV762*DU762))</f>
        <v>0</v>
      </c>
      <c r="AJ762">
        <f>(AK762 - AL762 - DZ762*1E3/(8.314*(EB762+273.15)) * AN762/DY762 * AM762) * DY762/(100*DM762) * (1000 - DV762)/1000</f>
        <v>0</v>
      </c>
      <c r="AK762">
        <v>1235.292891960825</v>
      </c>
      <c r="AL762">
        <v>1203.636181818182</v>
      </c>
      <c r="AM762">
        <v>3.333134290098763</v>
      </c>
      <c r="AN762">
        <v>65.24556726256783</v>
      </c>
      <c r="AO762">
        <f>(AQ762 - AP762 + DZ762*1E3/(8.314*(EB762+273.15)) * AS762/DY762 * AR762) * DY762/(100*DM762) * 1000/(1000 - AQ762)</f>
        <v>0</v>
      </c>
      <c r="AP762">
        <v>21.63436468702985</v>
      </c>
      <c r="AQ762">
        <v>25.73707999999999</v>
      </c>
      <c r="AR762">
        <v>-3.182112160099995E-05</v>
      </c>
      <c r="AS762">
        <v>111.0014619962675</v>
      </c>
      <c r="AT762">
        <v>0</v>
      </c>
      <c r="AU762">
        <v>0</v>
      </c>
      <c r="AV762">
        <f>IF(AT762*$H$13&gt;=AX762,1.0,(AX762/(AX762-AT762*$H$13)))</f>
        <v>0</v>
      </c>
      <c r="AW762">
        <f>(AV762-1)*100</f>
        <v>0</v>
      </c>
      <c r="AX762">
        <f>MAX(0,($B$13+$C$13*EG762)/(1+$D$13*EG762)*DZ762/(EB762+273)*$E$13)</f>
        <v>0</v>
      </c>
      <c r="AY762" t="s">
        <v>439</v>
      </c>
      <c r="AZ762" t="s">
        <v>439</v>
      </c>
      <c r="BA762">
        <v>0</v>
      </c>
      <c r="BB762">
        <v>0</v>
      </c>
      <c r="BC762">
        <f>1-BA762/BB762</f>
        <v>0</v>
      </c>
      <c r="BD762">
        <v>0</v>
      </c>
      <c r="BE762" t="s">
        <v>439</v>
      </c>
      <c r="BF762" t="s">
        <v>439</v>
      </c>
      <c r="BG762">
        <v>0</v>
      </c>
      <c r="BH762">
        <v>0</v>
      </c>
      <c r="BI762">
        <f>1-BG762/BH762</f>
        <v>0</v>
      </c>
      <c r="BJ762">
        <v>0.5</v>
      </c>
      <c r="BK762">
        <f>DJ762</f>
        <v>0</v>
      </c>
      <c r="BL762">
        <f>M762</f>
        <v>0</v>
      </c>
      <c r="BM762">
        <f>BI762*BJ762*BK762</f>
        <v>0</v>
      </c>
      <c r="BN762">
        <f>(BL762-BD762)/BK762</f>
        <v>0</v>
      </c>
      <c r="BO762">
        <f>(BB762-BH762)/BH762</f>
        <v>0</v>
      </c>
      <c r="BP762">
        <f>BA762/(BC762+BA762/BH762)</f>
        <v>0</v>
      </c>
      <c r="BQ762" t="s">
        <v>439</v>
      </c>
      <c r="BR762">
        <v>0</v>
      </c>
      <c r="BS762">
        <f>IF(BR762&lt;&gt;0, BR762, BP762)</f>
        <v>0</v>
      </c>
      <c r="BT762">
        <f>1-BS762/BH762</f>
        <v>0</v>
      </c>
      <c r="BU762">
        <f>(BH762-BG762)/(BH762-BS762)</f>
        <v>0</v>
      </c>
      <c r="BV762">
        <f>(BB762-BH762)/(BB762-BS762)</f>
        <v>0</v>
      </c>
      <c r="BW762">
        <f>(BH762-BG762)/(BH762-BA762)</f>
        <v>0</v>
      </c>
      <c r="BX762">
        <f>(BB762-BH762)/(BB762-BA762)</f>
        <v>0</v>
      </c>
      <c r="BY762">
        <f>(BU762*BS762/BG762)</f>
        <v>0</v>
      </c>
      <c r="BZ762">
        <f>(1-BY762)</f>
        <v>0</v>
      </c>
      <c r="DI762">
        <f>$B$11*EH762+$C$11*EI762+$F$11*ET762*(1-EW762)</f>
        <v>0</v>
      </c>
      <c r="DJ762">
        <f>DI762*DK762</f>
        <v>0</v>
      </c>
      <c r="DK762">
        <f>($B$11*$D$9+$C$11*$D$9+$F$11*((FG762+EY762)/MAX(FG762+EY762+FH762, 0.1)*$I$9+FH762/MAX(FG762+EY762+FH762, 0.1)*$J$9))/($B$11+$C$11+$F$11)</f>
        <v>0</v>
      </c>
      <c r="DL762">
        <f>($B$11*$K$9+$C$11*$K$9+$F$11*((FG762+EY762)/MAX(FG762+EY762+FH762, 0.1)*$P$9+FH762/MAX(FG762+EY762+FH762, 0.1)*$Q$9))/($B$11+$C$11+$F$11)</f>
        <v>0</v>
      </c>
      <c r="DM762">
        <v>3.7</v>
      </c>
      <c r="DN762">
        <v>0.5</v>
      </c>
      <c r="DO762" t="s">
        <v>440</v>
      </c>
      <c r="DP762">
        <v>2</v>
      </c>
      <c r="DQ762" t="b">
        <v>1</v>
      </c>
      <c r="DR762">
        <v>1758494383.562963</v>
      </c>
      <c r="DS762">
        <v>1149.758518518518</v>
      </c>
      <c r="DT762">
        <v>1193.924074074074</v>
      </c>
      <c r="DU762">
        <v>25.74366296296296</v>
      </c>
      <c r="DV762">
        <v>21.56336666666666</v>
      </c>
      <c r="DW762">
        <v>1147.944074074074</v>
      </c>
      <c r="DX762">
        <v>25.52882962962963</v>
      </c>
      <c r="DY762">
        <v>499.9984814814815</v>
      </c>
      <c r="DZ762">
        <v>89.97787777777778</v>
      </c>
      <c r="EA762">
        <v>0.05521388148148149</v>
      </c>
      <c r="EB762">
        <v>31.57554444444444</v>
      </c>
      <c r="EC762">
        <v>30.74472962962963</v>
      </c>
      <c r="ED762">
        <v>999.9000000000001</v>
      </c>
      <c r="EE762">
        <v>0</v>
      </c>
      <c r="EF762">
        <v>0</v>
      </c>
      <c r="EG762">
        <v>10003.73037037037</v>
      </c>
      <c r="EH762">
        <v>0</v>
      </c>
      <c r="EI762">
        <v>10.23482222222222</v>
      </c>
      <c r="EJ762">
        <v>-44.16647407407408</v>
      </c>
      <c r="EK762">
        <v>1180.138148148148</v>
      </c>
      <c r="EL762">
        <v>1220.236666666667</v>
      </c>
      <c r="EM762">
        <v>4.180286666666666</v>
      </c>
      <c r="EN762">
        <v>1193.924074074074</v>
      </c>
      <c r="EO762">
        <v>21.56336666666666</v>
      </c>
      <c r="EP762">
        <v>2.31636037037037</v>
      </c>
      <c r="EQ762">
        <v>1.940227037037037</v>
      </c>
      <c r="ER762">
        <v>19.79061851851852</v>
      </c>
      <c r="ES762">
        <v>16.96475555555556</v>
      </c>
      <c r="ET762">
        <v>1999.989259259259</v>
      </c>
      <c r="EU762">
        <v>0.9799962592592592</v>
      </c>
      <c r="EV762">
        <v>0.02000354074074075</v>
      </c>
      <c r="EW762">
        <v>0</v>
      </c>
      <c r="EX762">
        <v>615.5757407407408</v>
      </c>
      <c r="EY762">
        <v>5.00097</v>
      </c>
      <c r="EZ762">
        <v>12330.51481481482</v>
      </c>
      <c r="FA762">
        <v>16707.47777777778</v>
      </c>
      <c r="FB762">
        <v>41.625</v>
      </c>
      <c r="FC762">
        <v>41.93699999999999</v>
      </c>
      <c r="FD762">
        <v>41.56199999999999</v>
      </c>
      <c r="FE762">
        <v>41.5</v>
      </c>
      <c r="FF762">
        <v>42.25</v>
      </c>
      <c r="FG762">
        <v>1955.079259259259</v>
      </c>
      <c r="FH762">
        <v>39.91</v>
      </c>
      <c r="FI762">
        <v>0</v>
      </c>
      <c r="FJ762">
        <v>1758494391.8</v>
      </c>
      <c r="FK762">
        <v>0</v>
      </c>
      <c r="FL762">
        <v>615.5785</v>
      </c>
      <c r="FM762">
        <v>-1.909982917140896</v>
      </c>
      <c r="FN762">
        <v>-42.97777780881036</v>
      </c>
      <c r="FO762">
        <v>12330.34230769231</v>
      </c>
      <c r="FP762">
        <v>15</v>
      </c>
      <c r="FQ762">
        <v>0</v>
      </c>
      <c r="FR762" t="s">
        <v>441</v>
      </c>
      <c r="FS762">
        <v>1747247426.5</v>
      </c>
      <c r="FT762">
        <v>1747247420.5</v>
      </c>
      <c r="FU762">
        <v>0</v>
      </c>
      <c r="FV762">
        <v>1.027</v>
      </c>
      <c r="FW762">
        <v>0.031</v>
      </c>
      <c r="FX762">
        <v>0.02</v>
      </c>
      <c r="FY762">
        <v>0.05</v>
      </c>
      <c r="FZ762">
        <v>420</v>
      </c>
      <c r="GA762">
        <v>16</v>
      </c>
      <c r="GB762">
        <v>0.01</v>
      </c>
      <c r="GC762">
        <v>0.1</v>
      </c>
      <c r="GD762">
        <v>-44.2816825</v>
      </c>
      <c r="GE762">
        <v>2.065041275797595</v>
      </c>
      <c r="GF762">
        <v>0.3012915621847878</v>
      </c>
      <c r="GG762">
        <v>0</v>
      </c>
      <c r="GH762">
        <v>615.6795588235294</v>
      </c>
      <c r="GI762">
        <v>-1.639251343273155</v>
      </c>
      <c r="GJ762">
        <v>0.2781220839822219</v>
      </c>
      <c r="GK762">
        <v>-1</v>
      </c>
      <c r="GL762">
        <v>4.219004750000001</v>
      </c>
      <c r="GM762">
        <v>-0.7394236772983189</v>
      </c>
      <c r="GN762">
        <v>0.07130188223278199</v>
      </c>
      <c r="GO762">
        <v>0</v>
      </c>
      <c r="GP762">
        <v>0</v>
      </c>
      <c r="GQ762">
        <v>2</v>
      </c>
      <c r="GR762" t="s">
        <v>452</v>
      </c>
      <c r="GS762">
        <v>3.13599</v>
      </c>
      <c r="GT762">
        <v>2.71545</v>
      </c>
      <c r="GU762">
        <v>0.189107</v>
      </c>
      <c r="GV762">
        <v>0.191899</v>
      </c>
      <c r="GW762">
        <v>0.110697</v>
      </c>
      <c r="GX762">
        <v>0.0970858</v>
      </c>
      <c r="GY762">
        <v>25758.5</v>
      </c>
      <c r="GZ762">
        <v>25711.5</v>
      </c>
      <c r="HA762">
        <v>29535.5</v>
      </c>
      <c r="HB762">
        <v>29408.2</v>
      </c>
      <c r="HC762">
        <v>34706.3</v>
      </c>
      <c r="HD762">
        <v>35178.6</v>
      </c>
      <c r="HE762">
        <v>41566.2</v>
      </c>
      <c r="HF762">
        <v>41787.5</v>
      </c>
      <c r="HG762">
        <v>1.91908</v>
      </c>
      <c r="HH762">
        <v>1.85923</v>
      </c>
      <c r="HI762">
        <v>0.07009509999999999</v>
      </c>
      <c r="HJ762">
        <v>0</v>
      </c>
      <c r="HK762">
        <v>29.619</v>
      </c>
      <c r="HL762">
        <v>999.9</v>
      </c>
      <c r="HM762">
        <v>51.1</v>
      </c>
      <c r="HN762">
        <v>31.6</v>
      </c>
      <c r="HO762">
        <v>26.5113</v>
      </c>
      <c r="HP762">
        <v>61.9621</v>
      </c>
      <c r="HQ762">
        <v>27.9006</v>
      </c>
      <c r="HR762">
        <v>1</v>
      </c>
      <c r="HS762">
        <v>0.132149</v>
      </c>
      <c r="HT762">
        <v>-0.94555</v>
      </c>
      <c r="HU762">
        <v>20.3358</v>
      </c>
      <c r="HV762">
        <v>5.21774</v>
      </c>
      <c r="HW762">
        <v>12.0122</v>
      </c>
      <c r="HX762">
        <v>4.98905</v>
      </c>
      <c r="HY762">
        <v>3.2875</v>
      </c>
      <c r="HZ762">
        <v>9999</v>
      </c>
      <c r="IA762">
        <v>9999</v>
      </c>
      <c r="IB762">
        <v>9999</v>
      </c>
      <c r="IC762">
        <v>999.9</v>
      </c>
      <c r="ID762">
        <v>1.86761</v>
      </c>
      <c r="IE762">
        <v>1.86676</v>
      </c>
      <c r="IF762">
        <v>1.86608</v>
      </c>
      <c r="IG762">
        <v>1.866</v>
      </c>
      <c r="IH762">
        <v>1.86788</v>
      </c>
      <c r="II762">
        <v>1.87029</v>
      </c>
      <c r="IJ762">
        <v>1.86898</v>
      </c>
      <c r="IK762">
        <v>1.87042</v>
      </c>
      <c r="IL762">
        <v>0</v>
      </c>
      <c r="IM762">
        <v>0</v>
      </c>
      <c r="IN762">
        <v>0</v>
      </c>
      <c r="IO762">
        <v>0</v>
      </c>
      <c r="IP762" t="s">
        <v>443</v>
      </c>
      <c r="IQ762" t="s">
        <v>444</v>
      </c>
      <c r="IR762" t="s">
        <v>445</v>
      </c>
      <c r="IS762" t="s">
        <v>445</v>
      </c>
      <c r="IT762" t="s">
        <v>445</v>
      </c>
      <c r="IU762" t="s">
        <v>445</v>
      </c>
      <c r="IV762">
        <v>0</v>
      </c>
      <c r="IW762">
        <v>100</v>
      </c>
      <c r="IX762">
        <v>100</v>
      </c>
      <c r="IY762">
        <v>1.83</v>
      </c>
      <c r="IZ762">
        <v>0.2147</v>
      </c>
      <c r="JA762">
        <v>0.6902030508192664</v>
      </c>
      <c r="JB762">
        <v>0.001474763808417899</v>
      </c>
      <c r="JC762">
        <v>-3.85604142745729E-07</v>
      </c>
      <c r="JD762">
        <v>-4.042155114862324E-11</v>
      </c>
      <c r="JE762">
        <v>-0.0599630414126953</v>
      </c>
      <c r="JF762">
        <v>-0.0008759303265835833</v>
      </c>
      <c r="JG762">
        <v>0.0007542316531097033</v>
      </c>
      <c r="JH762">
        <v>-1.168394518909615E-05</v>
      </c>
      <c r="JI762">
        <v>4</v>
      </c>
      <c r="JJ762">
        <v>2283</v>
      </c>
      <c r="JK762">
        <v>1</v>
      </c>
      <c r="JL762">
        <v>28</v>
      </c>
      <c r="JM762">
        <v>187449.4</v>
      </c>
      <c r="JN762">
        <v>187449.5</v>
      </c>
      <c r="JO762">
        <v>2.4585</v>
      </c>
      <c r="JP762">
        <v>2.24609</v>
      </c>
      <c r="JQ762">
        <v>1.39648</v>
      </c>
      <c r="JR762">
        <v>2.35474</v>
      </c>
      <c r="JS762">
        <v>1.49536</v>
      </c>
      <c r="JT762">
        <v>2.7063</v>
      </c>
      <c r="JU762">
        <v>37.0032</v>
      </c>
      <c r="JV762">
        <v>24.07</v>
      </c>
      <c r="JW762">
        <v>18</v>
      </c>
      <c r="JX762">
        <v>492.115</v>
      </c>
      <c r="JY762">
        <v>444.237</v>
      </c>
      <c r="JZ762">
        <v>30.7027</v>
      </c>
      <c r="KA762">
        <v>29.3468</v>
      </c>
      <c r="KB762">
        <v>29.9996</v>
      </c>
      <c r="KC762">
        <v>29.2085</v>
      </c>
      <c r="KD762">
        <v>29.1358</v>
      </c>
      <c r="KE762">
        <v>49.2307</v>
      </c>
      <c r="KF762">
        <v>23.5801</v>
      </c>
      <c r="KG762">
        <v>64.3038</v>
      </c>
      <c r="KH762">
        <v>30.6836</v>
      </c>
      <c r="KI762">
        <v>1236.31</v>
      </c>
      <c r="KJ762">
        <v>21.795</v>
      </c>
      <c r="KK762">
        <v>100.949</v>
      </c>
      <c r="KL762">
        <v>100.478</v>
      </c>
    </row>
    <row r="763" spans="1:298">
      <c r="A763">
        <v>747</v>
      </c>
      <c r="B763">
        <v>1758494396.1</v>
      </c>
      <c r="C763">
        <v>25520.59999990463</v>
      </c>
      <c r="D763" t="s">
        <v>1944</v>
      </c>
      <c r="E763" t="s">
        <v>1945</v>
      </c>
      <c r="F763">
        <v>5</v>
      </c>
      <c r="G763" t="s">
        <v>1797</v>
      </c>
      <c r="H763" t="s">
        <v>437</v>
      </c>
      <c r="I763" t="s">
        <v>438</v>
      </c>
      <c r="J763">
        <v>1758494388.581481</v>
      </c>
      <c r="K763">
        <f>(L763)/1000</f>
        <v>0</v>
      </c>
      <c r="L763">
        <f>IF(DQ763, AO763, AI763)</f>
        <v>0</v>
      </c>
      <c r="M763">
        <f>IF(DQ763, AJ763, AH763)</f>
        <v>0</v>
      </c>
      <c r="N763">
        <f>DS763 - IF(AV763&gt;1, M763*DM763*100.0/(AX763), 0)</f>
        <v>0</v>
      </c>
      <c r="O763">
        <f>((U763-K763/2)*N763-M763)/(U763+K763/2)</f>
        <v>0</v>
      </c>
      <c r="P763">
        <f>O763*(DZ763+EA763)/1000.0</f>
        <v>0</v>
      </c>
      <c r="Q763">
        <f>(DS763 - IF(AV763&gt;1, M763*DM763*100.0/(AX763), 0))*(DZ763+EA763)/1000.0</f>
        <v>0</v>
      </c>
      <c r="R763">
        <f>2.0/((1/T763-1/S763)+SIGN(T763)*SQRT((1/T763-1/S763)*(1/T763-1/S763) + 4*DN763/((DN763+1)*(DN763+1))*(2*1/T763*1/S763-1/S763*1/S763)))</f>
        <v>0</v>
      </c>
      <c r="S763">
        <f>IF(LEFT(DO763,1)&lt;&gt;"0",IF(LEFT(DO763,1)="1",3.0,DP763),$D$5+$E$5*(EG763*DZ763/($K$5*1000))+$F$5*(EG763*DZ763/($K$5*1000))*MAX(MIN(DM763,$J$5),$I$5)*MAX(MIN(DM763,$J$5),$I$5)+$G$5*MAX(MIN(DM763,$J$5),$I$5)*(EG763*DZ763/($K$5*1000))+$H$5*(EG763*DZ763/($K$5*1000))*(EG763*DZ763/($K$5*1000)))</f>
        <v>0</v>
      </c>
      <c r="T763">
        <f>K763*(1000-(1000*0.61365*exp(17.502*X763/(240.97+X763))/(DZ763+EA763)+DU763)/2)/(1000*0.61365*exp(17.502*X763/(240.97+X763))/(DZ763+EA763)-DU763)</f>
        <v>0</v>
      </c>
      <c r="U763">
        <f>1/((DN763+1)/(R763/1.6)+1/(S763/1.37)) + DN763/((DN763+1)/(R763/1.6) + DN763/(S763/1.37))</f>
        <v>0</v>
      </c>
      <c r="V763">
        <f>(DI763*DL763)</f>
        <v>0</v>
      </c>
      <c r="W763">
        <f>(EB763+(V763+2*0.95*5.67E-8*(((EB763+$B$7)+273)^4-(EB763+273)^4)-44100*K763)/(1.84*29.3*S763+8*0.95*5.67E-8*(EB763+273)^3))</f>
        <v>0</v>
      </c>
      <c r="X763">
        <f>($C$7*EC763+$D$7*ED763+$E$7*W763)</f>
        <v>0</v>
      </c>
      <c r="Y763">
        <f>0.61365*exp(17.502*X763/(240.97+X763))</f>
        <v>0</v>
      </c>
      <c r="Z763">
        <f>(AA763/AB763*100)</f>
        <v>0</v>
      </c>
      <c r="AA763">
        <f>DU763*(DZ763+EA763)/1000</f>
        <v>0</v>
      </c>
      <c r="AB763">
        <f>0.61365*exp(17.502*EB763/(240.97+EB763))</f>
        <v>0</v>
      </c>
      <c r="AC763">
        <f>(Y763-DU763*(DZ763+EA763)/1000)</f>
        <v>0</v>
      </c>
      <c r="AD763">
        <f>(-K763*44100)</f>
        <v>0</v>
      </c>
      <c r="AE763">
        <f>2*29.3*S763*0.92*(EB763-X763)</f>
        <v>0</v>
      </c>
      <c r="AF763">
        <f>2*0.95*5.67E-8*(((EB763+$B$7)+273)^4-(X763+273)^4)</f>
        <v>0</v>
      </c>
      <c r="AG763">
        <f>V763+AF763+AD763+AE763</f>
        <v>0</v>
      </c>
      <c r="AH763">
        <f>DY763*AV763*(DT763-DS763*(1000-AV763*DV763)/(1000-AV763*DU763))/(100*DM763)</f>
        <v>0</v>
      </c>
      <c r="AI763">
        <f>1000*DY763*AV763*(DU763-DV763)/(100*DM763*(1000-AV763*DU763))</f>
        <v>0</v>
      </c>
      <c r="AJ763">
        <f>(AK763 - AL763 - DZ763*1E3/(8.314*(EB763+273.15)) * AN763/DY763 * AM763) * DY763/(100*DM763) * (1000 - DV763)/1000</f>
        <v>0</v>
      </c>
      <c r="AK763">
        <v>1252.513747991711</v>
      </c>
      <c r="AL763">
        <v>1220.516</v>
      </c>
      <c r="AM763">
        <v>3.342056680344361</v>
      </c>
      <c r="AN763">
        <v>65.24556726256783</v>
      </c>
      <c r="AO763">
        <f>(AQ763 - AP763 + DZ763*1E3/(8.314*(EB763+273.15)) * AS763/DY763 * AR763) * DY763/(100*DM763) * 1000/(1000 - AQ763)</f>
        <v>0</v>
      </c>
      <c r="AP763">
        <v>21.68572938347899</v>
      </c>
      <c r="AQ763">
        <v>25.73501333333332</v>
      </c>
      <c r="AR763">
        <v>-1.694107257353996E-05</v>
      </c>
      <c r="AS763">
        <v>111.0014619962675</v>
      </c>
      <c r="AT763">
        <v>0</v>
      </c>
      <c r="AU763">
        <v>0</v>
      </c>
      <c r="AV763">
        <f>IF(AT763*$H$13&gt;=AX763,1.0,(AX763/(AX763-AT763*$H$13)))</f>
        <v>0</v>
      </c>
      <c r="AW763">
        <f>(AV763-1)*100</f>
        <v>0</v>
      </c>
      <c r="AX763">
        <f>MAX(0,($B$13+$C$13*EG763)/(1+$D$13*EG763)*DZ763/(EB763+273)*$E$13)</f>
        <v>0</v>
      </c>
      <c r="AY763" t="s">
        <v>439</v>
      </c>
      <c r="AZ763" t="s">
        <v>439</v>
      </c>
      <c r="BA763">
        <v>0</v>
      </c>
      <c r="BB763">
        <v>0</v>
      </c>
      <c r="BC763">
        <f>1-BA763/BB763</f>
        <v>0</v>
      </c>
      <c r="BD763">
        <v>0</v>
      </c>
      <c r="BE763" t="s">
        <v>439</v>
      </c>
      <c r="BF763" t="s">
        <v>439</v>
      </c>
      <c r="BG763">
        <v>0</v>
      </c>
      <c r="BH763">
        <v>0</v>
      </c>
      <c r="BI763">
        <f>1-BG763/BH763</f>
        <v>0</v>
      </c>
      <c r="BJ763">
        <v>0.5</v>
      </c>
      <c r="BK763">
        <f>DJ763</f>
        <v>0</v>
      </c>
      <c r="BL763">
        <f>M763</f>
        <v>0</v>
      </c>
      <c r="BM763">
        <f>BI763*BJ763*BK763</f>
        <v>0</v>
      </c>
      <c r="BN763">
        <f>(BL763-BD763)/BK763</f>
        <v>0</v>
      </c>
      <c r="BO763">
        <f>(BB763-BH763)/BH763</f>
        <v>0</v>
      </c>
      <c r="BP763">
        <f>BA763/(BC763+BA763/BH763)</f>
        <v>0</v>
      </c>
      <c r="BQ763" t="s">
        <v>439</v>
      </c>
      <c r="BR763">
        <v>0</v>
      </c>
      <c r="BS763">
        <f>IF(BR763&lt;&gt;0, BR763, BP763)</f>
        <v>0</v>
      </c>
      <c r="BT763">
        <f>1-BS763/BH763</f>
        <v>0</v>
      </c>
      <c r="BU763">
        <f>(BH763-BG763)/(BH763-BS763)</f>
        <v>0</v>
      </c>
      <c r="BV763">
        <f>(BB763-BH763)/(BB763-BS763)</f>
        <v>0</v>
      </c>
      <c r="BW763">
        <f>(BH763-BG763)/(BH763-BA763)</f>
        <v>0</v>
      </c>
      <c r="BX763">
        <f>(BB763-BH763)/(BB763-BA763)</f>
        <v>0</v>
      </c>
      <c r="BY763">
        <f>(BU763*BS763/BG763)</f>
        <v>0</v>
      </c>
      <c r="BZ763">
        <f>(1-BY763)</f>
        <v>0</v>
      </c>
      <c r="DI763">
        <f>$B$11*EH763+$C$11*EI763+$F$11*ET763*(1-EW763)</f>
        <v>0</v>
      </c>
      <c r="DJ763">
        <f>DI763*DK763</f>
        <v>0</v>
      </c>
      <c r="DK763">
        <f>($B$11*$D$9+$C$11*$D$9+$F$11*((FG763+EY763)/MAX(FG763+EY763+FH763, 0.1)*$I$9+FH763/MAX(FG763+EY763+FH763, 0.1)*$J$9))/($B$11+$C$11+$F$11)</f>
        <v>0</v>
      </c>
      <c r="DL763">
        <f>($B$11*$K$9+$C$11*$K$9+$F$11*((FG763+EY763)/MAX(FG763+EY763+FH763, 0.1)*$P$9+FH763/MAX(FG763+EY763+FH763, 0.1)*$Q$9))/($B$11+$C$11+$F$11)</f>
        <v>0</v>
      </c>
      <c r="DM763">
        <v>3.7</v>
      </c>
      <c r="DN763">
        <v>0.5</v>
      </c>
      <c r="DO763" t="s">
        <v>440</v>
      </c>
      <c r="DP763">
        <v>2</v>
      </c>
      <c r="DQ763" t="b">
        <v>1</v>
      </c>
      <c r="DR763">
        <v>1758494388.581481</v>
      </c>
      <c r="DS763">
        <v>1166.16</v>
      </c>
      <c r="DT763">
        <v>1210.407037037037</v>
      </c>
      <c r="DU763">
        <v>25.73845555555555</v>
      </c>
      <c r="DV763">
        <v>21.62187037037037</v>
      </c>
      <c r="DW763">
        <v>1164.339259259259</v>
      </c>
      <c r="DX763">
        <v>25.52369629629629</v>
      </c>
      <c r="DY763">
        <v>500.0255925925925</v>
      </c>
      <c r="DZ763">
        <v>89.9796925925926</v>
      </c>
      <c r="EA763">
        <v>0.05521482592592594</v>
      </c>
      <c r="EB763">
        <v>31.57303703703704</v>
      </c>
      <c r="EC763">
        <v>30.75196666666667</v>
      </c>
      <c r="ED763">
        <v>999.9000000000001</v>
      </c>
      <c r="EE763">
        <v>0</v>
      </c>
      <c r="EF763">
        <v>0</v>
      </c>
      <c r="EG763">
        <v>10001.22814814815</v>
      </c>
      <c r="EH763">
        <v>0</v>
      </c>
      <c r="EI763">
        <v>10.16357444444444</v>
      </c>
      <c r="EJ763">
        <v>-44.24721851851852</v>
      </c>
      <c r="EK763">
        <v>1196.967407407407</v>
      </c>
      <c r="EL763">
        <v>1237.156666666667</v>
      </c>
      <c r="EM763">
        <v>4.116568148148148</v>
      </c>
      <c r="EN763">
        <v>1210.407037037037</v>
      </c>
      <c r="EO763">
        <v>21.62187037037037</v>
      </c>
      <c r="EP763">
        <v>2.315937777777778</v>
      </c>
      <c r="EQ763">
        <v>1.94553037037037</v>
      </c>
      <c r="ER763">
        <v>19.78767777777778</v>
      </c>
      <c r="ES763">
        <v>17.00782222222222</v>
      </c>
      <c r="ET763">
        <v>2000.001111111111</v>
      </c>
      <c r="EU763">
        <v>0.979995185185185</v>
      </c>
      <c r="EV763">
        <v>0.02000464074074074</v>
      </c>
      <c r="EW763">
        <v>0</v>
      </c>
      <c r="EX763">
        <v>615.4400740740741</v>
      </c>
      <c r="EY763">
        <v>5.00097</v>
      </c>
      <c r="EZ763">
        <v>12326.58888888889</v>
      </c>
      <c r="FA763">
        <v>16707.57407407408</v>
      </c>
      <c r="FB763">
        <v>41.625</v>
      </c>
      <c r="FC763">
        <v>41.93699999999999</v>
      </c>
      <c r="FD763">
        <v>41.56199999999999</v>
      </c>
      <c r="FE763">
        <v>41.5</v>
      </c>
      <c r="FF763">
        <v>42.25</v>
      </c>
      <c r="FG763">
        <v>1955.088888888889</v>
      </c>
      <c r="FH763">
        <v>39.91222222222223</v>
      </c>
      <c r="FI763">
        <v>0</v>
      </c>
      <c r="FJ763">
        <v>1758494396.6</v>
      </c>
      <c r="FK763">
        <v>0</v>
      </c>
      <c r="FL763">
        <v>615.4375769230769</v>
      </c>
      <c r="FM763">
        <v>-1.718256423542373</v>
      </c>
      <c r="FN763">
        <v>-61.88034187325831</v>
      </c>
      <c r="FO763">
        <v>12326.65384615384</v>
      </c>
      <c r="FP763">
        <v>15</v>
      </c>
      <c r="FQ763">
        <v>0</v>
      </c>
      <c r="FR763" t="s">
        <v>441</v>
      </c>
      <c r="FS763">
        <v>1747247426.5</v>
      </c>
      <c r="FT763">
        <v>1747247420.5</v>
      </c>
      <c r="FU763">
        <v>0</v>
      </c>
      <c r="FV763">
        <v>1.027</v>
      </c>
      <c r="FW763">
        <v>0.031</v>
      </c>
      <c r="FX763">
        <v>0.02</v>
      </c>
      <c r="FY763">
        <v>0.05</v>
      </c>
      <c r="FZ763">
        <v>420</v>
      </c>
      <c r="GA763">
        <v>16</v>
      </c>
      <c r="GB763">
        <v>0.01</v>
      </c>
      <c r="GC763">
        <v>0.1</v>
      </c>
      <c r="GD763">
        <v>-44.2410825</v>
      </c>
      <c r="GE763">
        <v>-0.8287688555345817</v>
      </c>
      <c r="GF763">
        <v>0.2487464682035705</v>
      </c>
      <c r="GG763">
        <v>0</v>
      </c>
      <c r="GH763">
        <v>615.539882352941</v>
      </c>
      <c r="GI763">
        <v>-1.672696719496167</v>
      </c>
      <c r="GJ763">
        <v>0.2861641615150951</v>
      </c>
      <c r="GK763">
        <v>-1</v>
      </c>
      <c r="GL763">
        <v>4.158010249999999</v>
      </c>
      <c r="GM763">
        <v>-0.7711876547842486</v>
      </c>
      <c r="GN763">
        <v>0.07425917571207952</v>
      </c>
      <c r="GO763">
        <v>0</v>
      </c>
      <c r="GP763">
        <v>0</v>
      </c>
      <c r="GQ763">
        <v>2</v>
      </c>
      <c r="GR763" t="s">
        <v>452</v>
      </c>
      <c r="GS763">
        <v>3.1359</v>
      </c>
      <c r="GT763">
        <v>2.71536</v>
      </c>
      <c r="GU763">
        <v>0.190772</v>
      </c>
      <c r="GV763">
        <v>0.193522</v>
      </c>
      <c r="GW763">
        <v>0.110689</v>
      </c>
      <c r="GX763">
        <v>0.0972712</v>
      </c>
      <c r="GY763">
        <v>25706</v>
      </c>
      <c r="GZ763">
        <v>25659.9</v>
      </c>
      <c r="HA763">
        <v>29536</v>
      </c>
      <c r="HB763">
        <v>29408.2</v>
      </c>
      <c r="HC763">
        <v>34707.3</v>
      </c>
      <c r="HD763">
        <v>35171.5</v>
      </c>
      <c r="HE763">
        <v>41566.9</v>
      </c>
      <c r="HF763">
        <v>41787.6</v>
      </c>
      <c r="HG763">
        <v>1.91882</v>
      </c>
      <c r="HH763">
        <v>1.85968</v>
      </c>
      <c r="HI763">
        <v>0.0706688</v>
      </c>
      <c r="HJ763">
        <v>0</v>
      </c>
      <c r="HK763">
        <v>29.6149</v>
      </c>
      <c r="HL763">
        <v>999.9</v>
      </c>
      <c r="HM763">
        <v>51.1</v>
      </c>
      <c r="HN763">
        <v>31.6</v>
      </c>
      <c r="HO763">
        <v>26.5099</v>
      </c>
      <c r="HP763">
        <v>62.0021</v>
      </c>
      <c r="HQ763">
        <v>27.8806</v>
      </c>
      <c r="HR763">
        <v>1</v>
      </c>
      <c r="HS763">
        <v>0.131791</v>
      </c>
      <c r="HT763">
        <v>-0.869635</v>
      </c>
      <c r="HU763">
        <v>20.3363</v>
      </c>
      <c r="HV763">
        <v>5.21819</v>
      </c>
      <c r="HW763">
        <v>12.0123</v>
      </c>
      <c r="HX763">
        <v>4.9893</v>
      </c>
      <c r="HY763">
        <v>3.2876</v>
      </c>
      <c r="HZ763">
        <v>9999</v>
      </c>
      <c r="IA763">
        <v>9999</v>
      </c>
      <c r="IB763">
        <v>9999</v>
      </c>
      <c r="IC763">
        <v>999.9</v>
      </c>
      <c r="ID763">
        <v>1.86757</v>
      </c>
      <c r="IE763">
        <v>1.86674</v>
      </c>
      <c r="IF763">
        <v>1.86607</v>
      </c>
      <c r="IG763">
        <v>1.866</v>
      </c>
      <c r="IH763">
        <v>1.86785</v>
      </c>
      <c r="II763">
        <v>1.87027</v>
      </c>
      <c r="IJ763">
        <v>1.86896</v>
      </c>
      <c r="IK763">
        <v>1.87042</v>
      </c>
      <c r="IL763">
        <v>0</v>
      </c>
      <c r="IM763">
        <v>0</v>
      </c>
      <c r="IN763">
        <v>0</v>
      </c>
      <c r="IO763">
        <v>0</v>
      </c>
      <c r="IP763" t="s">
        <v>443</v>
      </c>
      <c r="IQ763" t="s">
        <v>444</v>
      </c>
      <c r="IR763" t="s">
        <v>445</v>
      </c>
      <c r="IS763" t="s">
        <v>445</v>
      </c>
      <c r="IT763" t="s">
        <v>445</v>
      </c>
      <c r="IU763" t="s">
        <v>445</v>
      </c>
      <c r="IV763">
        <v>0</v>
      </c>
      <c r="IW763">
        <v>100</v>
      </c>
      <c r="IX763">
        <v>100</v>
      </c>
      <c r="IY763">
        <v>1.83</v>
      </c>
      <c r="IZ763">
        <v>0.2147</v>
      </c>
      <c r="JA763">
        <v>0.6902030508192664</v>
      </c>
      <c r="JB763">
        <v>0.001474763808417899</v>
      </c>
      <c r="JC763">
        <v>-3.85604142745729E-07</v>
      </c>
      <c r="JD763">
        <v>-4.042155114862324E-11</v>
      </c>
      <c r="JE763">
        <v>-0.0599630414126953</v>
      </c>
      <c r="JF763">
        <v>-0.0008759303265835833</v>
      </c>
      <c r="JG763">
        <v>0.0007542316531097033</v>
      </c>
      <c r="JH763">
        <v>-1.168394518909615E-05</v>
      </c>
      <c r="JI763">
        <v>4</v>
      </c>
      <c r="JJ763">
        <v>2283</v>
      </c>
      <c r="JK763">
        <v>1</v>
      </c>
      <c r="JL763">
        <v>28</v>
      </c>
      <c r="JM763">
        <v>187449.5</v>
      </c>
      <c r="JN763">
        <v>187449.6</v>
      </c>
      <c r="JO763">
        <v>2.48413</v>
      </c>
      <c r="JP763">
        <v>2.25586</v>
      </c>
      <c r="JQ763">
        <v>1.39771</v>
      </c>
      <c r="JR763">
        <v>2.35107</v>
      </c>
      <c r="JS763">
        <v>1.49536</v>
      </c>
      <c r="JT763">
        <v>2.6001</v>
      </c>
      <c r="JU763">
        <v>37.0032</v>
      </c>
      <c r="JV763">
        <v>24.07</v>
      </c>
      <c r="JW763">
        <v>18</v>
      </c>
      <c r="JX763">
        <v>491.931</v>
      </c>
      <c r="JY763">
        <v>444.488</v>
      </c>
      <c r="JZ763">
        <v>30.6495</v>
      </c>
      <c r="KA763">
        <v>29.3428</v>
      </c>
      <c r="KB763">
        <v>29.9997</v>
      </c>
      <c r="KC763">
        <v>29.2054</v>
      </c>
      <c r="KD763">
        <v>29.1321</v>
      </c>
      <c r="KE763">
        <v>49.806</v>
      </c>
      <c r="KF763">
        <v>23.2856</v>
      </c>
      <c r="KG763">
        <v>64.3038</v>
      </c>
      <c r="KH763">
        <v>30.6285</v>
      </c>
      <c r="KI763">
        <v>1256.43</v>
      </c>
      <c r="KJ763">
        <v>21.8471</v>
      </c>
      <c r="KK763">
        <v>100.951</v>
      </c>
      <c r="KL763">
        <v>100.478</v>
      </c>
    </row>
    <row r="764" spans="1:298">
      <c r="A764">
        <v>748</v>
      </c>
      <c r="B764">
        <v>1758494401.1</v>
      </c>
      <c r="C764">
        <v>25525.59999990463</v>
      </c>
      <c r="D764" t="s">
        <v>1946</v>
      </c>
      <c r="E764" t="s">
        <v>1947</v>
      </c>
      <c r="F764">
        <v>5</v>
      </c>
      <c r="G764" t="s">
        <v>1797</v>
      </c>
      <c r="H764" t="s">
        <v>437</v>
      </c>
      <c r="I764" t="s">
        <v>438</v>
      </c>
      <c r="J764">
        <v>1758494393.6</v>
      </c>
      <c r="K764">
        <f>(L764)/1000</f>
        <v>0</v>
      </c>
      <c r="L764">
        <f>IF(DQ764, AO764, AI764)</f>
        <v>0</v>
      </c>
      <c r="M764">
        <f>IF(DQ764, AJ764, AH764)</f>
        <v>0</v>
      </c>
      <c r="N764">
        <f>DS764 - IF(AV764&gt;1, M764*DM764*100.0/(AX764), 0)</f>
        <v>0</v>
      </c>
      <c r="O764">
        <f>((U764-K764/2)*N764-M764)/(U764+K764/2)</f>
        <v>0</v>
      </c>
      <c r="P764">
        <f>O764*(DZ764+EA764)/1000.0</f>
        <v>0</v>
      </c>
      <c r="Q764">
        <f>(DS764 - IF(AV764&gt;1, M764*DM764*100.0/(AX764), 0))*(DZ764+EA764)/1000.0</f>
        <v>0</v>
      </c>
      <c r="R764">
        <f>2.0/((1/T764-1/S764)+SIGN(T764)*SQRT((1/T764-1/S764)*(1/T764-1/S764) + 4*DN764/((DN764+1)*(DN764+1))*(2*1/T764*1/S764-1/S764*1/S764)))</f>
        <v>0</v>
      </c>
      <c r="S764">
        <f>IF(LEFT(DO764,1)&lt;&gt;"0",IF(LEFT(DO764,1)="1",3.0,DP764),$D$5+$E$5*(EG764*DZ764/($K$5*1000))+$F$5*(EG764*DZ764/($K$5*1000))*MAX(MIN(DM764,$J$5),$I$5)*MAX(MIN(DM764,$J$5),$I$5)+$G$5*MAX(MIN(DM764,$J$5),$I$5)*(EG764*DZ764/($K$5*1000))+$H$5*(EG764*DZ764/($K$5*1000))*(EG764*DZ764/($K$5*1000)))</f>
        <v>0</v>
      </c>
      <c r="T764">
        <f>K764*(1000-(1000*0.61365*exp(17.502*X764/(240.97+X764))/(DZ764+EA764)+DU764)/2)/(1000*0.61365*exp(17.502*X764/(240.97+X764))/(DZ764+EA764)-DU764)</f>
        <v>0</v>
      </c>
      <c r="U764">
        <f>1/((DN764+1)/(R764/1.6)+1/(S764/1.37)) + DN764/((DN764+1)/(R764/1.6) + DN764/(S764/1.37))</f>
        <v>0</v>
      </c>
      <c r="V764">
        <f>(DI764*DL764)</f>
        <v>0</v>
      </c>
      <c r="W764">
        <f>(EB764+(V764+2*0.95*5.67E-8*(((EB764+$B$7)+273)^4-(EB764+273)^4)-44100*K764)/(1.84*29.3*S764+8*0.95*5.67E-8*(EB764+273)^3))</f>
        <v>0</v>
      </c>
      <c r="X764">
        <f>($C$7*EC764+$D$7*ED764+$E$7*W764)</f>
        <v>0</v>
      </c>
      <c r="Y764">
        <f>0.61365*exp(17.502*X764/(240.97+X764))</f>
        <v>0</v>
      </c>
      <c r="Z764">
        <f>(AA764/AB764*100)</f>
        <v>0</v>
      </c>
      <c r="AA764">
        <f>DU764*(DZ764+EA764)/1000</f>
        <v>0</v>
      </c>
      <c r="AB764">
        <f>0.61365*exp(17.502*EB764/(240.97+EB764))</f>
        <v>0</v>
      </c>
      <c r="AC764">
        <f>(Y764-DU764*(DZ764+EA764)/1000)</f>
        <v>0</v>
      </c>
      <c r="AD764">
        <f>(-K764*44100)</f>
        <v>0</v>
      </c>
      <c r="AE764">
        <f>2*29.3*S764*0.92*(EB764-X764)</f>
        <v>0</v>
      </c>
      <c r="AF764">
        <f>2*0.95*5.67E-8*(((EB764+$B$7)+273)^4-(X764+273)^4)</f>
        <v>0</v>
      </c>
      <c r="AG764">
        <f>V764+AF764+AD764+AE764</f>
        <v>0</v>
      </c>
      <c r="AH764">
        <f>DY764*AV764*(DT764-DS764*(1000-AV764*DV764)/(1000-AV764*DU764))/(100*DM764)</f>
        <v>0</v>
      </c>
      <c r="AI764">
        <f>1000*DY764*AV764*(DU764-DV764)/(100*DM764*(1000-AV764*DU764))</f>
        <v>0</v>
      </c>
      <c r="AJ764">
        <f>(AK764 - AL764 - DZ764*1E3/(8.314*(EB764+273.15)) * AN764/DY764 * AM764) * DY764/(100*DM764) * (1000 - DV764)/1000</f>
        <v>0</v>
      </c>
      <c r="AK764">
        <v>1269.77521837346</v>
      </c>
      <c r="AL764">
        <v>1237.666545454546</v>
      </c>
      <c r="AM764">
        <v>3.433819245118134</v>
      </c>
      <c r="AN764">
        <v>65.24556726256783</v>
      </c>
      <c r="AO764">
        <f>(AQ764 - AP764 + DZ764*1E3/(8.314*(EB764+273.15)) * AS764/DY764 * AR764) * DY764/(100*DM764) * 1000/(1000 - AQ764)</f>
        <v>0</v>
      </c>
      <c r="AP764">
        <v>21.75606387183399</v>
      </c>
      <c r="AQ764">
        <v>25.73068787878789</v>
      </c>
      <c r="AR764">
        <v>-5.932543755853344E-06</v>
      </c>
      <c r="AS764">
        <v>111.0014619962675</v>
      </c>
      <c r="AT764">
        <v>0</v>
      </c>
      <c r="AU764">
        <v>0</v>
      </c>
      <c r="AV764">
        <f>IF(AT764*$H$13&gt;=AX764,1.0,(AX764/(AX764-AT764*$H$13)))</f>
        <v>0</v>
      </c>
      <c r="AW764">
        <f>(AV764-1)*100</f>
        <v>0</v>
      </c>
      <c r="AX764">
        <f>MAX(0,($B$13+$C$13*EG764)/(1+$D$13*EG764)*DZ764/(EB764+273)*$E$13)</f>
        <v>0</v>
      </c>
      <c r="AY764" t="s">
        <v>439</v>
      </c>
      <c r="AZ764" t="s">
        <v>439</v>
      </c>
      <c r="BA764">
        <v>0</v>
      </c>
      <c r="BB764">
        <v>0</v>
      </c>
      <c r="BC764">
        <f>1-BA764/BB764</f>
        <v>0</v>
      </c>
      <c r="BD764">
        <v>0</v>
      </c>
      <c r="BE764" t="s">
        <v>439</v>
      </c>
      <c r="BF764" t="s">
        <v>439</v>
      </c>
      <c r="BG764">
        <v>0</v>
      </c>
      <c r="BH764">
        <v>0</v>
      </c>
      <c r="BI764">
        <f>1-BG764/BH764</f>
        <v>0</v>
      </c>
      <c r="BJ764">
        <v>0.5</v>
      </c>
      <c r="BK764">
        <f>DJ764</f>
        <v>0</v>
      </c>
      <c r="BL764">
        <f>M764</f>
        <v>0</v>
      </c>
      <c r="BM764">
        <f>BI764*BJ764*BK764</f>
        <v>0</v>
      </c>
      <c r="BN764">
        <f>(BL764-BD764)/BK764</f>
        <v>0</v>
      </c>
      <c r="BO764">
        <f>(BB764-BH764)/BH764</f>
        <v>0</v>
      </c>
      <c r="BP764">
        <f>BA764/(BC764+BA764/BH764)</f>
        <v>0</v>
      </c>
      <c r="BQ764" t="s">
        <v>439</v>
      </c>
      <c r="BR764">
        <v>0</v>
      </c>
      <c r="BS764">
        <f>IF(BR764&lt;&gt;0, BR764, BP764)</f>
        <v>0</v>
      </c>
      <c r="BT764">
        <f>1-BS764/BH764</f>
        <v>0</v>
      </c>
      <c r="BU764">
        <f>(BH764-BG764)/(BH764-BS764)</f>
        <v>0</v>
      </c>
      <c r="BV764">
        <f>(BB764-BH764)/(BB764-BS764)</f>
        <v>0</v>
      </c>
      <c r="BW764">
        <f>(BH764-BG764)/(BH764-BA764)</f>
        <v>0</v>
      </c>
      <c r="BX764">
        <f>(BB764-BH764)/(BB764-BA764)</f>
        <v>0</v>
      </c>
      <c r="BY764">
        <f>(BU764*BS764/BG764)</f>
        <v>0</v>
      </c>
      <c r="BZ764">
        <f>(1-BY764)</f>
        <v>0</v>
      </c>
      <c r="DI764">
        <f>$B$11*EH764+$C$11*EI764+$F$11*ET764*(1-EW764)</f>
        <v>0</v>
      </c>
      <c r="DJ764">
        <f>DI764*DK764</f>
        <v>0</v>
      </c>
      <c r="DK764">
        <f>($B$11*$D$9+$C$11*$D$9+$F$11*((FG764+EY764)/MAX(FG764+EY764+FH764, 0.1)*$I$9+FH764/MAX(FG764+EY764+FH764, 0.1)*$J$9))/($B$11+$C$11+$F$11)</f>
        <v>0</v>
      </c>
      <c r="DL764">
        <f>($B$11*$K$9+$C$11*$K$9+$F$11*((FG764+EY764)/MAX(FG764+EY764+FH764, 0.1)*$P$9+FH764/MAX(FG764+EY764+FH764, 0.1)*$Q$9))/($B$11+$C$11+$F$11)</f>
        <v>0</v>
      </c>
      <c r="DM764">
        <v>3.7</v>
      </c>
      <c r="DN764">
        <v>0.5</v>
      </c>
      <c r="DO764" t="s">
        <v>440</v>
      </c>
      <c r="DP764">
        <v>2</v>
      </c>
      <c r="DQ764" t="b">
        <v>1</v>
      </c>
      <c r="DR764">
        <v>1758494393.6</v>
      </c>
      <c r="DS764">
        <v>1182.63037037037</v>
      </c>
      <c r="DT764">
        <v>1227.13962962963</v>
      </c>
      <c r="DU764">
        <v>25.7350925925926</v>
      </c>
      <c r="DV764">
        <v>21.68513333333333</v>
      </c>
      <c r="DW764">
        <v>1180.803703703704</v>
      </c>
      <c r="DX764">
        <v>25.52038148148148</v>
      </c>
      <c r="DY764">
        <v>500.0078888888889</v>
      </c>
      <c r="DZ764">
        <v>89.98034074074074</v>
      </c>
      <c r="EA764">
        <v>0.05524285185185186</v>
      </c>
      <c r="EB764">
        <v>31.56843333333333</v>
      </c>
      <c r="EC764">
        <v>30.76021851851852</v>
      </c>
      <c r="ED764">
        <v>999.9000000000001</v>
      </c>
      <c r="EE764">
        <v>0</v>
      </c>
      <c r="EF764">
        <v>0</v>
      </c>
      <c r="EG764">
        <v>9998.937777777777</v>
      </c>
      <c r="EH764">
        <v>0</v>
      </c>
      <c r="EI764">
        <v>9.829348888888887</v>
      </c>
      <c r="EJ764">
        <v>-44.50892222222222</v>
      </c>
      <c r="EK764">
        <v>1213.869259259259</v>
      </c>
      <c r="EL764">
        <v>1254.33962962963</v>
      </c>
      <c r="EM764">
        <v>4.049949259259259</v>
      </c>
      <c r="EN764">
        <v>1227.13962962963</v>
      </c>
      <c r="EO764">
        <v>21.68513333333333</v>
      </c>
      <c r="EP764">
        <v>2.315652222222222</v>
      </c>
      <c r="EQ764">
        <v>1.951237037037037</v>
      </c>
      <c r="ER764">
        <v>19.78569259259259</v>
      </c>
      <c r="ES764">
        <v>17.05404814814815</v>
      </c>
      <c r="ET764">
        <v>2000.001851851852</v>
      </c>
      <c r="EU764">
        <v>0.9799981481481481</v>
      </c>
      <c r="EV764">
        <v>0.02000182592592593</v>
      </c>
      <c r="EW764">
        <v>0</v>
      </c>
      <c r="EX764">
        <v>615.3037777777778</v>
      </c>
      <c r="EY764">
        <v>5.00097</v>
      </c>
      <c r="EZ764">
        <v>12321.97407407407</v>
      </c>
      <c r="FA764">
        <v>16707.58518518519</v>
      </c>
      <c r="FB764">
        <v>41.625</v>
      </c>
      <c r="FC764">
        <v>41.93699999999999</v>
      </c>
      <c r="FD764">
        <v>41.56199999999999</v>
      </c>
      <c r="FE764">
        <v>41.5</v>
      </c>
      <c r="FF764">
        <v>42.25</v>
      </c>
      <c r="FG764">
        <v>1955.095185185185</v>
      </c>
      <c r="FH764">
        <v>39.90666666666667</v>
      </c>
      <c r="FI764">
        <v>0</v>
      </c>
      <c r="FJ764">
        <v>1758494401.4</v>
      </c>
      <c r="FK764">
        <v>0</v>
      </c>
      <c r="FL764">
        <v>615.2813461538461</v>
      </c>
      <c r="FM764">
        <v>-2.272512831959943</v>
      </c>
      <c r="FN764">
        <v>-50.87521366126656</v>
      </c>
      <c r="FO764">
        <v>12322.31923076923</v>
      </c>
      <c r="FP764">
        <v>15</v>
      </c>
      <c r="FQ764">
        <v>0</v>
      </c>
      <c r="FR764" t="s">
        <v>441</v>
      </c>
      <c r="FS764">
        <v>1747247426.5</v>
      </c>
      <c r="FT764">
        <v>1747247420.5</v>
      </c>
      <c r="FU764">
        <v>0</v>
      </c>
      <c r="FV764">
        <v>1.027</v>
      </c>
      <c r="FW764">
        <v>0.031</v>
      </c>
      <c r="FX764">
        <v>0.02</v>
      </c>
      <c r="FY764">
        <v>0.05</v>
      </c>
      <c r="FZ764">
        <v>420</v>
      </c>
      <c r="GA764">
        <v>16</v>
      </c>
      <c r="GB764">
        <v>0.01</v>
      </c>
      <c r="GC764">
        <v>0.1</v>
      </c>
      <c r="GD764">
        <v>-44.3450375</v>
      </c>
      <c r="GE764">
        <v>-3.092223264540312</v>
      </c>
      <c r="GF764">
        <v>0.3206843609279224</v>
      </c>
      <c r="GG764">
        <v>0</v>
      </c>
      <c r="GH764">
        <v>615.3764411764706</v>
      </c>
      <c r="GI764">
        <v>-1.786447675528979</v>
      </c>
      <c r="GJ764">
        <v>0.2913966562019408</v>
      </c>
      <c r="GK764">
        <v>-1</v>
      </c>
      <c r="GL764">
        <v>4.092393749999999</v>
      </c>
      <c r="GM764">
        <v>-0.7836253283302056</v>
      </c>
      <c r="GN764">
        <v>0.07551250892029406</v>
      </c>
      <c r="GO764">
        <v>0</v>
      </c>
      <c r="GP764">
        <v>0</v>
      </c>
      <c r="GQ764">
        <v>2</v>
      </c>
      <c r="GR764" t="s">
        <v>452</v>
      </c>
      <c r="GS764">
        <v>3.13601</v>
      </c>
      <c r="GT764">
        <v>2.71569</v>
      </c>
      <c r="GU764">
        <v>0.192445</v>
      </c>
      <c r="GV764">
        <v>0.195177</v>
      </c>
      <c r="GW764">
        <v>0.11068</v>
      </c>
      <c r="GX764">
        <v>0.0974298</v>
      </c>
      <c r="GY764">
        <v>25652.9</v>
      </c>
      <c r="GZ764">
        <v>25607.2</v>
      </c>
      <c r="HA764">
        <v>29536.1</v>
      </c>
      <c r="HB764">
        <v>29408.2</v>
      </c>
      <c r="HC764">
        <v>34708</v>
      </c>
      <c r="HD764">
        <v>35165.1</v>
      </c>
      <c r="HE764">
        <v>41567.3</v>
      </c>
      <c r="HF764">
        <v>41787.5</v>
      </c>
      <c r="HG764">
        <v>1.91903</v>
      </c>
      <c r="HH764">
        <v>1.85995</v>
      </c>
      <c r="HI764">
        <v>0.0708997</v>
      </c>
      <c r="HJ764">
        <v>0</v>
      </c>
      <c r="HK764">
        <v>29.6107</v>
      </c>
      <c r="HL764">
        <v>999.9</v>
      </c>
      <c r="HM764">
        <v>51.1</v>
      </c>
      <c r="HN764">
        <v>31.6</v>
      </c>
      <c r="HO764">
        <v>26.5118</v>
      </c>
      <c r="HP764">
        <v>62.0121</v>
      </c>
      <c r="HQ764">
        <v>27.7324</v>
      </c>
      <c r="HR764">
        <v>1</v>
      </c>
      <c r="HS764">
        <v>0.131494</v>
      </c>
      <c r="HT764">
        <v>-0.804036</v>
      </c>
      <c r="HU764">
        <v>20.3368</v>
      </c>
      <c r="HV764">
        <v>5.21774</v>
      </c>
      <c r="HW764">
        <v>12.0122</v>
      </c>
      <c r="HX764">
        <v>4.98915</v>
      </c>
      <c r="HY764">
        <v>3.28755</v>
      </c>
      <c r="HZ764">
        <v>9999</v>
      </c>
      <c r="IA764">
        <v>9999</v>
      </c>
      <c r="IB764">
        <v>9999</v>
      </c>
      <c r="IC764">
        <v>999.9</v>
      </c>
      <c r="ID764">
        <v>1.86758</v>
      </c>
      <c r="IE764">
        <v>1.86675</v>
      </c>
      <c r="IF764">
        <v>1.86606</v>
      </c>
      <c r="IG764">
        <v>1.866</v>
      </c>
      <c r="IH764">
        <v>1.86788</v>
      </c>
      <c r="II764">
        <v>1.8703</v>
      </c>
      <c r="IJ764">
        <v>1.86896</v>
      </c>
      <c r="IK764">
        <v>1.87042</v>
      </c>
      <c r="IL764">
        <v>0</v>
      </c>
      <c r="IM764">
        <v>0</v>
      </c>
      <c r="IN764">
        <v>0</v>
      </c>
      <c r="IO764">
        <v>0</v>
      </c>
      <c r="IP764" t="s">
        <v>443</v>
      </c>
      <c r="IQ764" t="s">
        <v>444</v>
      </c>
      <c r="IR764" t="s">
        <v>445</v>
      </c>
      <c r="IS764" t="s">
        <v>445</v>
      </c>
      <c r="IT764" t="s">
        <v>445</v>
      </c>
      <c r="IU764" t="s">
        <v>445</v>
      </c>
      <c r="IV764">
        <v>0</v>
      </c>
      <c r="IW764">
        <v>100</v>
      </c>
      <c r="IX764">
        <v>100</v>
      </c>
      <c r="IY764">
        <v>1.84</v>
      </c>
      <c r="IZ764">
        <v>0.2147</v>
      </c>
      <c r="JA764">
        <v>0.6902030508192664</v>
      </c>
      <c r="JB764">
        <v>0.001474763808417899</v>
      </c>
      <c r="JC764">
        <v>-3.85604142745729E-07</v>
      </c>
      <c r="JD764">
        <v>-4.042155114862324E-11</v>
      </c>
      <c r="JE764">
        <v>-0.0599630414126953</v>
      </c>
      <c r="JF764">
        <v>-0.0008759303265835833</v>
      </c>
      <c r="JG764">
        <v>0.0007542316531097033</v>
      </c>
      <c r="JH764">
        <v>-1.168394518909615E-05</v>
      </c>
      <c r="JI764">
        <v>4</v>
      </c>
      <c r="JJ764">
        <v>2283</v>
      </c>
      <c r="JK764">
        <v>1</v>
      </c>
      <c r="JL764">
        <v>28</v>
      </c>
      <c r="JM764">
        <v>187449.6</v>
      </c>
      <c r="JN764">
        <v>187449.7</v>
      </c>
      <c r="JO764">
        <v>2.51221</v>
      </c>
      <c r="JP764">
        <v>2.23633</v>
      </c>
      <c r="JQ764">
        <v>1.39648</v>
      </c>
      <c r="JR764">
        <v>2.35107</v>
      </c>
      <c r="JS764">
        <v>1.49536</v>
      </c>
      <c r="JT764">
        <v>2.69165</v>
      </c>
      <c r="JU764">
        <v>37.0032</v>
      </c>
      <c r="JV764">
        <v>24.0787</v>
      </c>
      <c r="JW764">
        <v>18</v>
      </c>
      <c r="JX764">
        <v>492.024</v>
      </c>
      <c r="JY764">
        <v>444.631</v>
      </c>
      <c r="JZ764">
        <v>30.5883</v>
      </c>
      <c r="KA764">
        <v>29.3384</v>
      </c>
      <c r="KB764">
        <v>29.9997</v>
      </c>
      <c r="KC764">
        <v>29.201</v>
      </c>
      <c r="KD764">
        <v>29.1283</v>
      </c>
      <c r="KE764">
        <v>50.3151</v>
      </c>
      <c r="KF764">
        <v>22.9989</v>
      </c>
      <c r="KG764">
        <v>64.3038</v>
      </c>
      <c r="KH764">
        <v>30.5676</v>
      </c>
      <c r="KI764">
        <v>1269.79</v>
      </c>
      <c r="KJ764">
        <v>21.9023</v>
      </c>
      <c r="KK764">
        <v>100.952</v>
      </c>
      <c r="KL764">
        <v>100.478</v>
      </c>
    </row>
    <row r="765" spans="1:298">
      <c r="A765">
        <v>749</v>
      </c>
      <c r="B765">
        <v>1758494406.1</v>
      </c>
      <c r="C765">
        <v>25530.59999990463</v>
      </c>
      <c r="D765" t="s">
        <v>1948</v>
      </c>
      <c r="E765" t="s">
        <v>1949</v>
      </c>
      <c r="F765">
        <v>5</v>
      </c>
      <c r="G765" t="s">
        <v>1797</v>
      </c>
      <c r="H765" t="s">
        <v>437</v>
      </c>
      <c r="I765" t="s">
        <v>438</v>
      </c>
      <c r="J765">
        <v>1758494398.314285</v>
      </c>
      <c r="K765">
        <f>(L765)/1000</f>
        <v>0</v>
      </c>
      <c r="L765">
        <f>IF(DQ765, AO765, AI765)</f>
        <v>0</v>
      </c>
      <c r="M765">
        <f>IF(DQ765, AJ765, AH765)</f>
        <v>0</v>
      </c>
      <c r="N765">
        <f>DS765 - IF(AV765&gt;1, M765*DM765*100.0/(AX765), 0)</f>
        <v>0</v>
      </c>
      <c r="O765">
        <f>((U765-K765/2)*N765-M765)/(U765+K765/2)</f>
        <v>0</v>
      </c>
      <c r="P765">
        <f>O765*(DZ765+EA765)/1000.0</f>
        <v>0</v>
      </c>
      <c r="Q765">
        <f>(DS765 - IF(AV765&gt;1, M765*DM765*100.0/(AX765), 0))*(DZ765+EA765)/1000.0</f>
        <v>0</v>
      </c>
      <c r="R765">
        <f>2.0/((1/T765-1/S765)+SIGN(T765)*SQRT((1/T765-1/S765)*(1/T765-1/S765) + 4*DN765/((DN765+1)*(DN765+1))*(2*1/T765*1/S765-1/S765*1/S765)))</f>
        <v>0</v>
      </c>
      <c r="S765">
        <f>IF(LEFT(DO765,1)&lt;&gt;"0",IF(LEFT(DO765,1)="1",3.0,DP765),$D$5+$E$5*(EG765*DZ765/($K$5*1000))+$F$5*(EG765*DZ765/($K$5*1000))*MAX(MIN(DM765,$J$5),$I$5)*MAX(MIN(DM765,$J$5),$I$5)+$G$5*MAX(MIN(DM765,$J$5),$I$5)*(EG765*DZ765/($K$5*1000))+$H$5*(EG765*DZ765/($K$5*1000))*(EG765*DZ765/($K$5*1000)))</f>
        <v>0</v>
      </c>
      <c r="T765">
        <f>K765*(1000-(1000*0.61365*exp(17.502*X765/(240.97+X765))/(DZ765+EA765)+DU765)/2)/(1000*0.61365*exp(17.502*X765/(240.97+X765))/(DZ765+EA765)-DU765)</f>
        <v>0</v>
      </c>
      <c r="U765">
        <f>1/((DN765+1)/(R765/1.6)+1/(S765/1.37)) + DN765/((DN765+1)/(R765/1.6) + DN765/(S765/1.37))</f>
        <v>0</v>
      </c>
      <c r="V765">
        <f>(DI765*DL765)</f>
        <v>0</v>
      </c>
      <c r="W765">
        <f>(EB765+(V765+2*0.95*5.67E-8*(((EB765+$B$7)+273)^4-(EB765+273)^4)-44100*K765)/(1.84*29.3*S765+8*0.95*5.67E-8*(EB765+273)^3))</f>
        <v>0</v>
      </c>
      <c r="X765">
        <f>($C$7*EC765+$D$7*ED765+$E$7*W765)</f>
        <v>0</v>
      </c>
      <c r="Y765">
        <f>0.61365*exp(17.502*X765/(240.97+X765))</f>
        <v>0</v>
      </c>
      <c r="Z765">
        <f>(AA765/AB765*100)</f>
        <v>0</v>
      </c>
      <c r="AA765">
        <f>DU765*(DZ765+EA765)/1000</f>
        <v>0</v>
      </c>
      <c r="AB765">
        <f>0.61365*exp(17.502*EB765/(240.97+EB765))</f>
        <v>0</v>
      </c>
      <c r="AC765">
        <f>(Y765-DU765*(DZ765+EA765)/1000)</f>
        <v>0</v>
      </c>
      <c r="AD765">
        <f>(-K765*44100)</f>
        <v>0</v>
      </c>
      <c r="AE765">
        <f>2*29.3*S765*0.92*(EB765-X765)</f>
        <v>0</v>
      </c>
      <c r="AF765">
        <f>2*0.95*5.67E-8*(((EB765+$B$7)+273)^4-(X765+273)^4)</f>
        <v>0</v>
      </c>
      <c r="AG765">
        <f>V765+AF765+AD765+AE765</f>
        <v>0</v>
      </c>
      <c r="AH765">
        <f>DY765*AV765*(DT765-DS765*(1000-AV765*DV765)/(1000-AV765*DU765))/(100*DM765)</f>
        <v>0</v>
      </c>
      <c r="AI765">
        <f>1000*DY765*AV765*(DU765-DV765)/(100*DM765*(1000-AV765*DU765))</f>
        <v>0</v>
      </c>
      <c r="AJ765">
        <f>(AK765 - AL765 - DZ765*1E3/(8.314*(EB765+273.15)) * AN765/DY765 * AM765) * DY765/(100*DM765) * (1000 - DV765)/1000</f>
        <v>0</v>
      </c>
      <c r="AK765">
        <v>1286.942944031527</v>
      </c>
      <c r="AL765">
        <v>1254.744181818181</v>
      </c>
      <c r="AM765">
        <v>3.41647931973374</v>
      </c>
      <c r="AN765">
        <v>65.24556726256783</v>
      </c>
      <c r="AO765">
        <f>(AQ765 - AP765 + DZ765*1E3/(8.314*(EB765+273.15)) * AS765/DY765 * AR765) * DY765/(100*DM765) * 1000/(1000 - AQ765)</f>
        <v>0</v>
      </c>
      <c r="AP765">
        <v>21.79659174749041</v>
      </c>
      <c r="AQ765">
        <v>25.7203103030303</v>
      </c>
      <c r="AR765">
        <v>-7.618883252657147E-05</v>
      </c>
      <c r="AS765">
        <v>111.0014619962675</v>
      </c>
      <c r="AT765">
        <v>0</v>
      </c>
      <c r="AU765">
        <v>0</v>
      </c>
      <c r="AV765">
        <f>IF(AT765*$H$13&gt;=AX765,1.0,(AX765/(AX765-AT765*$H$13)))</f>
        <v>0</v>
      </c>
      <c r="AW765">
        <f>(AV765-1)*100</f>
        <v>0</v>
      </c>
      <c r="AX765">
        <f>MAX(0,($B$13+$C$13*EG765)/(1+$D$13*EG765)*DZ765/(EB765+273)*$E$13)</f>
        <v>0</v>
      </c>
      <c r="AY765" t="s">
        <v>439</v>
      </c>
      <c r="AZ765" t="s">
        <v>439</v>
      </c>
      <c r="BA765">
        <v>0</v>
      </c>
      <c r="BB765">
        <v>0</v>
      </c>
      <c r="BC765">
        <f>1-BA765/BB765</f>
        <v>0</v>
      </c>
      <c r="BD765">
        <v>0</v>
      </c>
      <c r="BE765" t="s">
        <v>439</v>
      </c>
      <c r="BF765" t="s">
        <v>439</v>
      </c>
      <c r="BG765">
        <v>0</v>
      </c>
      <c r="BH765">
        <v>0</v>
      </c>
      <c r="BI765">
        <f>1-BG765/BH765</f>
        <v>0</v>
      </c>
      <c r="BJ765">
        <v>0.5</v>
      </c>
      <c r="BK765">
        <f>DJ765</f>
        <v>0</v>
      </c>
      <c r="BL765">
        <f>M765</f>
        <v>0</v>
      </c>
      <c r="BM765">
        <f>BI765*BJ765*BK765</f>
        <v>0</v>
      </c>
      <c r="BN765">
        <f>(BL765-BD765)/BK765</f>
        <v>0</v>
      </c>
      <c r="BO765">
        <f>(BB765-BH765)/BH765</f>
        <v>0</v>
      </c>
      <c r="BP765">
        <f>BA765/(BC765+BA765/BH765)</f>
        <v>0</v>
      </c>
      <c r="BQ765" t="s">
        <v>439</v>
      </c>
      <c r="BR765">
        <v>0</v>
      </c>
      <c r="BS765">
        <f>IF(BR765&lt;&gt;0, BR765, BP765)</f>
        <v>0</v>
      </c>
      <c r="BT765">
        <f>1-BS765/BH765</f>
        <v>0</v>
      </c>
      <c r="BU765">
        <f>(BH765-BG765)/(BH765-BS765)</f>
        <v>0</v>
      </c>
      <c r="BV765">
        <f>(BB765-BH765)/(BB765-BS765)</f>
        <v>0</v>
      </c>
      <c r="BW765">
        <f>(BH765-BG765)/(BH765-BA765)</f>
        <v>0</v>
      </c>
      <c r="BX765">
        <f>(BB765-BH765)/(BB765-BA765)</f>
        <v>0</v>
      </c>
      <c r="BY765">
        <f>(BU765*BS765/BG765)</f>
        <v>0</v>
      </c>
      <c r="BZ765">
        <f>(1-BY765)</f>
        <v>0</v>
      </c>
      <c r="DI765">
        <f>$B$11*EH765+$C$11*EI765+$F$11*ET765*(1-EW765)</f>
        <v>0</v>
      </c>
      <c r="DJ765">
        <f>DI765*DK765</f>
        <v>0</v>
      </c>
      <c r="DK765">
        <f>($B$11*$D$9+$C$11*$D$9+$F$11*((FG765+EY765)/MAX(FG765+EY765+FH765, 0.1)*$I$9+FH765/MAX(FG765+EY765+FH765, 0.1)*$J$9))/($B$11+$C$11+$F$11)</f>
        <v>0</v>
      </c>
      <c r="DL765">
        <f>($B$11*$K$9+$C$11*$K$9+$F$11*((FG765+EY765)/MAX(FG765+EY765+FH765, 0.1)*$P$9+FH765/MAX(FG765+EY765+FH765, 0.1)*$Q$9))/($B$11+$C$11+$F$11)</f>
        <v>0</v>
      </c>
      <c r="DM765">
        <v>3.7</v>
      </c>
      <c r="DN765">
        <v>0.5</v>
      </c>
      <c r="DO765" t="s">
        <v>440</v>
      </c>
      <c r="DP765">
        <v>2</v>
      </c>
      <c r="DQ765" t="b">
        <v>1</v>
      </c>
      <c r="DR765">
        <v>1758494398.314285</v>
      </c>
      <c r="DS765">
        <v>1198.251428571429</v>
      </c>
      <c r="DT765">
        <v>1242.932142857143</v>
      </c>
      <c r="DU765">
        <v>25.73065357142857</v>
      </c>
      <c r="DV765">
        <v>21.73651428571429</v>
      </c>
      <c r="DW765">
        <v>1196.418571428572</v>
      </c>
      <c r="DX765">
        <v>25.51601071428572</v>
      </c>
      <c r="DY765">
        <v>500.0237857142857</v>
      </c>
      <c r="DZ765">
        <v>89.98050714285715</v>
      </c>
      <c r="EA765">
        <v>0.05521091428571429</v>
      </c>
      <c r="EB765">
        <v>31.5611</v>
      </c>
      <c r="EC765">
        <v>30.76490357142857</v>
      </c>
      <c r="ED765">
        <v>999.9000000000002</v>
      </c>
      <c r="EE765">
        <v>0</v>
      </c>
      <c r="EF765">
        <v>0</v>
      </c>
      <c r="EG765">
        <v>9998.862142857144</v>
      </c>
      <c r="EH765">
        <v>0</v>
      </c>
      <c r="EI765">
        <v>9.542687142857142</v>
      </c>
      <c r="EJ765">
        <v>-44.68066071428571</v>
      </c>
      <c r="EK765">
        <v>1229.897142857143</v>
      </c>
      <c r="EL765">
        <v>1270.549285714286</v>
      </c>
      <c r="EM765">
        <v>3.994134642857143</v>
      </c>
      <c r="EN765">
        <v>1242.932142857143</v>
      </c>
      <c r="EO765">
        <v>21.73651428571429</v>
      </c>
      <c r="EP765">
        <v>2.315256428571428</v>
      </c>
      <c r="EQ765">
        <v>1.955863214285714</v>
      </c>
      <c r="ER765">
        <v>19.78293928571429</v>
      </c>
      <c r="ES765">
        <v>17.09143928571429</v>
      </c>
      <c r="ET765">
        <v>2000</v>
      </c>
      <c r="EU765">
        <v>0.9800007500000001</v>
      </c>
      <c r="EV765">
        <v>0.01999935357142858</v>
      </c>
      <c r="EW765">
        <v>0</v>
      </c>
      <c r="EX765">
        <v>615.1152499999999</v>
      </c>
      <c r="EY765">
        <v>5.00097</v>
      </c>
      <c r="EZ765">
        <v>12318.49642857143</v>
      </c>
      <c r="FA765">
        <v>16707.58928571428</v>
      </c>
      <c r="FB765">
        <v>41.625</v>
      </c>
      <c r="FC765">
        <v>41.93699999999999</v>
      </c>
      <c r="FD765">
        <v>41.56199999999999</v>
      </c>
      <c r="FE765">
        <v>41.4955</v>
      </c>
      <c r="FF765">
        <v>42.25</v>
      </c>
      <c r="FG765">
        <v>1955.098214285714</v>
      </c>
      <c r="FH765">
        <v>39.90178571428572</v>
      </c>
      <c r="FI765">
        <v>0</v>
      </c>
      <c r="FJ765">
        <v>1758494406.8</v>
      </c>
      <c r="FK765">
        <v>0</v>
      </c>
      <c r="FL765">
        <v>615.10352</v>
      </c>
      <c r="FM765">
        <v>-1.984615400745082</v>
      </c>
      <c r="FN765">
        <v>-38.97692313735107</v>
      </c>
      <c r="FO765">
        <v>12318.016</v>
      </c>
      <c r="FP765">
        <v>15</v>
      </c>
      <c r="FQ765">
        <v>0</v>
      </c>
      <c r="FR765" t="s">
        <v>441</v>
      </c>
      <c r="FS765">
        <v>1747247426.5</v>
      </c>
      <c r="FT765">
        <v>1747247420.5</v>
      </c>
      <c r="FU765">
        <v>0</v>
      </c>
      <c r="FV765">
        <v>1.027</v>
      </c>
      <c r="FW765">
        <v>0.031</v>
      </c>
      <c r="FX765">
        <v>0.02</v>
      </c>
      <c r="FY765">
        <v>0.05</v>
      </c>
      <c r="FZ765">
        <v>420</v>
      </c>
      <c r="GA765">
        <v>16</v>
      </c>
      <c r="GB765">
        <v>0.01</v>
      </c>
      <c r="GC765">
        <v>0.1</v>
      </c>
      <c r="GD765">
        <v>-44.55047750000001</v>
      </c>
      <c r="GE765">
        <v>-2.543231144465207</v>
      </c>
      <c r="GF765">
        <v>0.2832858419401681</v>
      </c>
      <c r="GG765">
        <v>0</v>
      </c>
      <c r="GH765">
        <v>615.2191470588234</v>
      </c>
      <c r="GI765">
        <v>-1.778411007092706</v>
      </c>
      <c r="GJ765">
        <v>0.3002412884912345</v>
      </c>
      <c r="GK765">
        <v>-1</v>
      </c>
      <c r="GL765">
        <v>4.0302015</v>
      </c>
      <c r="GM765">
        <v>-0.7288955347091972</v>
      </c>
      <c r="GN765">
        <v>0.07033082117926671</v>
      </c>
      <c r="GO765">
        <v>0</v>
      </c>
      <c r="GP765">
        <v>0</v>
      </c>
      <c r="GQ765">
        <v>2</v>
      </c>
      <c r="GR765" t="s">
        <v>452</v>
      </c>
      <c r="GS765">
        <v>3.13594</v>
      </c>
      <c r="GT765">
        <v>2.71517</v>
      </c>
      <c r="GU765">
        <v>0.194102</v>
      </c>
      <c r="GV765">
        <v>0.196793</v>
      </c>
      <c r="GW765">
        <v>0.110648</v>
      </c>
      <c r="GX765">
        <v>0.09758310000000001</v>
      </c>
      <c r="GY765">
        <v>25600</v>
      </c>
      <c r="GZ765">
        <v>25555.7</v>
      </c>
      <c r="HA765">
        <v>29535.8</v>
      </c>
      <c r="HB765">
        <v>29408.2</v>
      </c>
      <c r="HC765">
        <v>34708.6</v>
      </c>
      <c r="HD765">
        <v>35159.3</v>
      </c>
      <c r="HE765">
        <v>41566.6</v>
      </c>
      <c r="HF765">
        <v>41787.8</v>
      </c>
      <c r="HG765">
        <v>1.91882</v>
      </c>
      <c r="HH765">
        <v>1.86033</v>
      </c>
      <c r="HI765">
        <v>0.0719205</v>
      </c>
      <c r="HJ765">
        <v>0</v>
      </c>
      <c r="HK765">
        <v>29.6075</v>
      </c>
      <c r="HL765">
        <v>999.9</v>
      </c>
      <c r="HM765">
        <v>51.1</v>
      </c>
      <c r="HN765">
        <v>31.6</v>
      </c>
      <c r="HO765">
        <v>26.512</v>
      </c>
      <c r="HP765">
        <v>62.2321</v>
      </c>
      <c r="HQ765">
        <v>27.8886</v>
      </c>
      <c r="HR765">
        <v>1</v>
      </c>
      <c r="HS765">
        <v>0.130912</v>
      </c>
      <c r="HT765">
        <v>-0.730471</v>
      </c>
      <c r="HU765">
        <v>20.337</v>
      </c>
      <c r="HV765">
        <v>5.21909</v>
      </c>
      <c r="HW765">
        <v>12.0117</v>
      </c>
      <c r="HX765">
        <v>4.9889</v>
      </c>
      <c r="HY765">
        <v>3.28768</v>
      </c>
      <c r="HZ765">
        <v>9999</v>
      </c>
      <c r="IA765">
        <v>9999</v>
      </c>
      <c r="IB765">
        <v>9999</v>
      </c>
      <c r="IC765">
        <v>999.9</v>
      </c>
      <c r="ID765">
        <v>1.86762</v>
      </c>
      <c r="IE765">
        <v>1.86674</v>
      </c>
      <c r="IF765">
        <v>1.86608</v>
      </c>
      <c r="IG765">
        <v>1.866</v>
      </c>
      <c r="IH765">
        <v>1.86788</v>
      </c>
      <c r="II765">
        <v>1.87029</v>
      </c>
      <c r="IJ765">
        <v>1.86896</v>
      </c>
      <c r="IK765">
        <v>1.87042</v>
      </c>
      <c r="IL765">
        <v>0</v>
      </c>
      <c r="IM765">
        <v>0</v>
      </c>
      <c r="IN765">
        <v>0</v>
      </c>
      <c r="IO765">
        <v>0</v>
      </c>
      <c r="IP765" t="s">
        <v>443</v>
      </c>
      <c r="IQ765" t="s">
        <v>444</v>
      </c>
      <c r="IR765" t="s">
        <v>445</v>
      </c>
      <c r="IS765" t="s">
        <v>445</v>
      </c>
      <c r="IT765" t="s">
        <v>445</v>
      </c>
      <c r="IU765" t="s">
        <v>445</v>
      </c>
      <c r="IV765">
        <v>0</v>
      </c>
      <c r="IW765">
        <v>100</v>
      </c>
      <c r="IX765">
        <v>100</v>
      </c>
      <c r="IY765">
        <v>1.84</v>
      </c>
      <c r="IZ765">
        <v>0.2145</v>
      </c>
      <c r="JA765">
        <v>0.6902030508192664</v>
      </c>
      <c r="JB765">
        <v>0.001474763808417899</v>
      </c>
      <c r="JC765">
        <v>-3.85604142745729E-07</v>
      </c>
      <c r="JD765">
        <v>-4.042155114862324E-11</v>
      </c>
      <c r="JE765">
        <v>-0.0599630414126953</v>
      </c>
      <c r="JF765">
        <v>-0.0008759303265835833</v>
      </c>
      <c r="JG765">
        <v>0.0007542316531097033</v>
      </c>
      <c r="JH765">
        <v>-1.168394518909615E-05</v>
      </c>
      <c r="JI765">
        <v>4</v>
      </c>
      <c r="JJ765">
        <v>2283</v>
      </c>
      <c r="JK765">
        <v>1</v>
      </c>
      <c r="JL765">
        <v>28</v>
      </c>
      <c r="JM765">
        <v>187449.7</v>
      </c>
      <c r="JN765">
        <v>187449.8</v>
      </c>
      <c r="JO765">
        <v>2.53784</v>
      </c>
      <c r="JP765">
        <v>2.23877</v>
      </c>
      <c r="JQ765">
        <v>1.39648</v>
      </c>
      <c r="JR765">
        <v>2.35596</v>
      </c>
      <c r="JS765">
        <v>1.49536</v>
      </c>
      <c r="JT765">
        <v>2.71973</v>
      </c>
      <c r="JU765">
        <v>37.0032</v>
      </c>
      <c r="JV765">
        <v>24.0787</v>
      </c>
      <c r="JW765">
        <v>18</v>
      </c>
      <c r="JX765">
        <v>491.871</v>
      </c>
      <c r="JY765">
        <v>444.835</v>
      </c>
      <c r="JZ765">
        <v>30.5215</v>
      </c>
      <c r="KA765">
        <v>29.3342</v>
      </c>
      <c r="KB765">
        <v>29.9997</v>
      </c>
      <c r="KC765">
        <v>29.1979</v>
      </c>
      <c r="KD765">
        <v>29.1246</v>
      </c>
      <c r="KE765">
        <v>50.8844</v>
      </c>
      <c r="KF765">
        <v>22.7057</v>
      </c>
      <c r="KG765">
        <v>64.3038</v>
      </c>
      <c r="KH765">
        <v>30.4993</v>
      </c>
      <c r="KI765">
        <v>1289.83</v>
      </c>
      <c r="KJ765">
        <v>21.9637</v>
      </c>
      <c r="KK765">
        <v>100.95</v>
      </c>
      <c r="KL765">
        <v>100.478</v>
      </c>
    </row>
    <row r="766" spans="1:298">
      <c r="A766">
        <v>750</v>
      </c>
      <c r="B766">
        <v>1758494411.1</v>
      </c>
      <c r="C766">
        <v>25535.59999990463</v>
      </c>
      <c r="D766" t="s">
        <v>1950</v>
      </c>
      <c r="E766" t="s">
        <v>1951</v>
      </c>
      <c r="F766">
        <v>5</v>
      </c>
      <c r="G766" t="s">
        <v>1797</v>
      </c>
      <c r="H766" t="s">
        <v>437</v>
      </c>
      <c r="I766" t="s">
        <v>438</v>
      </c>
      <c r="J766">
        <v>1758494403.6</v>
      </c>
      <c r="K766">
        <f>(L766)/1000</f>
        <v>0</v>
      </c>
      <c r="L766">
        <f>IF(DQ766, AO766, AI766)</f>
        <v>0</v>
      </c>
      <c r="M766">
        <f>IF(DQ766, AJ766, AH766)</f>
        <v>0</v>
      </c>
      <c r="N766">
        <f>DS766 - IF(AV766&gt;1, M766*DM766*100.0/(AX766), 0)</f>
        <v>0</v>
      </c>
      <c r="O766">
        <f>((U766-K766/2)*N766-M766)/(U766+K766/2)</f>
        <v>0</v>
      </c>
      <c r="P766">
        <f>O766*(DZ766+EA766)/1000.0</f>
        <v>0</v>
      </c>
      <c r="Q766">
        <f>(DS766 - IF(AV766&gt;1, M766*DM766*100.0/(AX766), 0))*(DZ766+EA766)/1000.0</f>
        <v>0</v>
      </c>
      <c r="R766">
        <f>2.0/((1/T766-1/S766)+SIGN(T766)*SQRT((1/T766-1/S766)*(1/T766-1/S766) + 4*DN766/((DN766+1)*(DN766+1))*(2*1/T766*1/S766-1/S766*1/S766)))</f>
        <v>0</v>
      </c>
      <c r="S766">
        <f>IF(LEFT(DO766,1)&lt;&gt;"0",IF(LEFT(DO766,1)="1",3.0,DP766),$D$5+$E$5*(EG766*DZ766/($K$5*1000))+$F$5*(EG766*DZ766/($K$5*1000))*MAX(MIN(DM766,$J$5),$I$5)*MAX(MIN(DM766,$J$5),$I$5)+$G$5*MAX(MIN(DM766,$J$5),$I$5)*(EG766*DZ766/($K$5*1000))+$H$5*(EG766*DZ766/($K$5*1000))*(EG766*DZ766/($K$5*1000)))</f>
        <v>0</v>
      </c>
      <c r="T766">
        <f>K766*(1000-(1000*0.61365*exp(17.502*X766/(240.97+X766))/(DZ766+EA766)+DU766)/2)/(1000*0.61365*exp(17.502*X766/(240.97+X766))/(DZ766+EA766)-DU766)</f>
        <v>0</v>
      </c>
      <c r="U766">
        <f>1/((DN766+1)/(R766/1.6)+1/(S766/1.37)) + DN766/((DN766+1)/(R766/1.6) + DN766/(S766/1.37))</f>
        <v>0</v>
      </c>
      <c r="V766">
        <f>(DI766*DL766)</f>
        <v>0</v>
      </c>
      <c r="W766">
        <f>(EB766+(V766+2*0.95*5.67E-8*(((EB766+$B$7)+273)^4-(EB766+273)^4)-44100*K766)/(1.84*29.3*S766+8*0.95*5.67E-8*(EB766+273)^3))</f>
        <v>0</v>
      </c>
      <c r="X766">
        <f>($C$7*EC766+$D$7*ED766+$E$7*W766)</f>
        <v>0</v>
      </c>
      <c r="Y766">
        <f>0.61365*exp(17.502*X766/(240.97+X766))</f>
        <v>0</v>
      </c>
      <c r="Z766">
        <f>(AA766/AB766*100)</f>
        <v>0</v>
      </c>
      <c r="AA766">
        <f>DU766*(DZ766+EA766)/1000</f>
        <v>0</v>
      </c>
      <c r="AB766">
        <f>0.61365*exp(17.502*EB766/(240.97+EB766))</f>
        <v>0</v>
      </c>
      <c r="AC766">
        <f>(Y766-DU766*(DZ766+EA766)/1000)</f>
        <v>0</v>
      </c>
      <c r="AD766">
        <f>(-K766*44100)</f>
        <v>0</v>
      </c>
      <c r="AE766">
        <f>2*29.3*S766*0.92*(EB766-X766)</f>
        <v>0</v>
      </c>
      <c r="AF766">
        <f>2*0.95*5.67E-8*(((EB766+$B$7)+273)^4-(X766+273)^4)</f>
        <v>0</v>
      </c>
      <c r="AG766">
        <f>V766+AF766+AD766+AE766</f>
        <v>0</v>
      </c>
      <c r="AH766">
        <f>DY766*AV766*(DT766-DS766*(1000-AV766*DV766)/(1000-AV766*DU766))/(100*DM766)</f>
        <v>0</v>
      </c>
      <c r="AI766">
        <f>1000*DY766*AV766*(DU766-DV766)/(100*DM766*(1000-AV766*DU766))</f>
        <v>0</v>
      </c>
      <c r="AJ766">
        <f>(AK766 - AL766 - DZ766*1E3/(8.314*(EB766+273.15)) * AN766/DY766 * AM766) * DY766/(100*DM766) * (1000 - DV766)/1000</f>
        <v>0</v>
      </c>
      <c r="AK766">
        <v>1304.286146056512</v>
      </c>
      <c r="AL766">
        <v>1271.960545454545</v>
      </c>
      <c r="AM766">
        <v>3.459312902210373</v>
      </c>
      <c r="AN766">
        <v>65.24556726256783</v>
      </c>
      <c r="AO766">
        <f>(AQ766 - AP766 + DZ766*1E3/(8.314*(EB766+273.15)) * AS766/DY766 * AR766) * DY766/(100*DM766) * 1000/(1000 - AQ766)</f>
        <v>0</v>
      </c>
      <c r="AP766">
        <v>21.85957697013665</v>
      </c>
      <c r="AQ766">
        <v>25.70989878787877</v>
      </c>
      <c r="AR766">
        <v>-8.530031331263608E-05</v>
      </c>
      <c r="AS766">
        <v>111.0014619962675</v>
      </c>
      <c r="AT766">
        <v>0</v>
      </c>
      <c r="AU766">
        <v>0</v>
      </c>
      <c r="AV766">
        <f>IF(AT766*$H$13&gt;=AX766,1.0,(AX766/(AX766-AT766*$H$13)))</f>
        <v>0</v>
      </c>
      <c r="AW766">
        <f>(AV766-1)*100</f>
        <v>0</v>
      </c>
      <c r="AX766">
        <f>MAX(0,($B$13+$C$13*EG766)/(1+$D$13*EG766)*DZ766/(EB766+273)*$E$13)</f>
        <v>0</v>
      </c>
      <c r="AY766" t="s">
        <v>439</v>
      </c>
      <c r="AZ766" t="s">
        <v>439</v>
      </c>
      <c r="BA766">
        <v>0</v>
      </c>
      <c r="BB766">
        <v>0</v>
      </c>
      <c r="BC766">
        <f>1-BA766/BB766</f>
        <v>0</v>
      </c>
      <c r="BD766">
        <v>0</v>
      </c>
      <c r="BE766" t="s">
        <v>439</v>
      </c>
      <c r="BF766" t="s">
        <v>439</v>
      </c>
      <c r="BG766">
        <v>0</v>
      </c>
      <c r="BH766">
        <v>0</v>
      </c>
      <c r="BI766">
        <f>1-BG766/BH766</f>
        <v>0</v>
      </c>
      <c r="BJ766">
        <v>0.5</v>
      </c>
      <c r="BK766">
        <f>DJ766</f>
        <v>0</v>
      </c>
      <c r="BL766">
        <f>M766</f>
        <v>0</v>
      </c>
      <c r="BM766">
        <f>BI766*BJ766*BK766</f>
        <v>0</v>
      </c>
      <c r="BN766">
        <f>(BL766-BD766)/BK766</f>
        <v>0</v>
      </c>
      <c r="BO766">
        <f>(BB766-BH766)/BH766</f>
        <v>0</v>
      </c>
      <c r="BP766">
        <f>BA766/(BC766+BA766/BH766)</f>
        <v>0</v>
      </c>
      <c r="BQ766" t="s">
        <v>439</v>
      </c>
      <c r="BR766">
        <v>0</v>
      </c>
      <c r="BS766">
        <f>IF(BR766&lt;&gt;0, BR766, BP766)</f>
        <v>0</v>
      </c>
      <c r="BT766">
        <f>1-BS766/BH766</f>
        <v>0</v>
      </c>
      <c r="BU766">
        <f>(BH766-BG766)/(BH766-BS766)</f>
        <v>0</v>
      </c>
      <c r="BV766">
        <f>(BB766-BH766)/(BB766-BS766)</f>
        <v>0</v>
      </c>
      <c r="BW766">
        <f>(BH766-BG766)/(BH766-BA766)</f>
        <v>0</v>
      </c>
      <c r="BX766">
        <f>(BB766-BH766)/(BB766-BA766)</f>
        <v>0</v>
      </c>
      <c r="BY766">
        <f>(BU766*BS766/BG766)</f>
        <v>0</v>
      </c>
      <c r="BZ766">
        <f>(1-BY766)</f>
        <v>0</v>
      </c>
      <c r="DI766">
        <f>$B$11*EH766+$C$11*EI766+$F$11*ET766*(1-EW766)</f>
        <v>0</v>
      </c>
      <c r="DJ766">
        <f>DI766*DK766</f>
        <v>0</v>
      </c>
      <c r="DK766">
        <f>($B$11*$D$9+$C$11*$D$9+$F$11*((FG766+EY766)/MAX(FG766+EY766+FH766, 0.1)*$I$9+FH766/MAX(FG766+EY766+FH766, 0.1)*$J$9))/($B$11+$C$11+$F$11)</f>
        <v>0</v>
      </c>
      <c r="DL766">
        <f>($B$11*$K$9+$C$11*$K$9+$F$11*((FG766+EY766)/MAX(FG766+EY766+FH766, 0.1)*$P$9+FH766/MAX(FG766+EY766+FH766, 0.1)*$Q$9))/($B$11+$C$11+$F$11)</f>
        <v>0</v>
      </c>
      <c r="DM766">
        <v>3.7</v>
      </c>
      <c r="DN766">
        <v>0.5</v>
      </c>
      <c r="DO766" t="s">
        <v>440</v>
      </c>
      <c r="DP766">
        <v>2</v>
      </c>
      <c r="DQ766" t="b">
        <v>1</v>
      </c>
      <c r="DR766">
        <v>1758494403.6</v>
      </c>
      <c r="DS766">
        <v>1215.824814814815</v>
      </c>
      <c r="DT766">
        <v>1260.69074074074</v>
      </c>
      <c r="DU766">
        <v>25.72359259259259</v>
      </c>
      <c r="DV766">
        <v>21.79597037037037</v>
      </c>
      <c r="DW766">
        <v>1213.986296296296</v>
      </c>
      <c r="DX766">
        <v>25.50905185185185</v>
      </c>
      <c r="DY766">
        <v>500.0032222222222</v>
      </c>
      <c r="DZ766">
        <v>89.97983333333333</v>
      </c>
      <c r="EA766">
        <v>0.05517933333333333</v>
      </c>
      <c r="EB766">
        <v>31.55191851851852</v>
      </c>
      <c r="EC766">
        <v>30.76872962962963</v>
      </c>
      <c r="ED766">
        <v>999.9000000000001</v>
      </c>
      <c r="EE766">
        <v>0</v>
      </c>
      <c r="EF766">
        <v>0</v>
      </c>
      <c r="EG766">
        <v>10001.66444444444</v>
      </c>
      <c r="EH766">
        <v>0</v>
      </c>
      <c r="EI766">
        <v>9.527127777777777</v>
      </c>
      <c r="EJ766">
        <v>-44.8661111111111</v>
      </c>
      <c r="EK766">
        <v>1247.925925925926</v>
      </c>
      <c r="EL766">
        <v>1288.781851851852</v>
      </c>
      <c r="EM766">
        <v>3.927626296296296</v>
      </c>
      <c r="EN766">
        <v>1260.69074074074</v>
      </c>
      <c r="EO766">
        <v>21.79597037037037</v>
      </c>
      <c r="EP766">
        <v>2.314604444444444</v>
      </c>
      <c r="EQ766">
        <v>1.961197777777778</v>
      </c>
      <c r="ER766">
        <v>19.7783925925926</v>
      </c>
      <c r="ES766">
        <v>17.13446666666666</v>
      </c>
      <c r="ET766">
        <v>2000.001111111111</v>
      </c>
      <c r="EU766">
        <v>0.9800022592592593</v>
      </c>
      <c r="EV766">
        <v>0.01999788888888889</v>
      </c>
      <c r="EW766">
        <v>0</v>
      </c>
      <c r="EX766">
        <v>614.9925925925926</v>
      </c>
      <c r="EY766">
        <v>5.00097</v>
      </c>
      <c r="EZ766">
        <v>12315.15555555555</v>
      </c>
      <c r="FA766">
        <v>16707.6</v>
      </c>
      <c r="FB766">
        <v>41.625</v>
      </c>
      <c r="FC766">
        <v>41.93699999999999</v>
      </c>
      <c r="FD766">
        <v>41.56199999999999</v>
      </c>
      <c r="FE766">
        <v>41.48366666666666</v>
      </c>
      <c r="FF766">
        <v>42.25</v>
      </c>
      <c r="FG766">
        <v>1955.102222222222</v>
      </c>
      <c r="FH766">
        <v>39.8988888888889</v>
      </c>
      <c r="FI766">
        <v>0</v>
      </c>
      <c r="FJ766">
        <v>1758494411.6</v>
      </c>
      <c r="FK766">
        <v>0</v>
      </c>
      <c r="FL766">
        <v>615.0046799999999</v>
      </c>
      <c r="FM766">
        <v>-0.861538474418276</v>
      </c>
      <c r="FN766">
        <v>-38.03076927549417</v>
      </c>
      <c r="FO766">
        <v>12314.968</v>
      </c>
      <c r="FP766">
        <v>15</v>
      </c>
      <c r="FQ766">
        <v>0</v>
      </c>
      <c r="FR766" t="s">
        <v>441</v>
      </c>
      <c r="FS766">
        <v>1747247426.5</v>
      </c>
      <c r="FT766">
        <v>1747247420.5</v>
      </c>
      <c r="FU766">
        <v>0</v>
      </c>
      <c r="FV766">
        <v>1.027</v>
      </c>
      <c r="FW766">
        <v>0.031</v>
      </c>
      <c r="FX766">
        <v>0.02</v>
      </c>
      <c r="FY766">
        <v>0.05</v>
      </c>
      <c r="FZ766">
        <v>420</v>
      </c>
      <c r="GA766">
        <v>16</v>
      </c>
      <c r="GB766">
        <v>0.01</v>
      </c>
      <c r="GC766">
        <v>0.1</v>
      </c>
      <c r="GD766">
        <v>-44.76523902439024</v>
      </c>
      <c r="GE766">
        <v>-1.804323344947832</v>
      </c>
      <c r="GF766">
        <v>0.1991342724824056</v>
      </c>
      <c r="GG766">
        <v>0</v>
      </c>
      <c r="GH766">
        <v>615.0862352941176</v>
      </c>
      <c r="GI766">
        <v>-1.341573723177061</v>
      </c>
      <c r="GJ766">
        <v>0.2676504589312109</v>
      </c>
      <c r="GK766">
        <v>-1</v>
      </c>
      <c r="GL766">
        <v>3.965612195121951</v>
      </c>
      <c r="GM766">
        <v>-0.7337571428571452</v>
      </c>
      <c r="GN766">
        <v>0.07260018159999446</v>
      </c>
      <c r="GO766">
        <v>0</v>
      </c>
      <c r="GP766">
        <v>0</v>
      </c>
      <c r="GQ766">
        <v>2</v>
      </c>
      <c r="GR766" t="s">
        <v>452</v>
      </c>
      <c r="GS766">
        <v>3.13609</v>
      </c>
      <c r="GT766">
        <v>2.7154</v>
      </c>
      <c r="GU766">
        <v>0.195767</v>
      </c>
      <c r="GV766">
        <v>0.198422</v>
      </c>
      <c r="GW766">
        <v>0.110615</v>
      </c>
      <c r="GX766">
        <v>0.0977928</v>
      </c>
      <c r="GY766">
        <v>25548.2</v>
      </c>
      <c r="GZ766">
        <v>25504</v>
      </c>
      <c r="HA766">
        <v>29537.1</v>
      </c>
      <c r="HB766">
        <v>29408.3</v>
      </c>
      <c r="HC766">
        <v>34711.9</v>
      </c>
      <c r="HD766">
        <v>35151.3</v>
      </c>
      <c r="HE766">
        <v>41569</v>
      </c>
      <c r="HF766">
        <v>41788</v>
      </c>
      <c r="HG766">
        <v>1.91893</v>
      </c>
      <c r="HH766">
        <v>1.86045</v>
      </c>
      <c r="HI766">
        <v>0.07086249999999999</v>
      </c>
      <c r="HJ766">
        <v>0</v>
      </c>
      <c r="HK766">
        <v>29.605</v>
      </c>
      <c r="HL766">
        <v>999.9</v>
      </c>
      <c r="HM766">
        <v>51.1</v>
      </c>
      <c r="HN766">
        <v>31.6</v>
      </c>
      <c r="HO766">
        <v>26.511</v>
      </c>
      <c r="HP766">
        <v>62.0021</v>
      </c>
      <c r="HQ766">
        <v>27.7684</v>
      </c>
      <c r="HR766">
        <v>1</v>
      </c>
      <c r="HS766">
        <v>0.130475</v>
      </c>
      <c r="HT766">
        <v>-0.672538</v>
      </c>
      <c r="HU766">
        <v>20.337</v>
      </c>
      <c r="HV766">
        <v>5.21924</v>
      </c>
      <c r="HW766">
        <v>12.0116</v>
      </c>
      <c r="HX766">
        <v>4.98905</v>
      </c>
      <c r="HY766">
        <v>3.28772</v>
      </c>
      <c r="HZ766">
        <v>9999</v>
      </c>
      <c r="IA766">
        <v>9999</v>
      </c>
      <c r="IB766">
        <v>9999</v>
      </c>
      <c r="IC766">
        <v>999.9</v>
      </c>
      <c r="ID766">
        <v>1.86763</v>
      </c>
      <c r="IE766">
        <v>1.86676</v>
      </c>
      <c r="IF766">
        <v>1.86604</v>
      </c>
      <c r="IG766">
        <v>1.866</v>
      </c>
      <c r="IH766">
        <v>1.86786</v>
      </c>
      <c r="II766">
        <v>1.87028</v>
      </c>
      <c r="IJ766">
        <v>1.86894</v>
      </c>
      <c r="IK766">
        <v>1.87042</v>
      </c>
      <c r="IL766">
        <v>0</v>
      </c>
      <c r="IM766">
        <v>0</v>
      </c>
      <c r="IN766">
        <v>0</v>
      </c>
      <c r="IO766">
        <v>0</v>
      </c>
      <c r="IP766" t="s">
        <v>443</v>
      </c>
      <c r="IQ766" t="s">
        <v>444</v>
      </c>
      <c r="IR766" t="s">
        <v>445</v>
      </c>
      <c r="IS766" t="s">
        <v>445</v>
      </c>
      <c r="IT766" t="s">
        <v>445</v>
      </c>
      <c r="IU766" t="s">
        <v>445</v>
      </c>
      <c r="IV766">
        <v>0</v>
      </c>
      <c r="IW766">
        <v>100</v>
      </c>
      <c r="IX766">
        <v>100</v>
      </c>
      <c r="IY766">
        <v>1.85</v>
      </c>
      <c r="IZ766">
        <v>0.2143</v>
      </c>
      <c r="JA766">
        <v>0.6902030508192664</v>
      </c>
      <c r="JB766">
        <v>0.001474763808417899</v>
      </c>
      <c r="JC766">
        <v>-3.85604142745729E-07</v>
      </c>
      <c r="JD766">
        <v>-4.042155114862324E-11</v>
      </c>
      <c r="JE766">
        <v>-0.0599630414126953</v>
      </c>
      <c r="JF766">
        <v>-0.0008759303265835833</v>
      </c>
      <c r="JG766">
        <v>0.0007542316531097033</v>
      </c>
      <c r="JH766">
        <v>-1.168394518909615E-05</v>
      </c>
      <c r="JI766">
        <v>4</v>
      </c>
      <c r="JJ766">
        <v>2283</v>
      </c>
      <c r="JK766">
        <v>1</v>
      </c>
      <c r="JL766">
        <v>28</v>
      </c>
      <c r="JM766">
        <v>187449.7</v>
      </c>
      <c r="JN766">
        <v>187449.8</v>
      </c>
      <c r="JO766">
        <v>2.56592</v>
      </c>
      <c r="JP766">
        <v>2.23389</v>
      </c>
      <c r="JQ766">
        <v>1.39648</v>
      </c>
      <c r="JR766">
        <v>2.35596</v>
      </c>
      <c r="JS766">
        <v>1.49536</v>
      </c>
      <c r="JT766">
        <v>2.70386</v>
      </c>
      <c r="JU766">
        <v>37.0032</v>
      </c>
      <c r="JV766">
        <v>24.07</v>
      </c>
      <c r="JW766">
        <v>18</v>
      </c>
      <c r="JX766">
        <v>491.899</v>
      </c>
      <c r="JY766">
        <v>444.889</v>
      </c>
      <c r="JZ766">
        <v>30.4488</v>
      </c>
      <c r="KA766">
        <v>29.3292</v>
      </c>
      <c r="KB766">
        <v>29.9996</v>
      </c>
      <c r="KC766">
        <v>29.1935</v>
      </c>
      <c r="KD766">
        <v>29.1215</v>
      </c>
      <c r="KE766">
        <v>51.3851</v>
      </c>
      <c r="KF766">
        <v>22.4196</v>
      </c>
      <c r="KG766">
        <v>64.3038</v>
      </c>
      <c r="KH766">
        <v>30.4282</v>
      </c>
      <c r="KI766">
        <v>1303.18</v>
      </c>
      <c r="KJ766">
        <v>22.0365</v>
      </c>
      <c r="KK766">
        <v>100.956</v>
      </c>
      <c r="KL766">
        <v>100.479</v>
      </c>
    </row>
    <row r="767" spans="1:298">
      <c r="A767">
        <v>751</v>
      </c>
      <c r="B767">
        <v>1758494416.1</v>
      </c>
      <c r="C767">
        <v>25540.59999990463</v>
      </c>
      <c r="D767" t="s">
        <v>1952</v>
      </c>
      <c r="E767" t="s">
        <v>1953</v>
      </c>
      <c r="F767">
        <v>5</v>
      </c>
      <c r="G767" t="s">
        <v>1797</v>
      </c>
      <c r="H767" t="s">
        <v>437</v>
      </c>
      <c r="I767" t="s">
        <v>438</v>
      </c>
      <c r="J767">
        <v>1758494408.314285</v>
      </c>
      <c r="K767">
        <f>(L767)/1000</f>
        <v>0</v>
      </c>
      <c r="L767">
        <f>IF(DQ767, AO767, AI767)</f>
        <v>0</v>
      </c>
      <c r="M767">
        <f>IF(DQ767, AJ767, AH767)</f>
        <v>0</v>
      </c>
      <c r="N767">
        <f>DS767 - IF(AV767&gt;1, M767*DM767*100.0/(AX767), 0)</f>
        <v>0</v>
      </c>
      <c r="O767">
        <f>((U767-K767/2)*N767-M767)/(U767+K767/2)</f>
        <v>0</v>
      </c>
      <c r="P767">
        <f>O767*(DZ767+EA767)/1000.0</f>
        <v>0</v>
      </c>
      <c r="Q767">
        <f>(DS767 - IF(AV767&gt;1, M767*DM767*100.0/(AX767), 0))*(DZ767+EA767)/1000.0</f>
        <v>0</v>
      </c>
      <c r="R767">
        <f>2.0/((1/T767-1/S767)+SIGN(T767)*SQRT((1/T767-1/S767)*(1/T767-1/S767) + 4*DN767/((DN767+1)*(DN767+1))*(2*1/T767*1/S767-1/S767*1/S767)))</f>
        <v>0</v>
      </c>
      <c r="S767">
        <f>IF(LEFT(DO767,1)&lt;&gt;"0",IF(LEFT(DO767,1)="1",3.0,DP767),$D$5+$E$5*(EG767*DZ767/($K$5*1000))+$F$5*(EG767*DZ767/($K$5*1000))*MAX(MIN(DM767,$J$5),$I$5)*MAX(MIN(DM767,$J$5),$I$5)+$G$5*MAX(MIN(DM767,$J$5),$I$5)*(EG767*DZ767/($K$5*1000))+$H$5*(EG767*DZ767/($K$5*1000))*(EG767*DZ767/($K$5*1000)))</f>
        <v>0</v>
      </c>
      <c r="T767">
        <f>K767*(1000-(1000*0.61365*exp(17.502*X767/(240.97+X767))/(DZ767+EA767)+DU767)/2)/(1000*0.61365*exp(17.502*X767/(240.97+X767))/(DZ767+EA767)-DU767)</f>
        <v>0</v>
      </c>
      <c r="U767">
        <f>1/((DN767+1)/(R767/1.6)+1/(S767/1.37)) + DN767/((DN767+1)/(R767/1.6) + DN767/(S767/1.37))</f>
        <v>0</v>
      </c>
      <c r="V767">
        <f>(DI767*DL767)</f>
        <v>0</v>
      </c>
      <c r="W767">
        <f>(EB767+(V767+2*0.95*5.67E-8*(((EB767+$B$7)+273)^4-(EB767+273)^4)-44100*K767)/(1.84*29.3*S767+8*0.95*5.67E-8*(EB767+273)^3))</f>
        <v>0</v>
      </c>
      <c r="X767">
        <f>($C$7*EC767+$D$7*ED767+$E$7*W767)</f>
        <v>0</v>
      </c>
      <c r="Y767">
        <f>0.61365*exp(17.502*X767/(240.97+X767))</f>
        <v>0</v>
      </c>
      <c r="Z767">
        <f>(AA767/AB767*100)</f>
        <v>0</v>
      </c>
      <c r="AA767">
        <f>DU767*(DZ767+EA767)/1000</f>
        <v>0</v>
      </c>
      <c r="AB767">
        <f>0.61365*exp(17.502*EB767/(240.97+EB767))</f>
        <v>0</v>
      </c>
      <c r="AC767">
        <f>(Y767-DU767*(DZ767+EA767)/1000)</f>
        <v>0</v>
      </c>
      <c r="AD767">
        <f>(-K767*44100)</f>
        <v>0</v>
      </c>
      <c r="AE767">
        <f>2*29.3*S767*0.92*(EB767-X767)</f>
        <v>0</v>
      </c>
      <c r="AF767">
        <f>2*0.95*5.67E-8*(((EB767+$B$7)+273)^4-(X767+273)^4)</f>
        <v>0</v>
      </c>
      <c r="AG767">
        <f>V767+AF767+AD767+AE767</f>
        <v>0</v>
      </c>
      <c r="AH767">
        <f>DY767*AV767*(DT767-DS767*(1000-AV767*DV767)/(1000-AV767*DU767))/(100*DM767)</f>
        <v>0</v>
      </c>
      <c r="AI767">
        <f>1000*DY767*AV767*(DU767-DV767)/(100*DM767*(1000-AV767*DU767))</f>
        <v>0</v>
      </c>
      <c r="AJ767">
        <f>(AK767 - AL767 - DZ767*1E3/(8.314*(EB767+273.15)) * AN767/DY767 * AM767) * DY767/(100*DM767) * (1000 - DV767)/1000</f>
        <v>0</v>
      </c>
      <c r="AK767">
        <v>1321.51927016363</v>
      </c>
      <c r="AL767">
        <v>1289.118060606062</v>
      </c>
      <c r="AM767">
        <v>3.442445213282017</v>
      </c>
      <c r="AN767">
        <v>65.24556726256783</v>
      </c>
      <c r="AO767">
        <f>(AQ767 - AP767 + DZ767*1E3/(8.314*(EB767+273.15)) * AS767/DY767 * AR767) * DY767/(100*DM767) * 1000/(1000 - AQ767)</f>
        <v>0</v>
      </c>
      <c r="AP767">
        <v>21.93567985283906</v>
      </c>
      <c r="AQ767">
        <v>25.70255151515151</v>
      </c>
      <c r="AR767">
        <v>-1.444110145539941E-05</v>
      </c>
      <c r="AS767">
        <v>111.0014619962675</v>
      </c>
      <c r="AT767">
        <v>0</v>
      </c>
      <c r="AU767">
        <v>0</v>
      </c>
      <c r="AV767">
        <f>IF(AT767*$H$13&gt;=AX767,1.0,(AX767/(AX767-AT767*$H$13)))</f>
        <v>0</v>
      </c>
      <c r="AW767">
        <f>(AV767-1)*100</f>
        <v>0</v>
      </c>
      <c r="AX767">
        <f>MAX(0,($B$13+$C$13*EG767)/(1+$D$13*EG767)*DZ767/(EB767+273)*$E$13)</f>
        <v>0</v>
      </c>
      <c r="AY767" t="s">
        <v>439</v>
      </c>
      <c r="AZ767" t="s">
        <v>439</v>
      </c>
      <c r="BA767">
        <v>0</v>
      </c>
      <c r="BB767">
        <v>0</v>
      </c>
      <c r="BC767">
        <f>1-BA767/BB767</f>
        <v>0</v>
      </c>
      <c r="BD767">
        <v>0</v>
      </c>
      <c r="BE767" t="s">
        <v>439</v>
      </c>
      <c r="BF767" t="s">
        <v>439</v>
      </c>
      <c r="BG767">
        <v>0</v>
      </c>
      <c r="BH767">
        <v>0</v>
      </c>
      <c r="BI767">
        <f>1-BG767/BH767</f>
        <v>0</v>
      </c>
      <c r="BJ767">
        <v>0.5</v>
      </c>
      <c r="BK767">
        <f>DJ767</f>
        <v>0</v>
      </c>
      <c r="BL767">
        <f>M767</f>
        <v>0</v>
      </c>
      <c r="BM767">
        <f>BI767*BJ767*BK767</f>
        <v>0</v>
      </c>
      <c r="BN767">
        <f>(BL767-BD767)/BK767</f>
        <v>0</v>
      </c>
      <c r="BO767">
        <f>(BB767-BH767)/BH767</f>
        <v>0</v>
      </c>
      <c r="BP767">
        <f>BA767/(BC767+BA767/BH767)</f>
        <v>0</v>
      </c>
      <c r="BQ767" t="s">
        <v>439</v>
      </c>
      <c r="BR767">
        <v>0</v>
      </c>
      <c r="BS767">
        <f>IF(BR767&lt;&gt;0, BR767, BP767)</f>
        <v>0</v>
      </c>
      <c r="BT767">
        <f>1-BS767/BH767</f>
        <v>0</v>
      </c>
      <c r="BU767">
        <f>(BH767-BG767)/(BH767-BS767)</f>
        <v>0</v>
      </c>
      <c r="BV767">
        <f>(BB767-BH767)/(BB767-BS767)</f>
        <v>0</v>
      </c>
      <c r="BW767">
        <f>(BH767-BG767)/(BH767-BA767)</f>
        <v>0</v>
      </c>
      <c r="BX767">
        <f>(BB767-BH767)/(BB767-BA767)</f>
        <v>0</v>
      </c>
      <c r="BY767">
        <f>(BU767*BS767/BG767)</f>
        <v>0</v>
      </c>
      <c r="BZ767">
        <f>(1-BY767)</f>
        <v>0</v>
      </c>
      <c r="DI767">
        <f>$B$11*EH767+$C$11*EI767+$F$11*ET767*(1-EW767)</f>
        <v>0</v>
      </c>
      <c r="DJ767">
        <f>DI767*DK767</f>
        <v>0</v>
      </c>
      <c r="DK767">
        <f>($B$11*$D$9+$C$11*$D$9+$F$11*((FG767+EY767)/MAX(FG767+EY767+FH767, 0.1)*$I$9+FH767/MAX(FG767+EY767+FH767, 0.1)*$J$9))/($B$11+$C$11+$F$11)</f>
        <v>0</v>
      </c>
      <c r="DL767">
        <f>($B$11*$K$9+$C$11*$K$9+$F$11*((FG767+EY767)/MAX(FG767+EY767+FH767, 0.1)*$P$9+FH767/MAX(FG767+EY767+FH767, 0.1)*$Q$9))/($B$11+$C$11+$F$11)</f>
        <v>0</v>
      </c>
      <c r="DM767">
        <v>3.7</v>
      </c>
      <c r="DN767">
        <v>0.5</v>
      </c>
      <c r="DO767" t="s">
        <v>440</v>
      </c>
      <c r="DP767">
        <v>2</v>
      </c>
      <c r="DQ767" t="b">
        <v>1</v>
      </c>
      <c r="DR767">
        <v>1758494408.314285</v>
      </c>
      <c r="DS767">
        <v>1231.586071428572</v>
      </c>
      <c r="DT767">
        <v>1276.518214285714</v>
      </c>
      <c r="DU767">
        <v>25.71496428571428</v>
      </c>
      <c r="DV767">
        <v>21.85129642857143</v>
      </c>
      <c r="DW767">
        <v>1229.741428571428</v>
      </c>
      <c r="DX767">
        <v>25.50055357142857</v>
      </c>
      <c r="DY767">
        <v>500.0151071428572</v>
      </c>
      <c r="DZ767">
        <v>89.97943571428571</v>
      </c>
      <c r="EA767">
        <v>0.05505094285714286</v>
      </c>
      <c r="EB767">
        <v>31.54268928571429</v>
      </c>
      <c r="EC767">
        <v>30.76897857142857</v>
      </c>
      <c r="ED767">
        <v>999.9000000000002</v>
      </c>
      <c r="EE767">
        <v>0</v>
      </c>
      <c r="EF767">
        <v>0</v>
      </c>
      <c r="EG767">
        <v>10005.57464285714</v>
      </c>
      <c r="EH767">
        <v>0</v>
      </c>
      <c r="EI767">
        <v>9.527179999999998</v>
      </c>
      <c r="EJ767">
        <v>-44.93224642857142</v>
      </c>
      <c r="EK767">
        <v>1264.091071428571</v>
      </c>
      <c r="EL767">
        <v>1305.036071428571</v>
      </c>
      <c r="EM767">
        <v>3.863673214285714</v>
      </c>
      <c r="EN767">
        <v>1276.518214285714</v>
      </c>
      <c r="EO767">
        <v>21.85129642857143</v>
      </c>
      <c r="EP767">
        <v>2.313817857142857</v>
      </c>
      <c r="EQ767">
        <v>1.966167142857143</v>
      </c>
      <c r="ER767">
        <v>19.77290714285715</v>
      </c>
      <c r="ES767">
        <v>17.17442142857143</v>
      </c>
      <c r="ET767">
        <v>1999.999285714286</v>
      </c>
      <c r="EU767">
        <v>0.9800041071428572</v>
      </c>
      <c r="EV767">
        <v>0.01999610357142858</v>
      </c>
      <c r="EW767">
        <v>0</v>
      </c>
      <c r="EX767">
        <v>614.8465357142857</v>
      </c>
      <c r="EY767">
        <v>5.00097</v>
      </c>
      <c r="EZ767">
        <v>12312.15357142857</v>
      </c>
      <c r="FA767">
        <v>16707.59285714286</v>
      </c>
      <c r="FB767">
        <v>41.625</v>
      </c>
      <c r="FC767">
        <v>41.9215</v>
      </c>
      <c r="FD767">
        <v>41.55092857142857</v>
      </c>
      <c r="FE767">
        <v>41.47299999999999</v>
      </c>
      <c r="FF767">
        <v>42.25</v>
      </c>
      <c r="FG767">
        <v>1955.103928571428</v>
      </c>
      <c r="FH767">
        <v>39.89535714285715</v>
      </c>
      <c r="FI767">
        <v>0</v>
      </c>
      <c r="FJ767">
        <v>1758494416.4</v>
      </c>
      <c r="FK767">
        <v>0</v>
      </c>
      <c r="FL767">
        <v>614.8736</v>
      </c>
      <c r="FM767">
        <v>-1.964615391326256</v>
      </c>
      <c r="FN767">
        <v>-37.89999992084671</v>
      </c>
      <c r="FO767">
        <v>12311.924</v>
      </c>
      <c r="FP767">
        <v>15</v>
      </c>
      <c r="FQ767">
        <v>0</v>
      </c>
      <c r="FR767" t="s">
        <v>441</v>
      </c>
      <c r="FS767">
        <v>1747247426.5</v>
      </c>
      <c r="FT767">
        <v>1747247420.5</v>
      </c>
      <c r="FU767">
        <v>0</v>
      </c>
      <c r="FV767">
        <v>1.027</v>
      </c>
      <c r="FW767">
        <v>0.031</v>
      </c>
      <c r="FX767">
        <v>0.02</v>
      </c>
      <c r="FY767">
        <v>0.05</v>
      </c>
      <c r="FZ767">
        <v>420</v>
      </c>
      <c r="GA767">
        <v>16</v>
      </c>
      <c r="GB767">
        <v>0.01</v>
      </c>
      <c r="GC767">
        <v>0.1</v>
      </c>
      <c r="GD767">
        <v>-44.88379512195122</v>
      </c>
      <c r="GE767">
        <v>-1.089915679442569</v>
      </c>
      <c r="GF767">
        <v>0.1361914218695094</v>
      </c>
      <c r="GG767">
        <v>0</v>
      </c>
      <c r="GH767">
        <v>614.9217647058824</v>
      </c>
      <c r="GI767">
        <v>-1.454545458034102</v>
      </c>
      <c r="GJ767">
        <v>0.2940268153860928</v>
      </c>
      <c r="GK767">
        <v>-1</v>
      </c>
      <c r="GL767">
        <v>3.897610731707317</v>
      </c>
      <c r="GM767">
        <v>-0.8086735191637644</v>
      </c>
      <c r="GN767">
        <v>0.08037320890210063</v>
      </c>
      <c r="GO767">
        <v>0</v>
      </c>
      <c r="GP767">
        <v>0</v>
      </c>
      <c r="GQ767">
        <v>2</v>
      </c>
      <c r="GR767" t="s">
        <v>452</v>
      </c>
      <c r="GS767">
        <v>3.13596</v>
      </c>
      <c r="GT767">
        <v>2.71516</v>
      </c>
      <c r="GU767">
        <v>0.197414</v>
      </c>
      <c r="GV767">
        <v>0.20001</v>
      </c>
      <c r="GW767">
        <v>0.110594</v>
      </c>
      <c r="GX767">
        <v>0.0980227</v>
      </c>
      <c r="GY767">
        <v>25495.9</v>
      </c>
      <c r="GZ767">
        <v>25453.9</v>
      </c>
      <c r="HA767">
        <v>29537.1</v>
      </c>
      <c r="HB767">
        <v>29409</v>
      </c>
      <c r="HC767">
        <v>34712.4</v>
      </c>
      <c r="HD767">
        <v>35143</v>
      </c>
      <c r="HE767">
        <v>41568.5</v>
      </c>
      <c r="HF767">
        <v>41788.9</v>
      </c>
      <c r="HG767">
        <v>1.91903</v>
      </c>
      <c r="HH767">
        <v>1.86085</v>
      </c>
      <c r="HI767">
        <v>0.0719428</v>
      </c>
      <c r="HJ767">
        <v>0</v>
      </c>
      <c r="HK767">
        <v>29.6037</v>
      </c>
      <c r="HL767">
        <v>999.9</v>
      </c>
      <c r="HM767">
        <v>51.1</v>
      </c>
      <c r="HN767">
        <v>31.6</v>
      </c>
      <c r="HO767">
        <v>26.5112</v>
      </c>
      <c r="HP767">
        <v>62.0721</v>
      </c>
      <c r="HQ767">
        <v>27.8886</v>
      </c>
      <c r="HR767">
        <v>1</v>
      </c>
      <c r="HS767">
        <v>0.130285</v>
      </c>
      <c r="HT767">
        <v>-0.652666</v>
      </c>
      <c r="HU767">
        <v>20.3369</v>
      </c>
      <c r="HV767">
        <v>5.21879</v>
      </c>
      <c r="HW767">
        <v>12.0111</v>
      </c>
      <c r="HX767">
        <v>4.9889</v>
      </c>
      <c r="HY767">
        <v>3.28768</v>
      </c>
      <c r="HZ767">
        <v>9999</v>
      </c>
      <c r="IA767">
        <v>9999</v>
      </c>
      <c r="IB767">
        <v>9999</v>
      </c>
      <c r="IC767">
        <v>999.9</v>
      </c>
      <c r="ID767">
        <v>1.86762</v>
      </c>
      <c r="IE767">
        <v>1.86675</v>
      </c>
      <c r="IF767">
        <v>1.86606</v>
      </c>
      <c r="IG767">
        <v>1.866</v>
      </c>
      <c r="IH767">
        <v>1.86788</v>
      </c>
      <c r="II767">
        <v>1.87029</v>
      </c>
      <c r="IJ767">
        <v>1.86897</v>
      </c>
      <c r="IK767">
        <v>1.87042</v>
      </c>
      <c r="IL767">
        <v>0</v>
      </c>
      <c r="IM767">
        <v>0</v>
      </c>
      <c r="IN767">
        <v>0</v>
      </c>
      <c r="IO767">
        <v>0</v>
      </c>
      <c r="IP767" t="s">
        <v>443</v>
      </c>
      <c r="IQ767" t="s">
        <v>444</v>
      </c>
      <c r="IR767" t="s">
        <v>445</v>
      </c>
      <c r="IS767" t="s">
        <v>445</v>
      </c>
      <c r="IT767" t="s">
        <v>445</v>
      </c>
      <c r="IU767" t="s">
        <v>445</v>
      </c>
      <c r="IV767">
        <v>0</v>
      </c>
      <c r="IW767">
        <v>100</v>
      </c>
      <c r="IX767">
        <v>100</v>
      </c>
      <c r="IY767">
        <v>1.86</v>
      </c>
      <c r="IZ767">
        <v>0.2143</v>
      </c>
      <c r="JA767">
        <v>0.6902030508192664</v>
      </c>
      <c r="JB767">
        <v>0.001474763808417899</v>
      </c>
      <c r="JC767">
        <v>-3.85604142745729E-07</v>
      </c>
      <c r="JD767">
        <v>-4.042155114862324E-11</v>
      </c>
      <c r="JE767">
        <v>-0.0599630414126953</v>
      </c>
      <c r="JF767">
        <v>-0.0008759303265835833</v>
      </c>
      <c r="JG767">
        <v>0.0007542316531097033</v>
      </c>
      <c r="JH767">
        <v>-1.168394518909615E-05</v>
      </c>
      <c r="JI767">
        <v>4</v>
      </c>
      <c r="JJ767">
        <v>2283</v>
      </c>
      <c r="JK767">
        <v>1</v>
      </c>
      <c r="JL767">
        <v>28</v>
      </c>
      <c r="JM767">
        <v>187449.8</v>
      </c>
      <c r="JN767">
        <v>187449.9</v>
      </c>
      <c r="JO767">
        <v>2.59155</v>
      </c>
      <c r="JP767">
        <v>2.24243</v>
      </c>
      <c r="JQ767">
        <v>1.39648</v>
      </c>
      <c r="JR767">
        <v>2.35474</v>
      </c>
      <c r="JS767">
        <v>1.49536</v>
      </c>
      <c r="JT767">
        <v>2.68677</v>
      </c>
      <c r="JU767">
        <v>37.0032</v>
      </c>
      <c r="JV767">
        <v>24.0787</v>
      </c>
      <c r="JW767">
        <v>18</v>
      </c>
      <c r="JX767">
        <v>491.939</v>
      </c>
      <c r="JY767">
        <v>445.104</v>
      </c>
      <c r="JZ767">
        <v>30.3787</v>
      </c>
      <c r="KA767">
        <v>29.3251</v>
      </c>
      <c r="KB767">
        <v>29.9997</v>
      </c>
      <c r="KC767">
        <v>29.1904</v>
      </c>
      <c r="KD767">
        <v>29.1172</v>
      </c>
      <c r="KE767">
        <v>51.9491</v>
      </c>
      <c r="KF767">
        <v>22.1395</v>
      </c>
      <c r="KG767">
        <v>64.3038</v>
      </c>
      <c r="KH767">
        <v>30.3635</v>
      </c>
      <c r="KI767">
        <v>1323.22</v>
      </c>
      <c r="KJ767">
        <v>22.0978</v>
      </c>
      <c r="KK767">
        <v>100.955</v>
      </c>
      <c r="KL767">
        <v>100.481</v>
      </c>
    </row>
    <row r="768" spans="1:298">
      <c r="A768">
        <v>752</v>
      </c>
      <c r="B768">
        <v>1758494421.1</v>
      </c>
      <c r="C768">
        <v>25545.59999990463</v>
      </c>
      <c r="D768" t="s">
        <v>1954</v>
      </c>
      <c r="E768" t="s">
        <v>1955</v>
      </c>
      <c r="F768">
        <v>5</v>
      </c>
      <c r="G768" t="s">
        <v>1797</v>
      </c>
      <c r="H768" t="s">
        <v>437</v>
      </c>
      <c r="I768" t="s">
        <v>438</v>
      </c>
      <c r="J768">
        <v>1758494413.6</v>
      </c>
      <c r="K768">
        <f>(L768)/1000</f>
        <v>0</v>
      </c>
      <c r="L768">
        <f>IF(DQ768, AO768, AI768)</f>
        <v>0</v>
      </c>
      <c r="M768">
        <f>IF(DQ768, AJ768, AH768)</f>
        <v>0</v>
      </c>
      <c r="N768">
        <f>DS768 - IF(AV768&gt;1, M768*DM768*100.0/(AX768), 0)</f>
        <v>0</v>
      </c>
      <c r="O768">
        <f>((U768-K768/2)*N768-M768)/(U768+K768/2)</f>
        <v>0</v>
      </c>
      <c r="P768">
        <f>O768*(DZ768+EA768)/1000.0</f>
        <v>0</v>
      </c>
      <c r="Q768">
        <f>(DS768 - IF(AV768&gt;1, M768*DM768*100.0/(AX768), 0))*(DZ768+EA768)/1000.0</f>
        <v>0</v>
      </c>
      <c r="R768">
        <f>2.0/((1/T768-1/S768)+SIGN(T768)*SQRT((1/T768-1/S768)*(1/T768-1/S768) + 4*DN768/((DN768+1)*(DN768+1))*(2*1/T768*1/S768-1/S768*1/S768)))</f>
        <v>0</v>
      </c>
      <c r="S768">
        <f>IF(LEFT(DO768,1)&lt;&gt;"0",IF(LEFT(DO768,1)="1",3.0,DP768),$D$5+$E$5*(EG768*DZ768/($K$5*1000))+$F$5*(EG768*DZ768/($K$5*1000))*MAX(MIN(DM768,$J$5),$I$5)*MAX(MIN(DM768,$J$5),$I$5)+$G$5*MAX(MIN(DM768,$J$5),$I$5)*(EG768*DZ768/($K$5*1000))+$H$5*(EG768*DZ768/($K$5*1000))*(EG768*DZ768/($K$5*1000)))</f>
        <v>0</v>
      </c>
      <c r="T768">
        <f>K768*(1000-(1000*0.61365*exp(17.502*X768/(240.97+X768))/(DZ768+EA768)+DU768)/2)/(1000*0.61365*exp(17.502*X768/(240.97+X768))/(DZ768+EA768)-DU768)</f>
        <v>0</v>
      </c>
      <c r="U768">
        <f>1/((DN768+1)/(R768/1.6)+1/(S768/1.37)) + DN768/((DN768+1)/(R768/1.6) + DN768/(S768/1.37))</f>
        <v>0</v>
      </c>
      <c r="V768">
        <f>(DI768*DL768)</f>
        <v>0</v>
      </c>
      <c r="W768">
        <f>(EB768+(V768+2*0.95*5.67E-8*(((EB768+$B$7)+273)^4-(EB768+273)^4)-44100*K768)/(1.84*29.3*S768+8*0.95*5.67E-8*(EB768+273)^3))</f>
        <v>0</v>
      </c>
      <c r="X768">
        <f>($C$7*EC768+$D$7*ED768+$E$7*W768)</f>
        <v>0</v>
      </c>
      <c r="Y768">
        <f>0.61365*exp(17.502*X768/(240.97+X768))</f>
        <v>0</v>
      </c>
      <c r="Z768">
        <f>(AA768/AB768*100)</f>
        <v>0</v>
      </c>
      <c r="AA768">
        <f>DU768*(DZ768+EA768)/1000</f>
        <v>0</v>
      </c>
      <c r="AB768">
        <f>0.61365*exp(17.502*EB768/(240.97+EB768))</f>
        <v>0</v>
      </c>
      <c r="AC768">
        <f>(Y768-DU768*(DZ768+EA768)/1000)</f>
        <v>0</v>
      </c>
      <c r="AD768">
        <f>(-K768*44100)</f>
        <v>0</v>
      </c>
      <c r="AE768">
        <f>2*29.3*S768*0.92*(EB768-X768)</f>
        <v>0</v>
      </c>
      <c r="AF768">
        <f>2*0.95*5.67E-8*(((EB768+$B$7)+273)^4-(X768+273)^4)</f>
        <v>0</v>
      </c>
      <c r="AG768">
        <f>V768+AF768+AD768+AE768</f>
        <v>0</v>
      </c>
      <c r="AH768">
        <f>DY768*AV768*(DT768-DS768*(1000-AV768*DV768)/(1000-AV768*DU768))/(100*DM768)</f>
        <v>0</v>
      </c>
      <c r="AI768">
        <f>1000*DY768*AV768*(DU768-DV768)/(100*DM768*(1000-AV768*DU768))</f>
        <v>0</v>
      </c>
      <c r="AJ768">
        <f>(AK768 - AL768 - DZ768*1E3/(8.314*(EB768+273.15)) * AN768/DY768 * AM768) * DY768/(100*DM768) * (1000 - DV768)/1000</f>
        <v>0</v>
      </c>
      <c r="AK768">
        <v>1338.686632330466</v>
      </c>
      <c r="AL768">
        <v>1306.228727272727</v>
      </c>
      <c r="AM768">
        <v>3.414779536128632</v>
      </c>
      <c r="AN768">
        <v>65.24556726256783</v>
      </c>
      <c r="AO768">
        <f>(AQ768 - AP768 + DZ768*1E3/(8.314*(EB768+273.15)) * AS768/DY768 * AR768) * DY768/(100*DM768) * 1000/(1000 - AQ768)</f>
        <v>0</v>
      </c>
      <c r="AP768">
        <v>21.99866729944805</v>
      </c>
      <c r="AQ768">
        <v>25.69492424242425</v>
      </c>
      <c r="AR768">
        <v>-3.242725389640865E-05</v>
      </c>
      <c r="AS768">
        <v>111.0014619962675</v>
      </c>
      <c r="AT768">
        <v>0</v>
      </c>
      <c r="AU768">
        <v>0</v>
      </c>
      <c r="AV768">
        <f>IF(AT768*$H$13&gt;=AX768,1.0,(AX768/(AX768-AT768*$H$13)))</f>
        <v>0</v>
      </c>
      <c r="AW768">
        <f>(AV768-1)*100</f>
        <v>0</v>
      </c>
      <c r="AX768">
        <f>MAX(0,($B$13+$C$13*EG768)/(1+$D$13*EG768)*DZ768/(EB768+273)*$E$13)</f>
        <v>0</v>
      </c>
      <c r="AY768" t="s">
        <v>439</v>
      </c>
      <c r="AZ768" t="s">
        <v>439</v>
      </c>
      <c r="BA768">
        <v>0</v>
      </c>
      <c r="BB768">
        <v>0</v>
      </c>
      <c r="BC768">
        <f>1-BA768/BB768</f>
        <v>0</v>
      </c>
      <c r="BD768">
        <v>0</v>
      </c>
      <c r="BE768" t="s">
        <v>439</v>
      </c>
      <c r="BF768" t="s">
        <v>439</v>
      </c>
      <c r="BG768">
        <v>0</v>
      </c>
      <c r="BH768">
        <v>0</v>
      </c>
      <c r="BI768">
        <f>1-BG768/BH768</f>
        <v>0</v>
      </c>
      <c r="BJ768">
        <v>0.5</v>
      </c>
      <c r="BK768">
        <f>DJ768</f>
        <v>0</v>
      </c>
      <c r="BL768">
        <f>M768</f>
        <v>0</v>
      </c>
      <c r="BM768">
        <f>BI768*BJ768*BK768</f>
        <v>0</v>
      </c>
      <c r="BN768">
        <f>(BL768-BD768)/BK768</f>
        <v>0</v>
      </c>
      <c r="BO768">
        <f>(BB768-BH768)/BH768</f>
        <v>0</v>
      </c>
      <c r="BP768">
        <f>BA768/(BC768+BA768/BH768)</f>
        <v>0</v>
      </c>
      <c r="BQ768" t="s">
        <v>439</v>
      </c>
      <c r="BR768">
        <v>0</v>
      </c>
      <c r="BS768">
        <f>IF(BR768&lt;&gt;0, BR768, BP768)</f>
        <v>0</v>
      </c>
      <c r="BT768">
        <f>1-BS768/BH768</f>
        <v>0</v>
      </c>
      <c r="BU768">
        <f>(BH768-BG768)/(BH768-BS768)</f>
        <v>0</v>
      </c>
      <c r="BV768">
        <f>(BB768-BH768)/(BB768-BS768)</f>
        <v>0</v>
      </c>
      <c r="BW768">
        <f>(BH768-BG768)/(BH768-BA768)</f>
        <v>0</v>
      </c>
      <c r="BX768">
        <f>(BB768-BH768)/(BB768-BA768)</f>
        <v>0</v>
      </c>
      <c r="BY768">
        <f>(BU768*BS768/BG768)</f>
        <v>0</v>
      </c>
      <c r="BZ768">
        <f>(1-BY768)</f>
        <v>0</v>
      </c>
      <c r="DI768">
        <f>$B$11*EH768+$C$11*EI768+$F$11*ET768*(1-EW768)</f>
        <v>0</v>
      </c>
      <c r="DJ768">
        <f>DI768*DK768</f>
        <v>0</v>
      </c>
      <c r="DK768">
        <f>($B$11*$D$9+$C$11*$D$9+$F$11*((FG768+EY768)/MAX(FG768+EY768+FH768, 0.1)*$I$9+FH768/MAX(FG768+EY768+FH768, 0.1)*$J$9))/($B$11+$C$11+$F$11)</f>
        <v>0</v>
      </c>
      <c r="DL768">
        <f>($B$11*$K$9+$C$11*$K$9+$F$11*((FG768+EY768)/MAX(FG768+EY768+FH768, 0.1)*$P$9+FH768/MAX(FG768+EY768+FH768, 0.1)*$Q$9))/($B$11+$C$11+$F$11)</f>
        <v>0</v>
      </c>
      <c r="DM768">
        <v>3.7</v>
      </c>
      <c r="DN768">
        <v>0.5</v>
      </c>
      <c r="DO768" t="s">
        <v>440</v>
      </c>
      <c r="DP768">
        <v>2</v>
      </c>
      <c r="DQ768" t="b">
        <v>1</v>
      </c>
      <c r="DR768">
        <v>1758494413.6</v>
      </c>
      <c r="DS768">
        <v>1249.255185185185</v>
      </c>
      <c r="DT768">
        <v>1294.262592592592</v>
      </c>
      <c r="DU768">
        <v>25.70528888888889</v>
      </c>
      <c r="DV768">
        <v>21.92107407407407</v>
      </c>
      <c r="DW768">
        <v>1247.405185185185</v>
      </c>
      <c r="DX768">
        <v>25.49102962962963</v>
      </c>
      <c r="DY768">
        <v>500.0021481481482</v>
      </c>
      <c r="DZ768">
        <v>89.97934074074074</v>
      </c>
      <c r="EA768">
        <v>0.05497497777777779</v>
      </c>
      <c r="EB768">
        <v>31.53053333333333</v>
      </c>
      <c r="EC768">
        <v>30.77111111111112</v>
      </c>
      <c r="ED768">
        <v>999.9000000000001</v>
      </c>
      <c r="EE768">
        <v>0</v>
      </c>
      <c r="EF768">
        <v>0</v>
      </c>
      <c r="EG768">
        <v>10003.18666666667</v>
      </c>
      <c r="EH768">
        <v>0</v>
      </c>
      <c r="EI768">
        <v>9.527179999999998</v>
      </c>
      <c r="EJ768">
        <v>-45.0062</v>
      </c>
      <c r="EK768">
        <v>1282.214444444444</v>
      </c>
      <c r="EL768">
        <v>1323.271111111111</v>
      </c>
      <c r="EM768">
        <v>3.784221851851853</v>
      </c>
      <c r="EN768">
        <v>1294.262592592592</v>
      </c>
      <c r="EO768">
        <v>21.92107407407407</v>
      </c>
      <c r="EP768">
        <v>2.312945925925926</v>
      </c>
      <c r="EQ768">
        <v>1.972443703703704</v>
      </c>
      <c r="ER768">
        <v>19.76683703703704</v>
      </c>
      <c r="ES768">
        <v>17.2248</v>
      </c>
      <c r="ET768">
        <v>2000.004074074074</v>
      </c>
      <c r="EU768">
        <v>0.9800029629629629</v>
      </c>
      <c r="EV768">
        <v>0.0199973</v>
      </c>
      <c r="EW768">
        <v>0</v>
      </c>
      <c r="EX768">
        <v>614.665888888889</v>
      </c>
      <c r="EY768">
        <v>5.00097</v>
      </c>
      <c r="EZ768">
        <v>12308.96666666667</v>
      </c>
      <c r="FA768">
        <v>16707.62222222222</v>
      </c>
      <c r="FB768">
        <v>41.60866666666666</v>
      </c>
      <c r="FC768">
        <v>41.90025925925925</v>
      </c>
      <c r="FD768">
        <v>41.53444444444444</v>
      </c>
      <c r="FE768">
        <v>41.45566666666665</v>
      </c>
      <c r="FF768">
        <v>42.24766666666666</v>
      </c>
      <c r="FG768">
        <v>1955.106296296296</v>
      </c>
      <c r="FH768">
        <v>39.89777777777778</v>
      </c>
      <c r="FI768">
        <v>0</v>
      </c>
      <c r="FJ768">
        <v>1758494421.8</v>
      </c>
      <c r="FK768">
        <v>0</v>
      </c>
      <c r="FL768">
        <v>614.679076923077</v>
      </c>
      <c r="FM768">
        <v>-3.459623934929732</v>
      </c>
      <c r="FN768">
        <v>-36.22564103607662</v>
      </c>
      <c r="FO768">
        <v>12308.83846153846</v>
      </c>
      <c r="FP768">
        <v>15</v>
      </c>
      <c r="FQ768">
        <v>0</v>
      </c>
      <c r="FR768" t="s">
        <v>441</v>
      </c>
      <c r="FS768">
        <v>1747247426.5</v>
      </c>
      <c r="FT768">
        <v>1747247420.5</v>
      </c>
      <c r="FU768">
        <v>0</v>
      </c>
      <c r="FV768">
        <v>1.027</v>
      </c>
      <c r="FW768">
        <v>0.031</v>
      </c>
      <c r="FX768">
        <v>0.02</v>
      </c>
      <c r="FY768">
        <v>0.05</v>
      </c>
      <c r="FZ768">
        <v>420</v>
      </c>
      <c r="GA768">
        <v>16</v>
      </c>
      <c r="GB768">
        <v>0.01</v>
      </c>
      <c r="GC768">
        <v>0.1</v>
      </c>
      <c r="GD768">
        <v>-44.93299024390244</v>
      </c>
      <c r="GE768">
        <v>-0.5962787456446074</v>
      </c>
      <c r="GF768">
        <v>0.1131456816262653</v>
      </c>
      <c r="GG768">
        <v>0</v>
      </c>
      <c r="GH768">
        <v>614.7896470588234</v>
      </c>
      <c r="GI768">
        <v>-1.986829644921389</v>
      </c>
      <c r="GJ768">
        <v>0.3324289293662405</v>
      </c>
      <c r="GK768">
        <v>-1</v>
      </c>
      <c r="GL768">
        <v>3.843203170731708</v>
      </c>
      <c r="GM768">
        <v>-0.8941852264808382</v>
      </c>
      <c r="GN768">
        <v>0.08840104313033771</v>
      </c>
      <c r="GO768">
        <v>0</v>
      </c>
      <c r="GP768">
        <v>0</v>
      </c>
      <c r="GQ768">
        <v>2</v>
      </c>
      <c r="GR768" t="s">
        <v>452</v>
      </c>
      <c r="GS768">
        <v>3.13608</v>
      </c>
      <c r="GT768">
        <v>2.71518</v>
      </c>
      <c r="GU768">
        <v>0.199045</v>
      </c>
      <c r="GV768">
        <v>0.201614</v>
      </c>
      <c r="GW768">
        <v>0.110575</v>
      </c>
      <c r="GX768">
        <v>0.0982406</v>
      </c>
      <c r="GY768">
        <v>25444.3</v>
      </c>
      <c r="GZ768">
        <v>25403</v>
      </c>
      <c r="HA768">
        <v>29537.4</v>
      </c>
      <c r="HB768">
        <v>29409.1</v>
      </c>
      <c r="HC768">
        <v>34713.6</v>
      </c>
      <c r="HD768">
        <v>35134.5</v>
      </c>
      <c r="HE768">
        <v>41569.1</v>
      </c>
      <c r="HF768">
        <v>41788.9</v>
      </c>
      <c r="HG768">
        <v>1.91908</v>
      </c>
      <c r="HH768">
        <v>1.86087</v>
      </c>
      <c r="HI768">
        <v>0.0717416</v>
      </c>
      <c r="HJ768">
        <v>0</v>
      </c>
      <c r="HK768">
        <v>29.602</v>
      </c>
      <c r="HL768">
        <v>999.9</v>
      </c>
      <c r="HM768">
        <v>51.1</v>
      </c>
      <c r="HN768">
        <v>31.6</v>
      </c>
      <c r="HO768">
        <v>26.5094</v>
      </c>
      <c r="HP768">
        <v>61.9921</v>
      </c>
      <c r="HQ768">
        <v>27.7484</v>
      </c>
      <c r="HR768">
        <v>1</v>
      </c>
      <c r="HS768">
        <v>0.129698</v>
      </c>
      <c r="HT768">
        <v>-0.5870339999999999</v>
      </c>
      <c r="HU768">
        <v>20.3372</v>
      </c>
      <c r="HV768">
        <v>5.21789</v>
      </c>
      <c r="HW768">
        <v>12.012</v>
      </c>
      <c r="HX768">
        <v>4.98885</v>
      </c>
      <c r="HY768">
        <v>3.2875</v>
      </c>
      <c r="HZ768">
        <v>9999</v>
      </c>
      <c r="IA768">
        <v>9999</v>
      </c>
      <c r="IB768">
        <v>9999</v>
      </c>
      <c r="IC768">
        <v>999.9</v>
      </c>
      <c r="ID768">
        <v>1.86758</v>
      </c>
      <c r="IE768">
        <v>1.86675</v>
      </c>
      <c r="IF768">
        <v>1.86604</v>
      </c>
      <c r="IG768">
        <v>1.866</v>
      </c>
      <c r="IH768">
        <v>1.86784</v>
      </c>
      <c r="II768">
        <v>1.87029</v>
      </c>
      <c r="IJ768">
        <v>1.86894</v>
      </c>
      <c r="IK768">
        <v>1.87042</v>
      </c>
      <c r="IL768">
        <v>0</v>
      </c>
      <c r="IM768">
        <v>0</v>
      </c>
      <c r="IN768">
        <v>0</v>
      </c>
      <c r="IO768">
        <v>0</v>
      </c>
      <c r="IP768" t="s">
        <v>443</v>
      </c>
      <c r="IQ768" t="s">
        <v>444</v>
      </c>
      <c r="IR768" t="s">
        <v>445</v>
      </c>
      <c r="IS768" t="s">
        <v>445</v>
      </c>
      <c r="IT768" t="s">
        <v>445</v>
      </c>
      <c r="IU768" t="s">
        <v>445</v>
      </c>
      <c r="IV768">
        <v>0</v>
      </c>
      <c r="IW768">
        <v>100</v>
      </c>
      <c r="IX768">
        <v>100</v>
      </c>
      <c r="IY768">
        <v>1.86</v>
      </c>
      <c r="IZ768">
        <v>0.2141</v>
      </c>
      <c r="JA768">
        <v>0.6902030508192664</v>
      </c>
      <c r="JB768">
        <v>0.001474763808417899</v>
      </c>
      <c r="JC768">
        <v>-3.85604142745729E-07</v>
      </c>
      <c r="JD768">
        <v>-4.042155114862324E-11</v>
      </c>
      <c r="JE768">
        <v>-0.0599630414126953</v>
      </c>
      <c r="JF768">
        <v>-0.0008759303265835833</v>
      </c>
      <c r="JG768">
        <v>0.0007542316531097033</v>
      </c>
      <c r="JH768">
        <v>-1.168394518909615E-05</v>
      </c>
      <c r="JI768">
        <v>4</v>
      </c>
      <c r="JJ768">
        <v>2283</v>
      </c>
      <c r="JK768">
        <v>1</v>
      </c>
      <c r="JL768">
        <v>28</v>
      </c>
      <c r="JM768">
        <v>187449.9</v>
      </c>
      <c r="JN768">
        <v>187450</v>
      </c>
      <c r="JO768">
        <v>2.61841</v>
      </c>
      <c r="JP768">
        <v>2.23267</v>
      </c>
      <c r="JQ768">
        <v>1.39648</v>
      </c>
      <c r="JR768">
        <v>2.35596</v>
      </c>
      <c r="JS768">
        <v>1.49536</v>
      </c>
      <c r="JT768">
        <v>2.69043</v>
      </c>
      <c r="JU768">
        <v>36.9794</v>
      </c>
      <c r="JV768">
        <v>24.0787</v>
      </c>
      <c r="JW768">
        <v>18</v>
      </c>
      <c r="JX768">
        <v>491.935</v>
      </c>
      <c r="JY768">
        <v>445.096</v>
      </c>
      <c r="JZ768">
        <v>30.3091</v>
      </c>
      <c r="KA768">
        <v>29.3207</v>
      </c>
      <c r="KB768">
        <v>29.9997</v>
      </c>
      <c r="KC768">
        <v>29.186</v>
      </c>
      <c r="KD768">
        <v>29.1141</v>
      </c>
      <c r="KE768">
        <v>52.4472</v>
      </c>
      <c r="KF768">
        <v>21.8605</v>
      </c>
      <c r="KG768">
        <v>64.3038</v>
      </c>
      <c r="KH768">
        <v>30.2897</v>
      </c>
      <c r="KI768">
        <v>1336.58</v>
      </c>
      <c r="KJ768">
        <v>22.1674</v>
      </c>
      <c r="KK768">
        <v>100.956</v>
      </c>
      <c r="KL768">
        <v>100.481</v>
      </c>
    </row>
    <row r="769" spans="1:298">
      <c r="A769">
        <v>753</v>
      </c>
      <c r="B769">
        <v>1758494426.1</v>
      </c>
      <c r="C769">
        <v>25550.59999990463</v>
      </c>
      <c r="D769" t="s">
        <v>1956</v>
      </c>
      <c r="E769" t="s">
        <v>1957</v>
      </c>
      <c r="F769">
        <v>5</v>
      </c>
      <c r="G769" t="s">
        <v>1797</v>
      </c>
      <c r="H769" t="s">
        <v>437</v>
      </c>
      <c r="I769" t="s">
        <v>438</v>
      </c>
      <c r="J769">
        <v>1758494418.314285</v>
      </c>
      <c r="K769">
        <f>(L769)/1000</f>
        <v>0</v>
      </c>
      <c r="L769">
        <f>IF(DQ769, AO769, AI769)</f>
        <v>0</v>
      </c>
      <c r="M769">
        <f>IF(DQ769, AJ769, AH769)</f>
        <v>0</v>
      </c>
      <c r="N769">
        <f>DS769 - IF(AV769&gt;1, M769*DM769*100.0/(AX769), 0)</f>
        <v>0</v>
      </c>
      <c r="O769">
        <f>((U769-K769/2)*N769-M769)/(U769+K769/2)</f>
        <v>0</v>
      </c>
      <c r="P769">
        <f>O769*(DZ769+EA769)/1000.0</f>
        <v>0</v>
      </c>
      <c r="Q769">
        <f>(DS769 - IF(AV769&gt;1, M769*DM769*100.0/(AX769), 0))*(DZ769+EA769)/1000.0</f>
        <v>0</v>
      </c>
      <c r="R769">
        <f>2.0/((1/T769-1/S769)+SIGN(T769)*SQRT((1/T769-1/S769)*(1/T769-1/S769) + 4*DN769/((DN769+1)*(DN769+1))*(2*1/T769*1/S769-1/S769*1/S769)))</f>
        <v>0</v>
      </c>
      <c r="S769">
        <f>IF(LEFT(DO769,1)&lt;&gt;"0",IF(LEFT(DO769,1)="1",3.0,DP769),$D$5+$E$5*(EG769*DZ769/($K$5*1000))+$F$5*(EG769*DZ769/($K$5*1000))*MAX(MIN(DM769,$J$5),$I$5)*MAX(MIN(DM769,$J$5),$I$5)+$G$5*MAX(MIN(DM769,$J$5),$I$5)*(EG769*DZ769/($K$5*1000))+$H$5*(EG769*DZ769/($K$5*1000))*(EG769*DZ769/($K$5*1000)))</f>
        <v>0</v>
      </c>
      <c r="T769">
        <f>K769*(1000-(1000*0.61365*exp(17.502*X769/(240.97+X769))/(DZ769+EA769)+DU769)/2)/(1000*0.61365*exp(17.502*X769/(240.97+X769))/(DZ769+EA769)-DU769)</f>
        <v>0</v>
      </c>
      <c r="U769">
        <f>1/((DN769+1)/(R769/1.6)+1/(S769/1.37)) + DN769/((DN769+1)/(R769/1.6) + DN769/(S769/1.37))</f>
        <v>0</v>
      </c>
      <c r="V769">
        <f>(DI769*DL769)</f>
        <v>0</v>
      </c>
      <c r="W769">
        <f>(EB769+(V769+2*0.95*5.67E-8*(((EB769+$B$7)+273)^4-(EB769+273)^4)-44100*K769)/(1.84*29.3*S769+8*0.95*5.67E-8*(EB769+273)^3))</f>
        <v>0</v>
      </c>
      <c r="X769">
        <f>($C$7*EC769+$D$7*ED769+$E$7*W769)</f>
        <v>0</v>
      </c>
      <c r="Y769">
        <f>0.61365*exp(17.502*X769/(240.97+X769))</f>
        <v>0</v>
      </c>
      <c r="Z769">
        <f>(AA769/AB769*100)</f>
        <v>0</v>
      </c>
      <c r="AA769">
        <f>DU769*(DZ769+EA769)/1000</f>
        <v>0</v>
      </c>
      <c r="AB769">
        <f>0.61365*exp(17.502*EB769/(240.97+EB769))</f>
        <v>0</v>
      </c>
      <c r="AC769">
        <f>(Y769-DU769*(DZ769+EA769)/1000)</f>
        <v>0</v>
      </c>
      <c r="AD769">
        <f>(-K769*44100)</f>
        <v>0</v>
      </c>
      <c r="AE769">
        <f>2*29.3*S769*0.92*(EB769-X769)</f>
        <v>0</v>
      </c>
      <c r="AF769">
        <f>2*0.95*5.67E-8*(((EB769+$B$7)+273)^4-(X769+273)^4)</f>
        <v>0</v>
      </c>
      <c r="AG769">
        <f>V769+AF769+AD769+AE769</f>
        <v>0</v>
      </c>
      <c r="AH769">
        <f>DY769*AV769*(DT769-DS769*(1000-AV769*DV769)/(1000-AV769*DU769))/(100*DM769)</f>
        <v>0</v>
      </c>
      <c r="AI769">
        <f>1000*DY769*AV769*(DU769-DV769)/(100*DM769*(1000-AV769*DU769))</f>
        <v>0</v>
      </c>
      <c r="AJ769">
        <f>(AK769 - AL769 - DZ769*1E3/(8.314*(EB769+273.15)) * AN769/DY769 * AM769) * DY769/(100*DM769) * (1000 - DV769)/1000</f>
        <v>0</v>
      </c>
      <c r="AK769">
        <v>1355.740921890696</v>
      </c>
      <c r="AL769">
        <v>1323.478181818182</v>
      </c>
      <c r="AM769">
        <v>3.44407464121289</v>
      </c>
      <c r="AN769">
        <v>65.24556726256783</v>
      </c>
      <c r="AO769">
        <f>(AQ769 - AP769 + DZ769*1E3/(8.314*(EB769+273.15)) * AS769/DY769 * AR769) * DY769/(100*DM769) * 1000/(1000 - AQ769)</f>
        <v>0</v>
      </c>
      <c r="AP769">
        <v>22.11712763744683</v>
      </c>
      <c r="AQ769">
        <v>25.69221757575758</v>
      </c>
      <c r="AR769">
        <v>3.202920986915912E-05</v>
      </c>
      <c r="AS769">
        <v>111.0014619962675</v>
      </c>
      <c r="AT769">
        <v>0</v>
      </c>
      <c r="AU769">
        <v>0</v>
      </c>
      <c r="AV769">
        <f>IF(AT769*$H$13&gt;=AX769,1.0,(AX769/(AX769-AT769*$H$13)))</f>
        <v>0</v>
      </c>
      <c r="AW769">
        <f>(AV769-1)*100</f>
        <v>0</v>
      </c>
      <c r="AX769">
        <f>MAX(0,($B$13+$C$13*EG769)/(1+$D$13*EG769)*DZ769/(EB769+273)*$E$13)</f>
        <v>0</v>
      </c>
      <c r="AY769" t="s">
        <v>439</v>
      </c>
      <c r="AZ769" t="s">
        <v>439</v>
      </c>
      <c r="BA769">
        <v>0</v>
      </c>
      <c r="BB769">
        <v>0</v>
      </c>
      <c r="BC769">
        <f>1-BA769/BB769</f>
        <v>0</v>
      </c>
      <c r="BD769">
        <v>0</v>
      </c>
      <c r="BE769" t="s">
        <v>439</v>
      </c>
      <c r="BF769" t="s">
        <v>439</v>
      </c>
      <c r="BG769">
        <v>0</v>
      </c>
      <c r="BH769">
        <v>0</v>
      </c>
      <c r="BI769">
        <f>1-BG769/BH769</f>
        <v>0</v>
      </c>
      <c r="BJ769">
        <v>0.5</v>
      </c>
      <c r="BK769">
        <f>DJ769</f>
        <v>0</v>
      </c>
      <c r="BL769">
        <f>M769</f>
        <v>0</v>
      </c>
      <c r="BM769">
        <f>BI769*BJ769*BK769</f>
        <v>0</v>
      </c>
      <c r="BN769">
        <f>(BL769-BD769)/BK769</f>
        <v>0</v>
      </c>
      <c r="BO769">
        <f>(BB769-BH769)/BH769</f>
        <v>0</v>
      </c>
      <c r="BP769">
        <f>BA769/(BC769+BA769/BH769)</f>
        <v>0</v>
      </c>
      <c r="BQ769" t="s">
        <v>439</v>
      </c>
      <c r="BR769">
        <v>0</v>
      </c>
      <c r="BS769">
        <f>IF(BR769&lt;&gt;0, BR769, BP769)</f>
        <v>0</v>
      </c>
      <c r="BT769">
        <f>1-BS769/BH769</f>
        <v>0</v>
      </c>
      <c r="BU769">
        <f>(BH769-BG769)/(BH769-BS769)</f>
        <v>0</v>
      </c>
      <c r="BV769">
        <f>(BB769-BH769)/(BB769-BS769)</f>
        <v>0</v>
      </c>
      <c r="BW769">
        <f>(BH769-BG769)/(BH769-BA769)</f>
        <v>0</v>
      </c>
      <c r="BX769">
        <f>(BB769-BH769)/(BB769-BA769)</f>
        <v>0</v>
      </c>
      <c r="BY769">
        <f>(BU769*BS769/BG769)</f>
        <v>0</v>
      </c>
      <c r="BZ769">
        <f>(1-BY769)</f>
        <v>0</v>
      </c>
      <c r="DI769">
        <f>$B$11*EH769+$C$11*EI769+$F$11*ET769*(1-EW769)</f>
        <v>0</v>
      </c>
      <c r="DJ769">
        <f>DI769*DK769</f>
        <v>0</v>
      </c>
      <c r="DK769">
        <f>($B$11*$D$9+$C$11*$D$9+$F$11*((FG769+EY769)/MAX(FG769+EY769+FH769, 0.1)*$I$9+FH769/MAX(FG769+EY769+FH769, 0.1)*$J$9))/($B$11+$C$11+$F$11)</f>
        <v>0</v>
      </c>
      <c r="DL769">
        <f>($B$11*$K$9+$C$11*$K$9+$F$11*((FG769+EY769)/MAX(FG769+EY769+FH769, 0.1)*$P$9+FH769/MAX(FG769+EY769+FH769, 0.1)*$Q$9))/($B$11+$C$11+$F$11)</f>
        <v>0</v>
      </c>
      <c r="DM769">
        <v>3.7</v>
      </c>
      <c r="DN769">
        <v>0.5</v>
      </c>
      <c r="DO769" t="s">
        <v>440</v>
      </c>
      <c r="DP769">
        <v>2</v>
      </c>
      <c r="DQ769" t="b">
        <v>1</v>
      </c>
      <c r="DR769">
        <v>1758494418.314285</v>
      </c>
      <c r="DS769">
        <v>1265.059642857143</v>
      </c>
      <c r="DT769">
        <v>1309.987142857143</v>
      </c>
      <c r="DU769">
        <v>25.69707500000001</v>
      </c>
      <c r="DV769">
        <v>21.99868928571429</v>
      </c>
      <c r="DW769">
        <v>1263.203928571429</v>
      </c>
      <c r="DX769">
        <v>25.48293214285714</v>
      </c>
      <c r="DY769">
        <v>500.0109285714286</v>
      </c>
      <c r="DZ769">
        <v>89.97970714285712</v>
      </c>
      <c r="EA769">
        <v>0.05488576428571428</v>
      </c>
      <c r="EB769">
        <v>31.51666785714285</v>
      </c>
      <c r="EC769">
        <v>30.77139285714285</v>
      </c>
      <c r="ED769">
        <v>999.9000000000002</v>
      </c>
      <c r="EE769">
        <v>0</v>
      </c>
      <c r="EF769">
        <v>0</v>
      </c>
      <c r="EG769">
        <v>10004.19071428571</v>
      </c>
      <c r="EH769">
        <v>0</v>
      </c>
      <c r="EI769">
        <v>9.52778214285714</v>
      </c>
      <c r="EJ769">
        <v>-44.92579642857142</v>
      </c>
      <c r="EK769">
        <v>1298.424642857143</v>
      </c>
      <c r="EL769">
        <v>1339.454285714286</v>
      </c>
      <c r="EM769">
        <v>3.698387857142857</v>
      </c>
      <c r="EN769">
        <v>1309.987142857143</v>
      </c>
      <c r="EO769">
        <v>21.99868928571429</v>
      </c>
      <c r="EP769">
        <v>2.312216071428572</v>
      </c>
      <c r="EQ769">
        <v>1.979435357142857</v>
      </c>
      <c r="ER769">
        <v>19.76175714285714</v>
      </c>
      <c r="ES769">
        <v>17.28070714285714</v>
      </c>
      <c r="ET769">
        <v>2000.001785714286</v>
      </c>
      <c r="EU769">
        <v>0.98000475</v>
      </c>
      <c r="EV769">
        <v>0.01999555357142858</v>
      </c>
      <c r="EW769">
        <v>0</v>
      </c>
      <c r="EX769">
        <v>614.46025</v>
      </c>
      <c r="EY769">
        <v>5.00097</v>
      </c>
      <c r="EZ769">
        <v>12306.14642857143</v>
      </c>
      <c r="FA769">
        <v>16707.61071428571</v>
      </c>
      <c r="FB769">
        <v>41.58899999999998</v>
      </c>
      <c r="FC769">
        <v>41.88164285714286</v>
      </c>
      <c r="FD769">
        <v>41.5155</v>
      </c>
      <c r="FE769">
        <v>41.44599999999998</v>
      </c>
      <c r="FF769">
        <v>42.24099999999999</v>
      </c>
      <c r="FG769">
        <v>1955.1075</v>
      </c>
      <c r="FH769">
        <v>39.89428571428572</v>
      </c>
      <c r="FI769">
        <v>0</v>
      </c>
      <c r="FJ769">
        <v>1758494426.6</v>
      </c>
      <c r="FK769">
        <v>0</v>
      </c>
      <c r="FL769">
        <v>614.4687692307692</v>
      </c>
      <c r="FM769">
        <v>-1.924581198780573</v>
      </c>
      <c r="FN769">
        <v>-34.77606836390038</v>
      </c>
      <c r="FO769">
        <v>12305.96923076923</v>
      </c>
      <c r="FP769">
        <v>15</v>
      </c>
      <c r="FQ769">
        <v>0</v>
      </c>
      <c r="FR769" t="s">
        <v>441</v>
      </c>
      <c r="FS769">
        <v>1747247426.5</v>
      </c>
      <c r="FT769">
        <v>1747247420.5</v>
      </c>
      <c r="FU769">
        <v>0</v>
      </c>
      <c r="FV769">
        <v>1.027</v>
      </c>
      <c r="FW769">
        <v>0.031</v>
      </c>
      <c r="FX769">
        <v>0.02</v>
      </c>
      <c r="FY769">
        <v>0.05</v>
      </c>
      <c r="FZ769">
        <v>420</v>
      </c>
      <c r="GA769">
        <v>16</v>
      </c>
      <c r="GB769">
        <v>0.01</v>
      </c>
      <c r="GC769">
        <v>0.1</v>
      </c>
      <c r="GD769">
        <v>-44.9494525</v>
      </c>
      <c r="GE769">
        <v>0.5737339587243344</v>
      </c>
      <c r="GF769">
        <v>0.1192342106685409</v>
      </c>
      <c r="GG769">
        <v>0</v>
      </c>
      <c r="GH769">
        <v>614.6146470588236</v>
      </c>
      <c r="GI769">
        <v>-2.42038196991978</v>
      </c>
      <c r="GJ769">
        <v>0.3521706540161679</v>
      </c>
      <c r="GK769">
        <v>-1</v>
      </c>
      <c r="GL769">
        <v>3.75046675</v>
      </c>
      <c r="GM769">
        <v>-1.045958611632277</v>
      </c>
      <c r="GN769">
        <v>0.1013303215081127</v>
      </c>
      <c r="GO769">
        <v>0</v>
      </c>
      <c r="GP769">
        <v>0</v>
      </c>
      <c r="GQ769">
        <v>2</v>
      </c>
      <c r="GR769" t="s">
        <v>452</v>
      </c>
      <c r="GS769">
        <v>3.13594</v>
      </c>
      <c r="GT769">
        <v>2.71479</v>
      </c>
      <c r="GU769">
        <v>0.200669</v>
      </c>
      <c r="GV769">
        <v>0.203186</v>
      </c>
      <c r="GW769">
        <v>0.110582</v>
      </c>
      <c r="GX769">
        <v>0.0986321</v>
      </c>
      <c r="GY769">
        <v>25392.7</v>
      </c>
      <c r="GZ769">
        <v>25353.2</v>
      </c>
      <c r="HA769">
        <v>29537.5</v>
      </c>
      <c r="HB769">
        <v>29409.4</v>
      </c>
      <c r="HC769">
        <v>34713.4</v>
      </c>
      <c r="HD769">
        <v>35119.2</v>
      </c>
      <c r="HE769">
        <v>41569.1</v>
      </c>
      <c r="HF769">
        <v>41789.2</v>
      </c>
      <c r="HG769">
        <v>1.91887</v>
      </c>
      <c r="HH769">
        <v>1.86115</v>
      </c>
      <c r="HI769">
        <v>0.07209930000000001</v>
      </c>
      <c r="HJ769">
        <v>0</v>
      </c>
      <c r="HK769">
        <v>29.5999</v>
      </c>
      <c r="HL769">
        <v>999.9</v>
      </c>
      <c r="HM769">
        <v>51.1</v>
      </c>
      <c r="HN769">
        <v>31.6</v>
      </c>
      <c r="HO769">
        <v>26.51</v>
      </c>
      <c r="HP769">
        <v>62.1821</v>
      </c>
      <c r="HQ769">
        <v>27.9367</v>
      </c>
      <c r="HR769">
        <v>1</v>
      </c>
      <c r="HS769">
        <v>0.129243</v>
      </c>
      <c r="HT769">
        <v>-0.546661</v>
      </c>
      <c r="HU769">
        <v>20.3368</v>
      </c>
      <c r="HV769">
        <v>5.214</v>
      </c>
      <c r="HW769">
        <v>12.0128</v>
      </c>
      <c r="HX769">
        <v>4.98795</v>
      </c>
      <c r="HY769">
        <v>3.28693</v>
      </c>
      <c r="HZ769">
        <v>9999</v>
      </c>
      <c r="IA769">
        <v>9999</v>
      </c>
      <c r="IB769">
        <v>9999</v>
      </c>
      <c r="IC769">
        <v>999.9</v>
      </c>
      <c r="ID769">
        <v>1.86763</v>
      </c>
      <c r="IE769">
        <v>1.86675</v>
      </c>
      <c r="IF769">
        <v>1.86606</v>
      </c>
      <c r="IG769">
        <v>1.866</v>
      </c>
      <c r="IH769">
        <v>1.86786</v>
      </c>
      <c r="II769">
        <v>1.87028</v>
      </c>
      <c r="IJ769">
        <v>1.86894</v>
      </c>
      <c r="IK769">
        <v>1.87042</v>
      </c>
      <c r="IL769">
        <v>0</v>
      </c>
      <c r="IM769">
        <v>0</v>
      </c>
      <c r="IN769">
        <v>0</v>
      </c>
      <c r="IO769">
        <v>0</v>
      </c>
      <c r="IP769" t="s">
        <v>443</v>
      </c>
      <c r="IQ769" t="s">
        <v>444</v>
      </c>
      <c r="IR769" t="s">
        <v>445</v>
      </c>
      <c r="IS769" t="s">
        <v>445</v>
      </c>
      <c r="IT769" t="s">
        <v>445</v>
      </c>
      <c r="IU769" t="s">
        <v>445</v>
      </c>
      <c r="IV769">
        <v>0</v>
      </c>
      <c r="IW769">
        <v>100</v>
      </c>
      <c r="IX769">
        <v>100</v>
      </c>
      <c r="IY769">
        <v>1.86</v>
      </c>
      <c r="IZ769">
        <v>0.2141</v>
      </c>
      <c r="JA769">
        <v>0.6902030508192664</v>
      </c>
      <c r="JB769">
        <v>0.001474763808417899</v>
      </c>
      <c r="JC769">
        <v>-3.85604142745729E-07</v>
      </c>
      <c r="JD769">
        <v>-4.042155114862324E-11</v>
      </c>
      <c r="JE769">
        <v>-0.0599630414126953</v>
      </c>
      <c r="JF769">
        <v>-0.0008759303265835833</v>
      </c>
      <c r="JG769">
        <v>0.0007542316531097033</v>
      </c>
      <c r="JH769">
        <v>-1.168394518909615E-05</v>
      </c>
      <c r="JI769">
        <v>4</v>
      </c>
      <c r="JJ769">
        <v>2283</v>
      </c>
      <c r="JK769">
        <v>1</v>
      </c>
      <c r="JL769">
        <v>28</v>
      </c>
      <c r="JM769">
        <v>187450</v>
      </c>
      <c r="JN769">
        <v>187450.1</v>
      </c>
      <c r="JO769">
        <v>2.64404</v>
      </c>
      <c r="JP769">
        <v>2.2522</v>
      </c>
      <c r="JQ769">
        <v>1.39771</v>
      </c>
      <c r="JR769">
        <v>2.35474</v>
      </c>
      <c r="JS769">
        <v>1.49536</v>
      </c>
      <c r="JT769">
        <v>2.61475</v>
      </c>
      <c r="JU769">
        <v>37.0032</v>
      </c>
      <c r="JV769">
        <v>24.07</v>
      </c>
      <c r="JW769">
        <v>18</v>
      </c>
      <c r="JX769">
        <v>491.778</v>
      </c>
      <c r="JY769">
        <v>445.239</v>
      </c>
      <c r="JZ769">
        <v>30.2358</v>
      </c>
      <c r="KA769">
        <v>29.3166</v>
      </c>
      <c r="KB769">
        <v>29.9996</v>
      </c>
      <c r="KC769">
        <v>29.1823</v>
      </c>
      <c r="KD769">
        <v>29.1104</v>
      </c>
      <c r="KE769">
        <v>53.0072</v>
      </c>
      <c r="KF769">
        <v>21.8605</v>
      </c>
      <c r="KG769">
        <v>64.3038</v>
      </c>
      <c r="KH769">
        <v>30.218</v>
      </c>
      <c r="KI769">
        <v>1356.62</v>
      </c>
      <c r="KJ769">
        <v>22.1038</v>
      </c>
      <c r="KK769">
        <v>100.956</v>
      </c>
      <c r="KL769">
        <v>100.482</v>
      </c>
    </row>
    <row r="770" spans="1:298">
      <c r="A770">
        <v>754</v>
      </c>
      <c r="B770">
        <v>1758494431.1</v>
      </c>
      <c r="C770">
        <v>25555.59999990463</v>
      </c>
      <c r="D770" t="s">
        <v>1958</v>
      </c>
      <c r="E770" t="s">
        <v>1959</v>
      </c>
      <c r="F770">
        <v>5</v>
      </c>
      <c r="G770" t="s">
        <v>1797</v>
      </c>
      <c r="H770" t="s">
        <v>437</v>
      </c>
      <c r="I770" t="s">
        <v>438</v>
      </c>
      <c r="J770">
        <v>1758494423.6</v>
      </c>
      <c r="K770">
        <f>(L770)/1000</f>
        <v>0</v>
      </c>
      <c r="L770">
        <f>IF(DQ770, AO770, AI770)</f>
        <v>0</v>
      </c>
      <c r="M770">
        <f>IF(DQ770, AJ770, AH770)</f>
        <v>0</v>
      </c>
      <c r="N770">
        <f>DS770 - IF(AV770&gt;1, M770*DM770*100.0/(AX770), 0)</f>
        <v>0</v>
      </c>
      <c r="O770">
        <f>((U770-K770/2)*N770-M770)/(U770+K770/2)</f>
        <v>0</v>
      </c>
      <c r="P770">
        <f>O770*(DZ770+EA770)/1000.0</f>
        <v>0</v>
      </c>
      <c r="Q770">
        <f>(DS770 - IF(AV770&gt;1, M770*DM770*100.0/(AX770), 0))*(DZ770+EA770)/1000.0</f>
        <v>0</v>
      </c>
      <c r="R770">
        <f>2.0/((1/T770-1/S770)+SIGN(T770)*SQRT((1/T770-1/S770)*(1/T770-1/S770) + 4*DN770/((DN770+1)*(DN770+1))*(2*1/T770*1/S770-1/S770*1/S770)))</f>
        <v>0</v>
      </c>
      <c r="S770">
        <f>IF(LEFT(DO770,1)&lt;&gt;"0",IF(LEFT(DO770,1)="1",3.0,DP770),$D$5+$E$5*(EG770*DZ770/($K$5*1000))+$F$5*(EG770*DZ770/($K$5*1000))*MAX(MIN(DM770,$J$5),$I$5)*MAX(MIN(DM770,$J$5),$I$5)+$G$5*MAX(MIN(DM770,$J$5),$I$5)*(EG770*DZ770/($K$5*1000))+$H$5*(EG770*DZ770/($K$5*1000))*(EG770*DZ770/($K$5*1000)))</f>
        <v>0</v>
      </c>
      <c r="T770">
        <f>K770*(1000-(1000*0.61365*exp(17.502*X770/(240.97+X770))/(DZ770+EA770)+DU770)/2)/(1000*0.61365*exp(17.502*X770/(240.97+X770))/(DZ770+EA770)-DU770)</f>
        <v>0</v>
      </c>
      <c r="U770">
        <f>1/((DN770+1)/(R770/1.6)+1/(S770/1.37)) + DN770/((DN770+1)/(R770/1.6) + DN770/(S770/1.37))</f>
        <v>0</v>
      </c>
      <c r="V770">
        <f>(DI770*DL770)</f>
        <v>0</v>
      </c>
      <c r="W770">
        <f>(EB770+(V770+2*0.95*5.67E-8*(((EB770+$B$7)+273)^4-(EB770+273)^4)-44100*K770)/(1.84*29.3*S770+8*0.95*5.67E-8*(EB770+273)^3))</f>
        <v>0</v>
      </c>
      <c r="X770">
        <f>($C$7*EC770+$D$7*ED770+$E$7*W770)</f>
        <v>0</v>
      </c>
      <c r="Y770">
        <f>0.61365*exp(17.502*X770/(240.97+X770))</f>
        <v>0</v>
      </c>
      <c r="Z770">
        <f>(AA770/AB770*100)</f>
        <v>0</v>
      </c>
      <c r="AA770">
        <f>DU770*(DZ770+EA770)/1000</f>
        <v>0</v>
      </c>
      <c r="AB770">
        <f>0.61365*exp(17.502*EB770/(240.97+EB770))</f>
        <v>0</v>
      </c>
      <c r="AC770">
        <f>(Y770-DU770*(DZ770+EA770)/1000)</f>
        <v>0</v>
      </c>
      <c r="AD770">
        <f>(-K770*44100)</f>
        <v>0</v>
      </c>
      <c r="AE770">
        <f>2*29.3*S770*0.92*(EB770-X770)</f>
        <v>0</v>
      </c>
      <c r="AF770">
        <f>2*0.95*5.67E-8*(((EB770+$B$7)+273)^4-(X770+273)^4)</f>
        <v>0</v>
      </c>
      <c r="AG770">
        <f>V770+AF770+AD770+AE770</f>
        <v>0</v>
      </c>
      <c r="AH770">
        <f>DY770*AV770*(DT770-DS770*(1000-AV770*DV770)/(1000-AV770*DU770))/(100*DM770)</f>
        <v>0</v>
      </c>
      <c r="AI770">
        <f>1000*DY770*AV770*(DU770-DV770)/(100*DM770*(1000-AV770*DU770))</f>
        <v>0</v>
      </c>
      <c r="AJ770">
        <f>(AK770 - AL770 - DZ770*1E3/(8.314*(EB770+273.15)) * AN770/DY770 * AM770) * DY770/(100*DM770) * (1000 - DV770)/1000</f>
        <v>0</v>
      </c>
      <c r="AK770">
        <v>1373.130215441864</v>
      </c>
      <c r="AL770">
        <v>1340.48896969697</v>
      </c>
      <c r="AM770">
        <v>3.404503708911082</v>
      </c>
      <c r="AN770">
        <v>65.24556726256783</v>
      </c>
      <c r="AO770">
        <f>(AQ770 - AP770 + DZ770*1E3/(8.314*(EB770+273.15)) * AS770/DY770 * AR770) * DY770/(100*DM770) * 1000/(1000 - AQ770)</f>
        <v>0</v>
      </c>
      <c r="AP770">
        <v>22.16348155597043</v>
      </c>
      <c r="AQ770">
        <v>25.69552303030302</v>
      </c>
      <c r="AR770">
        <v>-2.983056949857499E-05</v>
      </c>
      <c r="AS770">
        <v>111.0014619962675</v>
      </c>
      <c r="AT770">
        <v>0</v>
      </c>
      <c r="AU770">
        <v>0</v>
      </c>
      <c r="AV770">
        <f>IF(AT770*$H$13&gt;=AX770,1.0,(AX770/(AX770-AT770*$H$13)))</f>
        <v>0</v>
      </c>
      <c r="AW770">
        <f>(AV770-1)*100</f>
        <v>0</v>
      </c>
      <c r="AX770">
        <f>MAX(0,($B$13+$C$13*EG770)/(1+$D$13*EG770)*DZ770/(EB770+273)*$E$13)</f>
        <v>0</v>
      </c>
      <c r="AY770" t="s">
        <v>439</v>
      </c>
      <c r="AZ770" t="s">
        <v>439</v>
      </c>
      <c r="BA770">
        <v>0</v>
      </c>
      <c r="BB770">
        <v>0</v>
      </c>
      <c r="BC770">
        <f>1-BA770/BB770</f>
        <v>0</v>
      </c>
      <c r="BD770">
        <v>0</v>
      </c>
      <c r="BE770" t="s">
        <v>439</v>
      </c>
      <c r="BF770" t="s">
        <v>439</v>
      </c>
      <c r="BG770">
        <v>0</v>
      </c>
      <c r="BH770">
        <v>0</v>
      </c>
      <c r="BI770">
        <f>1-BG770/BH770</f>
        <v>0</v>
      </c>
      <c r="BJ770">
        <v>0.5</v>
      </c>
      <c r="BK770">
        <f>DJ770</f>
        <v>0</v>
      </c>
      <c r="BL770">
        <f>M770</f>
        <v>0</v>
      </c>
      <c r="BM770">
        <f>BI770*BJ770*BK770</f>
        <v>0</v>
      </c>
      <c r="BN770">
        <f>(BL770-BD770)/BK770</f>
        <v>0</v>
      </c>
      <c r="BO770">
        <f>(BB770-BH770)/BH770</f>
        <v>0</v>
      </c>
      <c r="BP770">
        <f>BA770/(BC770+BA770/BH770)</f>
        <v>0</v>
      </c>
      <c r="BQ770" t="s">
        <v>439</v>
      </c>
      <c r="BR770">
        <v>0</v>
      </c>
      <c r="BS770">
        <f>IF(BR770&lt;&gt;0, BR770, BP770)</f>
        <v>0</v>
      </c>
      <c r="BT770">
        <f>1-BS770/BH770</f>
        <v>0</v>
      </c>
      <c r="BU770">
        <f>(BH770-BG770)/(BH770-BS770)</f>
        <v>0</v>
      </c>
      <c r="BV770">
        <f>(BB770-BH770)/(BB770-BS770)</f>
        <v>0</v>
      </c>
      <c r="BW770">
        <f>(BH770-BG770)/(BH770-BA770)</f>
        <v>0</v>
      </c>
      <c r="BX770">
        <f>(BB770-BH770)/(BB770-BA770)</f>
        <v>0</v>
      </c>
      <c r="BY770">
        <f>(BU770*BS770/BG770)</f>
        <v>0</v>
      </c>
      <c r="BZ770">
        <f>(1-BY770)</f>
        <v>0</v>
      </c>
      <c r="DI770">
        <f>$B$11*EH770+$C$11*EI770+$F$11*ET770*(1-EW770)</f>
        <v>0</v>
      </c>
      <c r="DJ770">
        <f>DI770*DK770</f>
        <v>0</v>
      </c>
      <c r="DK770">
        <f>($B$11*$D$9+$C$11*$D$9+$F$11*((FG770+EY770)/MAX(FG770+EY770+FH770, 0.1)*$I$9+FH770/MAX(FG770+EY770+FH770, 0.1)*$J$9))/($B$11+$C$11+$F$11)</f>
        <v>0</v>
      </c>
      <c r="DL770">
        <f>($B$11*$K$9+$C$11*$K$9+$F$11*((FG770+EY770)/MAX(FG770+EY770+FH770, 0.1)*$P$9+FH770/MAX(FG770+EY770+FH770, 0.1)*$Q$9))/($B$11+$C$11+$F$11)</f>
        <v>0</v>
      </c>
      <c r="DM770">
        <v>3.7</v>
      </c>
      <c r="DN770">
        <v>0.5</v>
      </c>
      <c r="DO770" t="s">
        <v>440</v>
      </c>
      <c r="DP770">
        <v>2</v>
      </c>
      <c r="DQ770" t="b">
        <v>1</v>
      </c>
      <c r="DR770">
        <v>1758494423.6</v>
      </c>
      <c r="DS770">
        <v>1282.711851851852</v>
      </c>
      <c r="DT770">
        <v>1327.672592592593</v>
      </c>
      <c r="DU770">
        <v>25.69493703703704</v>
      </c>
      <c r="DV770">
        <v>22.0824</v>
      </c>
      <c r="DW770">
        <v>1280.851111111111</v>
      </c>
      <c r="DX770">
        <v>25.48081851851852</v>
      </c>
      <c r="DY770">
        <v>500.0036296296296</v>
      </c>
      <c r="DZ770">
        <v>89.97985555555557</v>
      </c>
      <c r="EA770">
        <v>0.05472154814814815</v>
      </c>
      <c r="EB770">
        <v>31.50069259259259</v>
      </c>
      <c r="EC770">
        <v>30.77059259259259</v>
      </c>
      <c r="ED770">
        <v>999.9000000000001</v>
      </c>
      <c r="EE770">
        <v>0</v>
      </c>
      <c r="EF770">
        <v>0</v>
      </c>
      <c r="EG770">
        <v>10008.3737037037</v>
      </c>
      <c r="EH770">
        <v>0</v>
      </c>
      <c r="EI770">
        <v>9.528064444444443</v>
      </c>
      <c r="EJ770">
        <v>-44.95920370370371</v>
      </c>
      <c r="EK770">
        <v>1316.540740740741</v>
      </c>
      <c r="EL770">
        <v>1357.654074074074</v>
      </c>
      <c r="EM770">
        <v>3.612538888888889</v>
      </c>
      <c r="EN770">
        <v>1327.672592592593</v>
      </c>
      <c r="EO770">
        <v>22.0824</v>
      </c>
      <c r="EP770">
        <v>2.312027037037037</v>
      </c>
      <c r="EQ770">
        <v>1.98697037037037</v>
      </c>
      <c r="ER770">
        <v>19.76044444444445</v>
      </c>
      <c r="ES770">
        <v>17.34082222222222</v>
      </c>
      <c r="ET770">
        <v>2000.002962962963</v>
      </c>
      <c r="EU770">
        <v>0.9800052962962963</v>
      </c>
      <c r="EV770">
        <v>0.01999506666666667</v>
      </c>
      <c r="EW770">
        <v>0</v>
      </c>
      <c r="EX770">
        <v>614.2884444444445</v>
      </c>
      <c r="EY770">
        <v>5.00097</v>
      </c>
      <c r="EZ770">
        <v>12302.86296296296</v>
      </c>
      <c r="FA770">
        <v>16707.62962962962</v>
      </c>
      <c r="FB770">
        <v>41.56666666666666</v>
      </c>
      <c r="FC770">
        <v>41.875</v>
      </c>
      <c r="FD770">
        <v>41.50459259259259</v>
      </c>
      <c r="FE770">
        <v>41.43699999999999</v>
      </c>
      <c r="FF770">
        <v>42.21966666666665</v>
      </c>
      <c r="FG770">
        <v>1955.10962962963</v>
      </c>
      <c r="FH770">
        <v>39.89333333333334</v>
      </c>
      <c r="FI770">
        <v>0</v>
      </c>
      <c r="FJ770">
        <v>1758494431.4</v>
      </c>
      <c r="FK770">
        <v>0</v>
      </c>
      <c r="FL770">
        <v>614.3246923076923</v>
      </c>
      <c r="FM770">
        <v>-1.539487172859319</v>
      </c>
      <c r="FN770">
        <v>-38.25982906449259</v>
      </c>
      <c r="FO770">
        <v>12302.98076923077</v>
      </c>
      <c r="FP770">
        <v>15</v>
      </c>
      <c r="FQ770">
        <v>0</v>
      </c>
      <c r="FR770" t="s">
        <v>441</v>
      </c>
      <c r="FS770">
        <v>1747247426.5</v>
      </c>
      <c r="FT770">
        <v>1747247420.5</v>
      </c>
      <c r="FU770">
        <v>0</v>
      </c>
      <c r="FV770">
        <v>1.027</v>
      </c>
      <c r="FW770">
        <v>0.031</v>
      </c>
      <c r="FX770">
        <v>0.02</v>
      </c>
      <c r="FY770">
        <v>0.05</v>
      </c>
      <c r="FZ770">
        <v>420</v>
      </c>
      <c r="GA770">
        <v>16</v>
      </c>
      <c r="GB770">
        <v>0.01</v>
      </c>
      <c r="GC770">
        <v>0.1</v>
      </c>
      <c r="GD770">
        <v>-44.96017073170732</v>
      </c>
      <c r="GE770">
        <v>-0.128431358884999</v>
      </c>
      <c r="GF770">
        <v>0.141463631875359</v>
      </c>
      <c r="GG770">
        <v>0</v>
      </c>
      <c r="GH770">
        <v>614.4042941176471</v>
      </c>
      <c r="GI770">
        <v>-1.82307104505508</v>
      </c>
      <c r="GJ770">
        <v>0.306388980892688</v>
      </c>
      <c r="GK770">
        <v>-1</v>
      </c>
      <c r="GL770">
        <v>3.662771707317073</v>
      </c>
      <c r="GM770">
        <v>-1.017232891986064</v>
      </c>
      <c r="GN770">
        <v>0.1016750690573495</v>
      </c>
      <c r="GO770">
        <v>0</v>
      </c>
      <c r="GP770">
        <v>0</v>
      </c>
      <c r="GQ770">
        <v>2</v>
      </c>
      <c r="GR770" t="s">
        <v>452</v>
      </c>
      <c r="GS770">
        <v>3.13623</v>
      </c>
      <c r="GT770">
        <v>2.71514</v>
      </c>
      <c r="GU770">
        <v>0.20227</v>
      </c>
      <c r="GV770">
        <v>0.204769</v>
      </c>
      <c r="GW770">
        <v>0.110577</v>
      </c>
      <c r="GX770">
        <v>0.0986838</v>
      </c>
      <c r="GY770">
        <v>25341.4</v>
      </c>
      <c r="GZ770">
        <v>25303.1</v>
      </c>
      <c r="HA770">
        <v>29536.9</v>
      </c>
      <c r="HB770">
        <v>29409.7</v>
      </c>
      <c r="HC770">
        <v>34712.9</v>
      </c>
      <c r="HD770">
        <v>35117.6</v>
      </c>
      <c r="HE770">
        <v>41568.3</v>
      </c>
      <c r="HF770">
        <v>41789.6</v>
      </c>
      <c r="HG770">
        <v>1.91898</v>
      </c>
      <c r="HH770">
        <v>1.86105</v>
      </c>
      <c r="HI770">
        <v>0.07183100000000001</v>
      </c>
      <c r="HJ770">
        <v>0</v>
      </c>
      <c r="HK770">
        <v>29.5961</v>
      </c>
      <c r="HL770">
        <v>999.9</v>
      </c>
      <c r="HM770">
        <v>51.1</v>
      </c>
      <c r="HN770">
        <v>31.6</v>
      </c>
      <c r="HO770">
        <v>26.5106</v>
      </c>
      <c r="HP770">
        <v>61.9821</v>
      </c>
      <c r="HQ770">
        <v>27.7244</v>
      </c>
      <c r="HR770">
        <v>1</v>
      </c>
      <c r="HS770">
        <v>0.128872</v>
      </c>
      <c r="HT770">
        <v>-0.507015</v>
      </c>
      <c r="HU770">
        <v>20.3378</v>
      </c>
      <c r="HV770">
        <v>5.21774</v>
      </c>
      <c r="HW770">
        <v>12.0123</v>
      </c>
      <c r="HX770">
        <v>4.98875</v>
      </c>
      <c r="HY770">
        <v>3.28758</v>
      </c>
      <c r="HZ770">
        <v>9999</v>
      </c>
      <c r="IA770">
        <v>9999</v>
      </c>
      <c r="IB770">
        <v>9999</v>
      </c>
      <c r="IC770">
        <v>999.9</v>
      </c>
      <c r="ID770">
        <v>1.8676</v>
      </c>
      <c r="IE770">
        <v>1.86675</v>
      </c>
      <c r="IF770">
        <v>1.86605</v>
      </c>
      <c r="IG770">
        <v>1.866</v>
      </c>
      <c r="IH770">
        <v>1.86784</v>
      </c>
      <c r="II770">
        <v>1.87027</v>
      </c>
      <c r="IJ770">
        <v>1.86891</v>
      </c>
      <c r="IK770">
        <v>1.87042</v>
      </c>
      <c r="IL770">
        <v>0</v>
      </c>
      <c r="IM770">
        <v>0</v>
      </c>
      <c r="IN770">
        <v>0</v>
      </c>
      <c r="IO770">
        <v>0</v>
      </c>
      <c r="IP770" t="s">
        <v>443</v>
      </c>
      <c r="IQ770" t="s">
        <v>444</v>
      </c>
      <c r="IR770" t="s">
        <v>445</v>
      </c>
      <c r="IS770" t="s">
        <v>445</v>
      </c>
      <c r="IT770" t="s">
        <v>445</v>
      </c>
      <c r="IU770" t="s">
        <v>445</v>
      </c>
      <c r="IV770">
        <v>0</v>
      </c>
      <c r="IW770">
        <v>100</v>
      </c>
      <c r="IX770">
        <v>100</v>
      </c>
      <c r="IY770">
        <v>1.87</v>
      </c>
      <c r="IZ770">
        <v>0.2142</v>
      </c>
      <c r="JA770">
        <v>0.6902030508192664</v>
      </c>
      <c r="JB770">
        <v>0.001474763808417899</v>
      </c>
      <c r="JC770">
        <v>-3.85604142745729E-07</v>
      </c>
      <c r="JD770">
        <v>-4.042155114862324E-11</v>
      </c>
      <c r="JE770">
        <v>-0.0599630414126953</v>
      </c>
      <c r="JF770">
        <v>-0.0008759303265835833</v>
      </c>
      <c r="JG770">
        <v>0.0007542316531097033</v>
      </c>
      <c r="JH770">
        <v>-1.168394518909615E-05</v>
      </c>
      <c r="JI770">
        <v>4</v>
      </c>
      <c r="JJ770">
        <v>2283</v>
      </c>
      <c r="JK770">
        <v>1</v>
      </c>
      <c r="JL770">
        <v>28</v>
      </c>
      <c r="JM770">
        <v>187450.1</v>
      </c>
      <c r="JN770">
        <v>187450.2</v>
      </c>
      <c r="JO770">
        <v>2.67212</v>
      </c>
      <c r="JP770">
        <v>2.24731</v>
      </c>
      <c r="JQ770">
        <v>1.39648</v>
      </c>
      <c r="JR770">
        <v>2.35107</v>
      </c>
      <c r="JS770">
        <v>1.49536</v>
      </c>
      <c r="JT770">
        <v>2.52808</v>
      </c>
      <c r="JU770">
        <v>36.9794</v>
      </c>
      <c r="JV770">
        <v>24.07</v>
      </c>
      <c r="JW770">
        <v>18</v>
      </c>
      <c r="JX770">
        <v>491.812</v>
      </c>
      <c r="JY770">
        <v>445.149</v>
      </c>
      <c r="JZ770">
        <v>30.1627</v>
      </c>
      <c r="KA770">
        <v>29.3116</v>
      </c>
      <c r="KB770">
        <v>29.9997</v>
      </c>
      <c r="KC770">
        <v>29.1786</v>
      </c>
      <c r="KD770">
        <v>29.1067</v>
      </c>
      <c r="KE770">
        <v>53.4998</v>
      </c>
      <c r="KF770">
        <v>21.8605</v>
      </c>
      <c r="KG770">
        <v>64.3038</v>
      </c>
      <c r="KH770">
        <v>30.1459</v>
      </c>
      <c r="KI770">
        <v>1369.97</v>
      </c>
      <c r="KJ770">
        <v>22.1303</v>
      </c>
      <c r="KK770">
        <v>100.954</v>
      </c>
      <c r="KL770">
        <v>100.483</v>
      </c>
    </row>
    <row r="771" spans="1:298">
      <c r="A771">
        <v>755</v>
      </c>
      <c r="B771">
        <v>1758494436.1</v>
      </c>
      <c r="C771">
        <v>25560.59999990463</v>
      </c>
      <c r="D771" t="s">
        <v>1960</v>
      </c>
      <c r="E771" t="s">
        <v>1961</v>
      </c>
      <c r="F771">
        <v>5</v>
      </c>
      <c r="G771" t="s">
        <v>1797</v>
      </c>
      <c r="H771" t="s">
        <v>437</v>
      </c>
      <c r="I771" t="s">
        <v>438</v>
      </c>
      <c r="J771">
        <v>1758494428.314285</v>
      </c>
      <c r="K771">
        <f>(L771)/1000</f>
        <v>0</v>
      </c>
      <c r="L771">
        <f>IF(DQ771, AO771, AI771)</f>
        <v>0</v>
      </c>
      <c r="M771">
        <f>IF(DQ771, AJ771, AH771)</f>
        <v>0</v>
      </c>
      <c r="N771">
        <f>DS771 - IF(AV771&gt;1, M771*DM771*100.0/(AX771), 0)</f>
        <v>0</v>
      </c>
      <c r="O771">
        <f>((U771-K771/2)*N771-M771)/(U771+K771/2)</f>
        <v>0</v>
      </c>
      <c r="P771">
        <f>O771*(DZ771+EA771)/1000.0</f>
        <v>0</v>
      </c>
      <c r="Q771">
        <f>(DS771 - IF(AV771&gt;1, M771*DM771*100.0/(AX771), 0))*(DZ771+EA771)/1000.0</f>
        <v>0</v>
      </c>
      <c r="R771">
        <f>2.0/((1/T771-1/S771)+SIGN(T771)*SQRT((1/T771-1/S771)*(1/T771-1/S771) + 4*DN771/((DN771+1)*(DN771+1))*(2*1/T771*1/S771-1/S771*1/S771)))</f>
        <v>0</v>
      </c>
      <c r="S771">
        <f>IF(LEFT(DO771,1)&lt;&gt;"0",IF(LEFT(DO771,1)="1",3.0,DP771),$D$5+$E$5*(EG771*DZ771/($K$5*1000))+$F$5*(EG771*DZ771/($K$5*1000))*MAX(MIN(DM771,$J$5),$I$5)*MAX(MIN(DM771,$J$5),$I$5)+$G$5*MAX(MIN(DM771,$J$5),$I$5)*(EG771*DZ771/($K$5*1000))+$H$5*(EG771*DZ771/($K$5*1000))*(EG771*DZ771/($K$5*1000)))</f>
        <v>0</v>
      </c>
      <c r="T771">
        <f>K771*(1000-(1000*0.61365*exp(17.502*X771/(240.97+X771))/(DZ771+EA771)+DU771)/2)/(1000*0.61365*exp(17.502*X771/(240.97+X771))/(DZ771+EA771)-DU771)</f>
        <v>0</v>
      </c>
      <c r="U771">
        <f>1/((DN771+1)/(R771/1.6)+1/(S771/1.37)) + DN771/((DN771+1)/(R771/1.6) + DN771/(S771/1.37))</f>
        <v>0</v>
      </c>
      <c r="V771">
        <f>(DI771*DL771)</f>
        <v>0</v>
      </c>
      <c r="W771">
        <f>(EB771+(V771+2*0.95*5.67E-8*(((EB771+$B$7)+273)^4-(EB771+273)^4)-44100*K771)/(1.84*29.3*S771+8*0.95*5.67E-8*(EB771+273)^3))</f>
        <v>0</v>
      </c>
      <c r="X771">
        <f>($C$7*EC771+$D$7*ED771+$E$7*W771)</f>
        <v>0</v>
      </c>
      <c r="Y771">
        <f>0.61365*exp(17.502*X771/(240.97+X771))</f>
        <v>0</v>
      </c>
      <c r="Z771">
        <f>(AA771/AB771*100)</f>
        <v>0</v>
      </c>
      <c r="AA771">
        <f>DU771*(DZ771+EA771)/1000</f>
        <v>0</v>
      </c>
      <c r="AB771">
        <f>0.61365*exp(17.502*EB771/(240.97+EB771))</f>
        <v>0</v>
      </c>
      <c r="AC771">
        <f>(Y771-DU771*(DZ771+EA771)/1000)</f>
        <v>0</v>
      </c>
      <c r="AD771">
        <f>(-K771*44100)</f>
        <v>0</v>
      </c>
      <c r="AE771">
        <f>2*29.3*S771*0.92*(EB771-X771)</f>
        <v>0</v>
      </c>
      <c r="AF771">
        <f>2*0.95*5.67E-8*(((EB771+$B$7)+273)^4-(X771+273)^4)</f>
        <v>0</v>
      </c>
      <c r="AG771">
        <f>V771+AF771+AD771+AE771</f>
        <v>0</v>
      </c>
      <c r="AH771">
        <f>DY771*AV771*(DT771-DS771*(1000-AV771*DV771)/(1000-AV771*DU771))/(100*DM771)</f>
        <v>0</v>
      </c>
      <c r="AI771">
        <f>1000*DY771*AV771*(DU771-DV771)/(100*DM771*(1000-AV771*DU771))</f>
        <v>0</v>
      </c>
      <c r="AJ771">
        <f>(AK771 - AL771 - DZ771*1E3/(8.314*(EB771+273.15)) * AN771/DY771 * AM771) * DY771/(100*DM771) * (1000 - DV771)/1000</f>
        <v>0</v>
      </c>
      <c r="AK771">
        <v>1390.182326506198</v>
      </c>
      <c r="AL771">
        <v>1357.725999999999</v>
      </c>
      <c r="AM771">
        <v>3.427491678064597</v>
      </c>
      <c r="AN771">
        <v>65.24556726256783</v>
      </c>
      <c r="AO771">
        <f>(AQ771 - AP771 + DZ771*1E3/(8.314*(EB771+273.15)) * AS771/DY771 * AR771) * DY771/(100*DM771) * 1000/(1000 - AQ771)</f>
        <v>0</v>
      </c>
      <c r="AP771">
        <v>22.17201441054599</v>
      </c>
      <c r="AQ771">
        <v>25.66930787878788</v>
      </c>
      <c r="AR771">
        <v>-0.006401901856453646</v>
      </c>
      <c r="AS771">
        <v>111.0014619962675</v>
      </c>
      <c r="AT771">
        <v>0</v>
      </c>
      <c r="AU771">
        <v>0</v>
      </c>
      <c r="AV771">
        <f>IF(AT771*$H$13&gt;=AX771,1.0,(AX771/(AX771-AT771*$H$13)))</f>
        <v>0</v>
      </c>
      <c r="AW771">
        <f>(AV771-1)*100</f>
        <v>0</v>
      </c>
      <c r="AX771">
        <f>MAX(0,($B$13+$C$13*EG771)/(1+$D$13*EG771)*DZ771/(EB771+273)*$E$13)</f>
        <v>0</v>
      </c>
      <c r="AY771" t="s">
        <v>439</v>
      </c>
      <c r="AZ771" t="s">
        <v>439</v>
      </c>
      <c r="BA771">
        <v>0</v>
      </c>
      <c r="BB771">
        <v>0</v>
      </c>
      <c r="BC771">
        <f>1-BA771/BB771</f>
        <v>0</v>
      </c>
      <c r="BD771">
        <v>0</v>
      </c>
      <c r="BE771" t="s">
        <v>439</v>
      </c>
      <c r="BF771" t="s">
        <v>439</v>
      </c>
      <c r="BG771">
        <v>0</v>
      </c>
      <c r="BH771">
        <v>0</v>
      </c>
      <c r="BI771">
        <f>1-BG771/BH771</f>
        <v>0</v>
      </c>
      <c r="BJ771">
        <v>0.5</v>
      </c>
      <c r="BK771">
        <f>DJ771</f>
        <v>0</v>
      </c>
      <c r="BL771">
        <f>M771</f>
        <v>0</v>
      </c>
      <c r="BM771">
        <f>BI771*BJ771*BK771</f>
        <v>0</v>
      </c>
      <c r="BN771">
        <f>(BL771-BD771)/BK771</f>
        <v>0</v>
      </c>
      <c r="BO771">
        <f>(BB771-BH771)/BH771</f>
        <v>0</v>
      </c>
      <c r="BP771">
        <f>BA771/(BC771+BA771/BH771)</f>
        <v>0</v>
      </c>
      <c r="BQ771" t="s">
        <v>439</v>
      </c>
      <c r="BR771">
        <v>0</v>
      </c>
      <c r="BS771">
        <f>IF(BR771&lt;&gt;0, BR771, BP771)</f>
        <v>0</v>
      </c>
      <c r="BT771">
        <f>1-BS771/BH771</f>
        <v>0</v>
      </c>
      <c r="BU771">
        <f>(BH771-BG771)/(BH771-BS771)</f>
        <v>0</v>
      </c>
      <c r="BV771">
        <f>(BB771-BH771)/(BB771-BS771)</f>
        <v>0</v>
      </c>
      <c r="BW771">
        <f>(BH771-BG771)/(BH771-BA771)</f>
        <v>0</v>
      </c>
      <c r="BX771">
        <f>(BB771-BH771)/(BB771-BA771)</f>
        <v>0</v>
      </c>
      <c r="BY771">
        <f>(BU771*BS771/BG771)</f>
        <v>0</v>
      </c>
      <c r="BZ771">
        <f>(1-BY771)</f>
        <v>0</v>
      </c>
      <c r="DI771">
        <f>$B$11*EH771+$C$11*EI771+$F$11*ET771*(1-EW771)</f>
        <v>0</v>
      </c>
      <c r="DJ771">
        <f>DI771*DK771</f>
        <v>0</v>
      </c>
      <c r="DK771">
        <f>($B$11*$D$9+$C$11*$D$9+$F$11*((FG771+EY771)/MAX(FG771+EY771+FH771, 0.1)*$I$9+FH771/MAX(FG771+EY771+FH771, 0.1)*$J$9))/($B$11+$C$11+$F$11)</f>
        <v>0</v>
      </c>
      <c r="DL771">
        <f>($B$11*$K$9+$C$11*$K$9+$F$11*((FG771+EY771)/MAX(FG771+EY771+FH771, 0.1)*$P$9+FH771/MAX(FG771+EY771+FH771, 0.1)*$Q$9))/($B$11+$C$11+$F$11)</f>
        <v>0</v>
      </c>
      <c r="DM771">
        <v>3.7</v>
      </c>
      <c r="DN771">
        <v>0.5</v>
      </c>
      <c r="DO771" t="s">
        <v>440</v>
      </c>
      <c r="DP771">
        <v>2</v>
      </c>
      <c r="DQ771" t="b">
        <v>1</v>
      </c>
      <c r="DR771">
        <v>1758494428.314285</v>
      </c>
      <c r="DS771">
        <v>1298.492857142857</v>
      </c>
      <c r="DT771">
        <v>1343.430714285714</v>
      </c>
      <c r="DU771">
        <v>25.690175</v>
      </c>
      <c r="DV771">
        <v>22.13838928571428</v>
      </c>
      <c r="DW771">
        <v>1296.626785714285</v>
      </c>
      <c r="DX771">
        <v>25.47611785714286</v>
      </c>
      <c r="DY771">
        <v>500.0193571428571</v>
      </c>
      <c r="DZ771">
        <v>89.97940357142856</v>
      </c>
      <c r="EA771">
        <v>0.05471072499999999</v>
      </c>
      <c r="EB771">
        <v>31.48620714285714</v>
      </c>
      <c r="EC771">
        <v>30.76765</v>
      </c>
      <c r="ED771">
        <v>999.9000000000002</v>
      </c>
      <c r="EE771">
        <v>0</v>
      </c>
      <c r="EF771">
        <v>0</v>
      </c>
      <c r="EG771">
        <v>10008.23035714286</v>
      </c>
      <c r="EH771">
        <v>0</v>
      </c>
      <c r="EI771">
        <v>9.523516785714284</v>
      </c>
      <c r="EJ771">
        <v>-44.93743928571428</v>
      </c>
      <c r="EK771">
        <v>1332.731071428571</v>
      </c>
      <c r="EL771">
        <v>1373.845357142857</v>
      </c>
      <c r="EM771">
        <v>3.551789285714286</v>
      </c>
      <c r="EN771">
        <v>1343.430714285714</v>
      </c>
      <c r="EO771">
        <v>22.13838928571428</v>
      </c>
      <c r="EP771">
        <v>2.311586785714286</v>
      </c>
      <c r="EQ771">
        <v>1.991998214285714</v>
      </c>
      <c r="ER771">
        <v>19.75737142857143</v>
      </c>
      <c r="ES771">
        <v>17.38086071428571</v>
      </c>
      <c r="ET771">
        <v>2000.005</v>
      </c>
      <c r="EU771">
        <v>0.980007</v>
      </c>
      <c r="EV771">
        <v>0.0199934</v>
      </c>
      <c r="EW771">
        <v>0</v>
      </c>
      <c r="EX771">
        <v>614.217</v>
      </c>
      <c r="EY771">
        <v>5.00097</v>
      </c>
      <c r="EZ771">
        <v>12299.875</v>
      </c>
      <c r="FA771">
        <v>16707.65714285714</v>
      </c>
      <c r="FB771">
        <v>41.56199999999999</v>
      </c>
      <c r="FC771">
        <v>41.875</v>
      </c>
      <c r="FD771">
        <v>41.5</v>
      </c>
      <c r="FE771">
        <v>41.43699999999999</v>
      </c>
      <c r="FF771">
        <v>42.20049999999998</v>
      </c>
      <c r="FG771">
        <v>1955.115</v>
      </c>
      <c r="FH771">
        <v>39.89000000000001</v>
      </c>
      <c r="FI771">
        <v>0</v>
      </c>
      <c r="FJ771">
        <v>1758494436.8</v>
      </c>
      <c r="FK771">
        <v>0</v>
      </c>
      <c r="FL771">
        <v>614.20712</v>
      </c>
      <c r="FM771">
        <v>-1.761769232394344</v>
      </c>
      <c r="FN771">
        <v>-39.02307698121452</v>
      </c>
      <c r="FO771">
        <v>12299.392</v>
      </c>
      <c r="FP771">
        <v>15</v>
      </c>
      <c r="FQ771">
        <v>0</v>
      </c>
      <c r="FR771" t="s">
        <v>441</v>
      </c>
      <c r="FS771">
        <v>1747247426.5</v>
      </c>
      <c r="FT771">
        <v>1747247420.5</v>
      </c>
      <c r="FU771">
        <v>0</v>
      </c>
      <c r="FV771">
        <v>1.027</v>
      </c>
      <c r="FW771">
        <v>0.031</v>
      </c>
      <c r="FX771">
        <v>0.02</v>
      </c>
      <c r="FY771">
        <v>0.05</v>
      </c>
      <c r="FZ771">
        <v>420</v>
      </c>
      <c r="GA771">
        <v>16</v>
      </c>
      <c r="GB771">
        <v>0.01</v>
      </c>
      <c r="GC771">
        <v>0.1</v>
      </c>
      <c r="GD771">
        <v>-44.94734878048781</v>
      </c>
      <c r="GE771">
        <v>-0.2501623693379193</v>
      </c>
      <c r="GF771">
        <v>0.1461267877846802</v>
      </c>
      <c r="GG771">
        <v>0</v>
      </c>
      <c r="GH771">
        <v>614.2836470588236</v>
      </c>
      <c r="GI771">
        <v>-1.278838806090651</v>
      </c>
      <c r="GJ771">
        <v>0.2529588297533417</v>
      </c>
      <c r="GK771">
        <v>-1</v>
      </c>
      <c r="GL771">
        <v>3.59456731707317</v>
      </c>
      <c r="GM771">
        <v>-0.8020310801393729</v>
      </c>
      <c r="GN771">
        <v>0.08321743033952744</v>
      </c>
      <c r="GO771">
        <v>0</v>
      </c>
      <c r="GP771">
        <v>0</v>
      </c>
      <c r="GQ771">
        <v>2</v>
      </c>
      <c r="GR771" t="s">
        <v>452</v>
      </c>
      <c r="GS771">
        <v>3.13602</v>
      </c>
      <c r="GT771">
        <v>2.71542</v>
      </c>
      <c r="GU771">
        <v>0.203873</v>
      </c>
      <c r="GV771">
        <v>0.20632</v>
      </c>
      <c r="GW771">
        <v>0.110488</v>
      </c>
      <c r="GX771">
        <v>0.0987044</v>
      </c>
      <c r="GY771">
        <v>25290.6</v>
      </c>
      <c r="GZ771">
        <v>25253.3</v>
      </c>
      <c r="HA771">
        <v>29537.1</v>
      </c>
      <c r="HB771">
        <v>29409.3</v>
      </c>
      <c r="HC771">
        <v>34716.7</v>
      </c>
      <c r="HD771">
        <v>35116.4</v>
      </c>
      <c r="HE771">
        <v>41568.6</v>
      </c>
      <c r="HF771">
        <v>41789.2</v>
      </c>
      <c r="HG771">
        <v>1.91875</v>
      </c>
      <c r="HH771">
        <v>1.86135</v>
      </c>
      <c r="HI771">
        <v>0.07165970000000001</v>
      </c>
      <c r="HJ771">
        <v>0</v>
      </c>
      <c r="HK771">
        <v>29.5903</v>
      </c>
      <c r="HL771">
        <v>999.9</v>
      </c>
      <c r="HM771">
        <v>51.1</v>
      </c>
      <c r="HN771">
        <v>31.6</v>
      </c>
      <c r="HO771">
        <v>26.5105</v>
      </c>
      <c r="HP771">
        <v>62.1421</v>
      </c>
      <c r="HQ771">
        <v>27.8285</v>
      </c>
      <c r="HR771">
        <v>1</v>
      </c>
      <c r="HS771">
        <v>0.128519</v>
      </c>
      <c r="HT771">
        <v>-0.493431</v>
      </c>
      <c r="HU771">
        <v>20.3378</v>
      </c>
      <c r="HV771">
        <v>5.21804</v>
      </c>
      <c r="HW771">
        <v>12.0137</v>
      </c>
      <c r="HX771">
        <v>4.9888</v>
      </c>
      <c r="HY771">
        <v>3.2876</v>
      </c>
      <c r="HZ771">
        <v>9999</v>
      </c>
      <c r="IA771">
        <v>9999</v>
      </c>
      <c r="IB771">
        <v>9999</v>
      </c>
      <c r="IC771">
        <v>999.9</v>
      </c>
      <c r="ID771">
        <v>1.86759</v>
      </c>
      <c r="IE771">
        <v>1.86673</v>
      </c>
      <c r="IF771">
        <v>1.86609</v>
      </c>
      <c r="IG771">
        <v>1.866</v>
      </c>
      <c r="IH771">
        <v>1.86784</v>
      </c>
      <c r="II771">
        <v>1.87028</v>
      </c>
      <c r="IJ771">
        <v>1.86894</v>
      </c>
      <c r="IK771">
        <v>1.87042</v>
      </c>
      <c r="IL771">
        <v>0</v>
      </c>
      <c r="IM771">
        <v>0</v>
      </c>
      <c r="IN771">
        <v>0</v>
      </c>
      <c r="IO771">
        <v>0</v>
      </c>
      <c r="IP771" t="s">
        <v>443</v>
      </c>
      <c r="IQ771" t="s">
        <v>444</v>
      </c>
      <c r="IR771" t="s">
        <v>445</v>
      </c>
      <c r="IS771" t="s">
        <v>445</v>
      </c>
      <c r="IT771" t="s">
        <v>445</v>
      </c>
      <c r="IU771" t="s">
        <v>445</v>
      </c>
      <c r="IV771">
        <v>0</v>
      </c>
      <c r="IW771">
        <v>100</v>
      </c>
      <c r="IX771">
        <v>100</v>
      </c>
      <c r="IY771">
        <v>1.88</v>
      </c>
      <c r="IZ771">
        <v>0.2137</v>
      </c>
      <c r="JA771">
        <v>0.6902030508192664</v>
      </c>
      <c r="JB771">
        <v>0.001474763808417899</v>
      </c>
      <c r="JC771">
        <v>-3.85604142745729E-07</v>
      </c>
      <c r="JD771">
        <v>-4.042155114862324E-11</v>
      </c>
      <c r="JE771">
        <v>-0.0599630414126953</v>
      </c>
      <c r="JF771">
        <v>-0.0008759303265835833</v>
      </c>
      <c r="JG771">
        <v>0.0007542316531097033</v>
      </c>
      <c r="JH771">
        <v>-1.168394518909615E-05</v>
      </c>
      <c r="JI771">
        <v>4</v>
      </c>
      <c r="JJ771">
        <v>2283</v>
      </c>
      <c r="JK771">
        <v>1</v>
      </c>
      <c r="JL771">
        <v>28</v>
      </c>
      <c r="JM771">
        <v>187450.2</v>
      </c>
      <c r="JN771">
        <v>187450.3</v>
      </c>
      <c r="JO771">
        <v>2.69653</v>
      </c>
      <c r="JP771">
        <v>2.23633</v>
      </c>
      <c r="JQ771">
        <v>1.39648</v>
      </c>
      <c r="JR771">
        <v>2.35596</v>
      </c>
      <c r="JS771">
        <v>1.49536</v>
      </c>
      <c r="JT771">
        <v>2.71362</v>
      </c>
      <c r="JU771">
        <v>36.9794</v>
      </c>
      <c r="JV771">
        <v>24.0787</v>
      </c>
      <c r="JW771">
        <v>18</v>
      </c>
      <c r="JX771">
        <v>491.636</v>
      </c>
      <c r="JY771">
        <v>445.303</v>
      </c>
      <c r="JZ771">
        <v>30.0926</v>
      </c>
      <c r="KA771">
        <v>29.3075</v>
      </c>
      <c r="KB771">
        <v>29.9998</v>
      </c>
      <c r="KC771">
        <v>29.1744</v>
      </c>
      <c r="KD771">
        <v>29.1024</v>
      </c>
      <c r="KE771">
        <v>54.0538</v>
      </c>
      <c r="KF771">
        <v>21.8605</v>
      </c>
      <c r="KG771">
        <v>64.3038</v>
      </c>
      <c r="KH771">
        <v>30.0798</v>
      </c>
      <c r="KI771">
        <v>1390.01</v>
      </c>
      <c r="KJ771">
        <v>22.1842</v>
      </c>
      <c r="KK771">
        <v>100.955</v>
      </c>
      <c r="KL771">
        <v>100.482</v>
      </c>
    </row>
    <row r="772" spans="1:298">
      <c r="A772">
        <v>756</v>
      </c>
      <c r="B772">
        <v>1758494441.1</v>
      </c>
      <c r="C772">
        <v>25565.59999990463</v>
      </c>
      <c r="D772" t="s">
        <v>1962</v>
      </c>
      <c r="E772" t="s">
        <v>1963</v>
      </c>
      <c r="F772">
        <v>5</v>
      </c>
      <c r="G772" t="s">
        <v>1797</v>
      </c>
      <c r="H772" t="s">
        <v>437</v>
      </c>
      <c r="I772" t="s">
        <v>438</v>
      </c>
      <c r="J772">
        <v>1758494433.6</v>
      </c>
      <c r="K772">
        <f>(L772)/1000</f>
        <v>0</v>
      </c>
      <c r="L772">
        <f>IF(DQ772, AO772, AI772)</f>
        <v>0</v>
      </c>
      <c r="M772">
        <f>IF(DQ772, AJ772, AH772)</f>
        <v>0</v>
      </c>
      <c r="N772">
        <f>DS772 - IF(AV772&gt;1, M772*DM772*100.0/(AX772), 0)</f>
        <v>0</v>
      </c>
      <c r="O772">
        <f>((U772-K772/2)*N772-M772)/(U772+K772/2)</f>
        <v>0</v>
      </c>
      <c r="P772">
        <f>O772*(DZ772+EA772)/1000.0</f>
        <v>0</v>
      </c>
      <c r="Q772">
        <f>(DS772 - IF(AV772&gt;1, M772*DM772*100.0/(AX772), 0))*(DZ772+EA772)/1000.0</f>
        <v>0</v>
      </c>
      <c r="R772">
        <f>2.0/((1/T772-1/S772)+SIGN(T772)*SQRT((1/T772-1/S772)*(1/T772-1/S772) + 4*DN772/((DN772+1)*(DN772+1))*(2*1/T772*1/S772-1/S772*1/S772)))</f>
        <v>0</v>
      </c>
      <c r="S772">
        <f>IF(LEFT(DO772,1)&lt;&gt;"0",IF(LEFT(DO772,1)="1",3.0,DP772),$D$5+$E$5*(EG772*DZ772/($K$5*1000))+$F$5*(EG772*DZ772/($K$5*1000))*MAX(MIN(DM772,$J$5),$I$5)*MAX(MIN(DM772,$J$5),$I$5)+$G$5*MAX(MIN(DM772,$J$5),$I$5)*(EG772*DZ772/($K$5*1000))+$H$5*(EG772*DZ772/($K$5*1000))*(EG772*DZ772/($K$5*1000)))</f>
        <v>0</v>
      </c>
      <c r="T772">
        <f>K772*(1000-(1000*0.61365*exp(17.502*X772/(240.97+X772))/(DZ772+EA772)+DU772)/2)/(1000*0.61365*exp(17.502*X772/(240.97+X772))/(DZ772+EA772)-DU772)</f>
        <v>0</v>
      </c>
      <c r="U772">
        <f>1/((DN772+1)/(R772/1.6)+1/(S772/1.37)) + DN772/((DN772+1)/(R772/1.6) + DN772/(S772/1.37))</f>
        <v>0</v>
      </c>
      <c r="V772">
        <f>(DI772*DL772)</f>
        <v>0</v>
      </c>
      <c r="W772">
        <f>(EB772+(V772+2*0.95*5.67E-8*(((EB772+$B$7)+273)^4-(EB772+273)^4)-44100*K772)/(1.84*29.3*S772+8*0.95*5.67E-8*(EB772+273)^3))</f>
        <v>0</v>
      </c>
      <c r="X772">
        <f>($C$7*EC772+$D$7*ED772+$E$7*W772)</f>
        <v>0</v>
      </c>
      <c r="Y772">
        <f>0.61365*exp(17.502*X772/(240.97+X772))</f>
        <v>0</v>
      </c>
      <c r="Z772">
        <f>(AA772/AB772*100)</f>
        <v>0</v>
      </c>
      <c r="AA772">
        <f>DU772*(DZ772+EA772)/1000</f>
        <v>0</v>
      </c>
      <c r="AB772">
        <f>0.61365*exp(17.502*EB772/(240.97+EB772))</f>
        <v>0</v>
      </c>
      <c r="AC772">
        <f>(Y772-DU772*(DZ772+EA772)/1000)</f>
        <v>0</v>
      </c>
      <c r="AD772">
        <f>(-K772*44100)</f>
        <v>0</v>
      </c>
      <c r="AE772">
        <f>2*29.3*S772*0.92*(EB772-X772)</f>
        <v>0</v>
      </c>
      <c r="AF772">
        <f>2*0.95*5.67E-8*(((EB772+$B$7)+273)^4-(X772+273)^4)</f>
        <v>0</v>
      </c>
      <c r="AG772">
        <f>V772+AF772+AD772+AE772</f>
        <v>0</v>
      </c>
      <c r="AH772">
        <f>DY772*AV772*(DT772-DS772*(1000-AV772*DV772)/(1000-AV772*DU772))/(100*DM772)</f>
        <v>0</v>
      </c>
      <c r="AI772">
        <f>1000*DY772*AV772*(DU772-DV772)/(100*DM772*(1000-AV772*DU772))</f>
        <v>0</v>
      </c>
      <c r="AJ772">
        <f>(AK772 - AL772 - DZ772*1E3/(8.314*(EB772+273.15)) * AN772/DY772 * AM772) * DY772/(100*DM772) * (1000 - DV772)/1000</f>
        <v>0</v>
      </c>
      <c r="AK772">
        <v>1407.511418198922</v>
      </c>
      <c r="AL772">
        <v>1374.929090909091</v>
      </c>
      <c r="AM772">
        <v>3.429841819010786</v>
      </c>
      <c r="AN772">
        <v>65.24556726256783</v>
      </c>
      <c r="AO772">
        <f>(AQ772 - AP772 + DZ772*1E3/(8.314*(EB772+273.15)) * AS772/DY772 * AR772) * DY772/(100*DM772) * 1000/(1000 - AQ772)</f>
        <v>0</v>
      </c>
      <c r="AP772">
        <v>22.1756498507859</v>
      </c>
      <c r="AQ772">
        <v>25.6187896969697</v>
      </c>
      <c r="AR772">
        <v>-0.01031219356915605</v>
      </c>
      <c r="AS772">
        <v>111.0014619962675</v>
      </c>
      <c r="AT772">
        <v>0</v>
      </c>
      <c r="AU772">
        <v>0</v>
      </c>
      <c r="AV772">
        <f>IF(AT772*$H$13&gt;=AX772,1.0,(AX772/(AX772-AT772*$H$13)))</f>
        <v>0</v>
      </c>
      <c r="AW772">
        <f>(AV772-1)*100</f>
        <v>0</v>
      </c>
      <c r="AX772">
        <f>MAX(0,($B$13+$C$13*EG772)/(1+$D$13*EG772)*DZ772/(EB772+273)*$E$13)</f>
        <v>0</v>
      </c>
      <c r="AY772" t="s">
        <v>439</v>
      </c>
      <c r="AZ772" t="s">
        <v>439</v>
      </c>
      <c r="BA772">
        <v>0</v>
      </c>
      <c r="BB772">
        <v>0</v>
      </c>
      <c r="BC772">
        <f>1-BA772/BB772</f>
        <v>0</v>
      </c>
      <c r="BD772">
        <v>0</v>
      </c>
      <c r="BE772" t="s">
        <v>439</v>
      </c>
      <c r="BF772" t="s">
        <v>439</v>
      </c>
      <c r="BG772">
        <v>0</v>
      </c>
      <c r="BH772">
        <v>0</v>
      </c>
      <c r="BI772">
        <f>1-BG772/BH772</f>
        <v>0</v>
      </c>
      <c r="BJ772">
        <v>0.5</v>
      </c>
      <c r="BK772">
        <f>DJ772</f>
        <v>0</v>
      </c>
      <c r="BL772">
        <f>M772</f>
        <v>0</v>
      </c>
      <c r="BM772">
        <f>BI772*BJ772*BK772</f>
        <v>0</v>
      </c>
      <c r="BN772">
        <f>(BL772-BD772)/BK772</f>
        <v>0</v>
      </c>
      <c r="BO772">
        <f>(BB772-BH772)/BH772</f>
        <v>0</v>
      </c>
      <c r="BP772">
        <f>BA772/(BC772+BA772/BH772)</f>
        <v>0</v>
      </c>
      <c r="BQ772" t="s">
        <v>439</v>
      </c>
      <c r="BR772">
        <v>0</v>
      </c>
      <c r="BS772">
        <f>IF(BR772&lt;&gt;0, BR772, BP772)</f>
        <v>0</v>
      </c>
      <c r="BT772">
        <f>1-BS772/BH772</f>
        <v>0</v>
      </c>
      <c r="BU772">
        <f>(BH772-BG772)/(BH772-BS772)</f>
        <v>0</v>
      </c>
      <c r="BV772">
        <f>(BB772-BH772)/(BB772-BS772)</f>
        <v>0</v>
      </c>
      <c r="BW772">
        <f>(BH772-BG772)/(BH772-BA772)</f>
        <v>0</v>
      </c>
      <c r="BX772">
        <f>(BB772-BH772)/(BB772-BA772)</f>
        <v>0</v>
      </c>
      <c r="BY772">
        <f>(BU772*BS772/BG772)</f>
        <v>0</v>
      </c>
      <c r="BZ772">
        <f>(1-BY772)</f>
        <v>0</v>
      </c>
      <c r="DI772">
        <f>$B$11*EH772+$C$11*EI772+$F$11*ET772*(1-EW772)</f>
        <v>0</v>
      </c>
      <c r="DJ772">
        <f>DI772*DK772</f>
        <v>0</v>
      </c>
      <c r="DK772">
        <f>($B$11*$D$9+$C$11*$D$9+$F$11*((FG772+EY772)/MAX(FG772+EY772+FH772, 0.1)*$I$9+FH772/MAX(FG772+EY772+FH772, 0.1)*$J$9))/($B$11+$C$11+$F$11)</f>
        <v>0</v>
      </c>
      <c r="DL772">
        <f>($B$11*$K$9+$C$11*$K$9+$F$11*((FG772+EY772)/MAX(FG772+EY772+FH772, 0.1)*$P$9+FH772/MAX(FG772+EY772+FH772, 0.1)*$Q$9))/($B$11+$C$11+$F$11)</f>
        <v>0</v>
      </c>
      <c r="DM772">
        <v>3.7</v>
      </c>
      <c r="DN772">
        <v>0.5</v>
      </c>
      <c r="DO772" t="s">
        <v>440</v>
      </c>
      <c r="DP772">
        <v>2</v>
      </c>
      <c r="DQ772" t="b">
        <v>1</v>
      </c>
      <c r="DR772">
        <v>1758494433.6</v>
      </c>
      <c r="DS772">
        <v>1316.187777777777</v>
      </c>
      <c r="DT772">
        <v>1361.181481481482</v>
      </c>
      <c r="DU772">
        <v>25.6734</v>
      </c>
      <c r="DV772">
        <v>22.1692962962963</v>
      </c>
      <c r="DW772">
        <v>1314.317037037037</v>
      </c>
      <c r="DX772">
        <v>25.4596</v>
      </c>
      <c r="DY772">
        <v>500.0147777777779</v>
      </c>
      <c r="DZ772">
        <v>89.97834814814814</v>
      </c>
      <c r="EA772">
        <v>0.0548101</v>
      </c>
      <c r="EB772">
        <v>31.47130740740741</v>
      </c>
      <c r="EC772">
        <v>30.7659962962963</v>
      </c>
      <c r="ED772">
        <v>999.9000000000001</v>
      </c>
      <c r="EE772">
        <v>0</v>
      </c>
      <c r="EF772">
        <v>0</v>
      </c>
      <c r="EG772">
        <v>10005.09074074074</v>
      </c>
      <c r="EH772">
        <v>0</v>
      </c>
      <c r="EI772">
        <v>9.522704444444445</v>
      </c>
      <c r="EJ772">
        <v>-44.99369629629631</v>
      </c>
      <c r="EK772">
        <v>1350.869259259259</v>
      </c>
      <c r="EL772">
        <v>1392.040740740741</v>
      </c>
      <c r="EM772">
        <v>3.504117407407407</v>
      </c>
      <c r="EN772">
        <v>1361.181481481482</v>
      </c>
      <c r="EO772">
        <v>22.1692962962963</v>
      </c>
      <c r="EP772">
        <v>2.310051481481481</v>
      </c>
      <c r="EQ772">
        <v>1.994755555555555</v>
      </c>
      <c r="ER772">
        <v>19.74664814814815</v>
      </c>
      <c r="ES772">
        <v>17.40277777777778</v>
      </c>
      <c r="ET772">
        <v>2000.009259259259</v>
      </c>
      <c r="EU772">
        <v>0.980007</v>
      </c>
      <c r="EV772">
        <v>0.0199934</v>
      </c>
      <c r="EW772">
        <v>0</v>
      </c>
      <c r="EX772">
        <v>614.117074074074</v>
      </c>
      <c r="EY772">
        <v>5.00097</v>
      </c>
      <c r="EZ772">
        <v>12296.45185185185</v>
      </c>
      <c r="FA772">
        <v>16707.6962962963</v>
      </c>
      <c r="FB772">
        <v>41.56199999999999</v>
      </c>
      <c r="FC772">
        <v>41.875</v>
      </c>
      <c r="FD772">
        <v>41.5</v>
      </c>
      <c r="FE772">
        <v>41.43699999999999</v>
      </c>
      <c r="FF772">
        <v>42.18699999999999</v>
      </c>
      <c r="FG772">
        <v>1955.119259259259</v>
      </c>
      <c r="FH772">
        <v>39.89000000000001</v>
      </c>
      <c r="FI772">
        <v>0</v>
      </c>
      <c r="FJ772">
        <v>1758494441.6</v>
      </c>
      <c r="FK772">
        <v>0</v>
      </c>
      <c r="FL772">
        <v>614.11176</v>
      </c>
      <c r="FM772">
        <v>-1.233230767945712</v>
      </c>
      <c r="FN772">
        <v>-36.8076923670436</v>
      </c>
      <c r="FO772">
        <v>12296.284</v>
      </c>
      <c r="FP772">
        <v>15</v>
      </c>
      <c r="FQ772">
        <v>0</v>
      </c>
      <c r="FR772" t="s">
        <v>441</v>
      </c>
      <c r="FS772">
        <v>1747247426.5</v>
      </c>
      <c r="FT772">
        <v>1747247420.5</v>
      </c>
      <c r="FU772">
        <v>0</v>
      </c>
      <c r="FV772">
        <v>1.027</v>
      </c>
      <c r="FW772">
        <v>0.031</v>
      </c>
      <c r="FX772">
        <v>0.02</v>
      </c>
      <c r="FY772">
        <v>0.05</v>
      </c>
      <c r="FZ772">
        <v>420</v>
      </c>
      <c r="GA772">
        <v>16</v>
      </c>
      <c r="GB772">
        <v>0.01</v>
      </c>
      <c r="GC772">
        <v>0.1</v>
      </c>
      <c r="GD772">
        <v>-44.96393170731707</v>
      </c>
      <c r="GE772">
        <v>-0.2910209059234506</v>
      </c>
      <c r="GF772">
        <v>0.1425160965474916</v>
      </c>
      <c r="GG772">
        <v>0</v>
      </c>
      <c r="GH772">
        <v>614.1876470588236</v>
      </c>
      <c r="GI772">
        <v>-1.223437735634378</v>
      </c>
      <c r="GJ772">
        <v>0.2376829180866367</v>
      </c>
      <c r="GK772">
        <v>-1</v>
      </c>
      <c r="GL772">
        <v>3.544971219512195</v>
      </c>
      <c r="GM772">
        <v>-0.5998260627177749</v>
      </c>
      <c r="GN772">
        <v>0.06323690452287134</v>
      </c>
      <c r="GO772">
        <v>0</v>
      </c>
      <c r="GP772">
        <v>0</v>
      </c>
      <c r="GQ772">
        <v>2</v>
      </c>
      <c r="GR772" t="s">
        <v>452</v>
      </c>
      <c r="GS772">
        <v>3.1361</v>
      </c>
      <c r="GT772">
        <v>2.71516</v>
      </c>
      <c r="GU772">
        <v>0.205467</v>
      </c>
      <c r="GV772">
        <v>0.207847</v>
      </c>
      <c r="GW772">
        <v>0.110335</v>
      </c>
      <c r="GX772">
        <v>0.09871249999999999</v>
      </c>
      <c r="GY772">
        <v>25240.1</v>
      </c>
      <c r="GZ772">
        <v>25205.3</v>
      </c>
      <c r="HA772">
        <v>29537.3</v>
      </c>
      <c r="HB772">
        <v>29410</v>
      </c>
      <c r="HC772">
        <v>34722.8</v>
      </c>
      <c r="HD772">
        <v>35116.7</v>
      </c>
      <c r="HE772">
        <v>41568.6</v>
      </c>
      <c r="HF772">
        <v>41789.9</v>
      </c>
      <c r="HG772">
        <v>1.91912</v>
      </c>
      <c r="HH772">
        <v>1.86157</v>
      </c>
      <c r="HI772">
        <v>0.0733882</v>
      </c>
      <c r="HJ772">
        <v>0</v>
      </c>
      <c r="HK772">
        <v>29.5849</v>
      </c>
      <c r="HL772">
        <v>999.9</v>
      </c>
      <c r="HM772">
        <v>51</v>
      </c>
      <c r="HN772">
        <v>31.6</v>
      </c>
      <c r="HO772">
        <v>26.4587</v>
      </c>
      <c r="HP772">
        <v>61.9721</v>
      </c>
      <c r="HQ772">
        <v>27.8806</v>
      </c>
      <c r="HR772">
        <v>1</v>
      </c>
      <c r="HS772">
        <v>0.127975</v>
      </c>
      <c r="HT772">
        <v>-0.488584</v>
      </c>
      <c r="HU772">
        <v>20.3379</v>
      </c>
      <c r="HV772">
        <v>5.21804</v>
      </c>
      <c r="HW772">
        <v>12.0132</v>
      </c>
      <c r="HX772">
        <v>4.98875</v>
      </c>
      <c r="HY772">
        <v>3.2875</v>
      </c>
      <c r="HZ772">
        <v>9999</v>
      </c>
      <c r="IA772">
        <v>9999</v>
      </c>
      <c r="IB772">
        <v>9999</v>
      </c>
      <c r="IC772">
        <v>999.9</v>
      </c>
      <c r="ID772">
        <v>1.8676</v>
      </c>
      <c r="IE772">
        <v>1.86674</v>
      </c>
      <c r="IF772">
        <v>1.86603</v>
      </c>
      <c r="IG772">
        <v>1.866</v>
      </c>
      <c r="IH772">
        <v>1.86786</v>
      </c>
      <c r="II772">
        <v>1.87027</v>
      </c>
      <c r="IJ772">
        <v>1.86894</v>
      </c>
      <c r="IK772">
        <v>1.87042</v>
      </c>
      <c r="IL772">
        <v>0</v>
      </c>
      <c r="IM772">
        <v>0</v>
      </c>
      <c r="IN772">
        <v>0</v>
      </c>
      <c r="IO772">
        <v>0</v>
      </c>
      <c r="IP772" t="s">
        <v>443</v>
      </c>
      <c r="IQ772" t="s">
        <v>444</v>
      </c>
      <c r="IR772" t="s">
        <v>445</v>
      </c>
      <c r="IS772" t="s">
        <v>445</v>
      </c>
      <c r="IT772" t="s">
        <v>445</v>
      </c>
      <c r="IU772" t="s">
        <v>445</v>
      </c>
      <c r="IV772">
        <v>0</v>
      </c>
      <c r="IW772">
        <v>100</v>
      </c>
      <c r="IX772">
        <v>100</v>
      </c>
      <c r="IY772">
        <v>1.87</v>
      </c>
      <c r="IZ772">
        <v>0.2129</v>
      </c>
      <c r="JA772">
        <v>0.6902030508192664</v>
      </c>
      <c r="JB772">
        <v>0.001474763808417899</v>
      </c>
      <c r="JC772">
        <v>-3.85604142745729E-07</v>
      </c>
      <c r="JD772">
        <v>-4.042155114862324E-11</v>
      </c>
      <c r="JE772">
        <v>-0.0599630414126953</v>
      </c>
      <c r="JF772">
        <v>-0.0008759303265835833</v>
      </c>
      <c r="JG772">
        <v>0.0007542316531097033</v>
      </c>
      <c r="JH772">
        <v>-1.168394518909615E-05</v>
      </c>
      <c r="JI772">
        <v>4</v>
      </c>
      <c r="JJ772">
        <v>2283</v>
      </c>
      <c r="JK772">
        <v>1</v>
      </c>
      <c r="JL772">
        <v>28</v>
      </c>
      <c r="JM772">
        <v>187450.2</v>
      </c>
      <c r="JN772">
        <v>187450.3</v>
      </c>
      <c r="JO772">
        <v>2.72461</v>
      </c>
      <c r="JP772">
        <v>2.24731</v>
      </c>
      <c r="JQ772">
        <v>1.39771</v>
      </c>
      <c r="JR772">
        <v>2.35107</v>
      </c>
      <c r="JS772">
        <v>1.49536</v>
      </c>
      <c r="JT772">
        <v>2.52808</v>
      </c>
      <c r="JU772">
        <v>36.9794</v>
      </c>
      <c r="JV772">
        <v>24.0612</v>
      </c>
      <c r="JW772">
        <v>18</v>
      </c>
      <c r="JX772">
        <v>491.842</v>
      </c>
      <c r="JY772">
        <v>445.413</v>
      </c>
      <c r="JZ772">
        <v>30.0286</v>
      </c>
      <c r="KA772">
        <v>29.3031</v>
      </c>
      <c r="KB772">
        <v>29.9997</v>
      </c>
      <c r="KC772">
        <v>29.1705</v>
      </c>
      <c r="KD772">
        <v>29.0984</v>
      </c>
      <c r="KE772">
        <v>54.5556</v>
      </c>
      <c r="KF772">
        <v>21.8605</v>
      </c>
      <c r="KG772">
        <v>64.3038</v>
      </c>
      <c r="KH772">
        <v>30.0185</v>
      </c>
      <c r="KI772">
        <v>1403.36</v>
      </c>
      <c r="KJ772">
        <v>22.2557</v>
      </c>
      <c r="KK772">
        <v>100.955</v>
      </c>
      <c r="KL772">
        <v>100.484</v>
      </c>
    </row>
    <row r="773" spans="1:298">
      <c r="A773">
        <v>757</v>
      </c>
      <c r="B773">
        <v>1758494446.1</v>
      </c>
      <c r="C773">
        <v>25570.59999990463</v>
      </c>
      <c r="D773" t="s">
        <v>1964</v>
      </c>
      <c r="E773" t="s">
        <v>1965</v>
      </c>
      <c r="F773">
        <v>5</v>
      </c>
      <c r="G773" t="s">
        <v>1797</v>
      </c>
      <c r="H773" t="s">
        <v>437</v>
      </c>
      <c r="I773" t="s">
        <v>438</v>
      </c>
      <c r="J773">
        <v>1758494438.314285</v>
      </c>
      <c r="K773">
        <f>(L773)/1000</f>
        <v>0</v>
      </c>
      <c r="L773">
        <f>IF(DQ773, AO773, AI773)</f>
        <v>0</v>
      </c>
      <c r="M773">
        <f>IF(DQ773, AJ773, AH773)</f>
        <v>0</v>
      </c>
      <c r="N773">
        <f>DS773 - IF(AV773&gt;1, M773*DM773*100.0/(AX773), 0)</f>
        <v>0</v>
      </c>
      <c r="O773">
        <f>((U773-K773/2)*N773-M773)/(U773+K773/2)</f>
        <v>0</v>
      </c>
      <c r="P773">
        <f>O773*(DZ773+EA773)/1000.0</f>
        <v>0</v>
      </c>
      <c r="Q773">
        <f>(DS773 - IF(AV773&gt;1, M773*DM773*100.0/(AX773), 0))*(DZ773+EA773)/1000.0</f>
        <v>0</v>
      </c>
      <c r="R773">
        <f>2.0/((1/T773-1/S773)+SIGN(T773)*SQRT((1/T773-1/S773)*(1/T773-1/S773) + 4*DN773/((DN773+1)*(DN773+1))*(2*1/T773*1/S773-1/S773*1/S773)))</f>
        <v>0</v>
      </c>
      <c r="S773">
        <f>IF(LEFT(DO773,1)&lt;&gt;"0",IF(LEFT(DO773,1)="1",3.0,DP773),$D$5+$E$5*(EG773*DZ773/($K$5*1000))+$F$5*(EG773*DZ773/($K$5*1000))*MAX(MIN(DM773,$J$5),$I$5)*MAX(MIN(DM773,$J$5),$I$5)+$G$5*MAX(MIN(DM773,$J$5),$I$5)*(EG773*DZ773/($K$5*1000))+$H$5*(EG773*DZ773/($K$5*1000))*(EG773*DZ773/($K$5*1000)))</f>
        <v>0</v>
      </c>
      <c r="T773">
        <f>K773*(1000-(1000*0.61365*exp(17.502*X773/(240.97+X773))/(DZ773+EA773)+DU773)/2)/(1000*0.61365*exp(17.502*X773/(240.97+X773))/(DZ773+EA773)-DU773)</f>
        <v>0</v>
      </c>
      <c r="U773">
        <f>1/((DN773+1)/(R773/1.6)+1/(S773/1.37)) + DN773/((DN773+1)/(R773/1.6) + DN773/(S773/1.37))</f>
        <v>0</v>
      </c>
      <c r="V773">
        <f>(DI773*DL773)</f>
        <v>0</v>
      </c>
      <c r="W773">
        <f>(EB773+(V773+2*0.95*5.67E-8*(((EB773+$B$7)+273)^4-(EB773+273)^4)-44100*K773)/(1.84*29.3*S773+8*0.95*5.67E-8*(EB773+273)^3))</f>
        <v>0</v>
      </c>
      <c r="X773">
        <f>($C$7*EC773+$D$7*ED773+$E$7*W773)</f>
        <v>0</v>
      </c>
      <c r="Y773">
        <f>0.61365*exp(17.502*X773/(240.97+X773))</f>
        <v>0</v>
      </c>
      <c r="Z773">
        <f>(AA773/AB773*100)</f>
        <v>0</v>
      </c>
      <c r="AA773">
        <f>DU773*(DZ773+EA773)/1000</f>
        <v>0</v>
      </c>
      <c r="AB773">
        <f>0.61365*exp(17.502*EB773/(240.97+EB773))</f>
        <v>0</v>
      </c>
      <c r="AC773">
        <f>(Y773-DU773*(DZ773+EA773)/1000)</f>
        <v>0</v>
      </c>
      <c r="AD773">
        <f>(-K773*44100)</f>
        <v>0</v>
      </c>
      <c r="AE773">
        <f>2*29.3*S773*0.92*(EB773-X773)</f>
        <v>0</v>
      </c>
      <c r="AF773">
        <f>2*0.95*5.67E-8*(((EB773+$B$7)+273)^4-(X773+273)^4)</f>
        <v>0</v>
      </c>
      <c r="AG773">
        <f>V773+AF773+AD773+AE773</f>
        <v>0</v>
      </c>
      <c r="AH773">
        <f>DY773*AV773*(DT773-DS773*(1000-AV773*DV773)/(1000-AV773*DU773))/(100*DM773)</f>
        <v>0</v>
      </c>
      <c r="AI773">
        <f>1000*DY773*AV773*(DU773-DV773)/(100*DM773*(1000-AV773*DU773))</f>
        <v>0</v>
      </c>
      <c r="AJ773">
        <f>(AK773 - AL773 - DZ773*1E3/(8.314*(EB773+273.15)) * AN773/DY773 * AM773) * DY773/(100*DM773) * (1000 - DV773)/1000</f>
        <v>0</v>
      </c>
      <c r="AK773">
        <v>1424.441844398754</v>
      </c>
      <c r="AL773">
        <v>1392.124545454545</v>
      </c>
      <c r="AM773">
        <v>3.431152578451738</v>
      </c>
      <c r="AN773">
        <v>65.24556726256783</v>
      </c>
      <c r="AO773">
        <f>(AQ773 - AP773 + DZ773*1E3/(8.314*(EB773+273.15)) * AS773/DY773 * AR773) * DY773/(100*DM773) * 1000/(1000 - AQ773)</f>
        <v>0</v>
      </c>
      <c r="AP773">
        <v>22.18066004065226</v>
      </c>
      <c r="AQ773">
        <v>25.56066969696969</v>
      </c>
      <c r="AR773">
        <v>-0.01166062538037819</v>
      </c>
      <c r="AS773">
        <v>111.0014619962675</v>
      </c>
      <c r="AT773">
        <v>0</v>
      </c>
      <c r="AU773">
        <v>0</v>
      </c>
      <c r="AV773">
        <f>IF(AT773*$H$13&gt;=AX773,1.0,(AX773/(AX773-AT773*$H$13)))</f>
        <v>0</v>
      </c>
      <c r="AW773">
        <f>(AV773-1)*100</f>
        <v>0</v>
      </c>
      <c r="AX773">
        <f>MAX(0,($B$13+$C$13*EG773)/(1+$D$13*EG773)*DZ773/(EB773+273)*$E$13)</f>
        <v>0</v>
      </c>
      <c r="AY773" t="s">
        <v>439</v>
      </c>
      <c r="AZ773" t="s">
        <v>439</v>
      </c>
      <c r="BA773">
        <v>0</v>
      </c>
      <c r="BB773">
        <v>0</v>
      </c>
      <c r="BC773">
        <f>1-BA773/BB773</f>
        <v>0</v>
      </c>
      <c r="BD773">
        <v>0</v>
      </c>
      <c r="BE773" t="s">
        <v>439</v>
      </c>
      <c r="BF773" t="s">
        <v>439</v>
      </c>
      <c r="BG773">
        <v>0</v>
      </c>
      <c r="BH773">
        <v>0</v>
      </c>
      <c r="BI773">
        <f>1-BG773/BH773</f>
        <v>0</v>
      </c>
      <c r="BJ773">
        <v>0.5</v>
      </c>
      <c r="BK773">
        <f>DJ773</f>
        <v>0</v>
      </c>
      <c r="BL773">
        <f>M773</f>
        <v>0</v>
      </c>
      <c r="BM773">
        <f>BI773*BJ773*BK773</f>
        <v>0</v>
      </c>
      <c r="BN773">
        <f>(BL773-BD773)/BK773</f>
        <v>0</v>
      </c>
      <c r="BO773">
        <f>(BB773-BH773)/BH773</f>
        <v>0</v>
      </c>
      <c r="BP773">
        <f>BA773/(BC773+BA773/BH773)</f>
        <v>0</v>
      </c>
      <c r="BQ773" t="s">
        <v>439</v>
      </c>
      <c r="BR773">
        <v>0</v>
      </c>
      <c r="BS773">
        <f>IF(BR773&lt;&gt;0, BR773, BP773)</f>
        <v>0</v>
      </c>
      <c r="BT773">
        <f>1-BS773/BH773</f>
        <v>0</v>
      </c>
      <c r="BU773">
        <f>(BH773-BG773)/(BH773-BS773)</f>
        <v>0</v>
      </c>
      <c r="BV773">
        <f>(BB773-BH773)/(BB773-BS773)</f>
        <v>0</v>
      </c>
      <c r="BW773">
        <f>(BH773-BG773)/(BH773-BA773)</f>
        <v>0</v>
      </c>
      <c r="BX773">
        <f>(BB773-BH773)/(BB773-BA773)</f>
        <v>0</v>
      </c>
      <c r="BY773">
        <f>(BU773*BS773/BG773)</f>
        <v>0</v>
      </c>
      <c r="BZ773">
        <f>(1-BY773)</f>
        <v>0</v>
      </c>
      <c r="DI773">
        <f>$B$11*EH773+$C$11*EI773+$F$11*ET773*(1-EW773)</f>
        <v>0</v>
      </c>
      <c r="DJ773">
        <f>DI773*DK773</f>
        <v>0</v>
      </c>
      <c r="DK773">
        <f>($B$11*$D$9+$C$11*$D$9+$F$11*((FG773+EY773)/MAX(FG773+EY773+FH773, 0.1)*$I$9+FH773/MAX(FG773+EY773+FH773, 0.1)*$J$9))/($B$11+$C$11+$F$11)</f>
        <v>0</v>
      </c>
      <c r="DL773">
        <f>($B$11*$K$9+$C$11*$K$9+$F$11*((FG773+EY773)/MAX(FG773+EY773+FH773, 0.1)*$P$9+FH773/MAX(FG773+EY773+FH773, 0.1)*$Q$9))/($B$11+$C$11+$F$11)</f>
        <v>0</v>
      </c>
      <c r="DM773">
        <v>3.7</v>
      </c>
      <c r="DN773">
        <v>0.5</v>
      </c>
      <c r="DO773" t="s">
        <v>440</v>
      </c>
      <c r="DP773">
        <v>2</v>
      </c>
      <c r="DQ773" t="b">
        <v>1</v>
      </c>
      <c r="DR773">
        <v>1758494438.314285</v>
      </c>
      <c r="DS773">
        <v>1332.045</v>
      </c>
      <c r="DT773">
        <v>1376.944642857143</v>
      </c>
      <c r="DU773">
        <v>25.63745</v>
      </c>
      <c r="DV773">
        <v>22.17536428571428</v>
      </c>
      <c r="DW773">
        <v>1330.17</v>
      </c>
      <c r="DX773">
        <v>25.424175</v>
      </c>
      <c r="DY773">
        <v>500.0108928571429</v>
      </c>
      <c r="DZ773">
        <v>89.97756071428569</v>
      </c>
      <c r="EA773">
        <v>0.05495945000000001</v>
      </c>
      <c r="EB773">
        <v>31.45593214285714</v>
      </c>
      <c r="EC773">
        <v>30.76901071428572</v>
      </c>
      <c r="ED773">
        <v>999.9000000000002</v>
      </c>
      <c r="EE773">
        <v>0</v>
      </c>
      <c r="EF773">
        <v>0</v>
      </c>
      <c r="EG773">
        <v>9996.341071428571</v>
      </c>
      <c r="EH773">
        <v>0</v>
      </c>
      <c r="EI773">
        <v>9.522111785714285</v>
      </c>
      <c r="EJ773">
        <v>-44.90008214285715</v>
      </c>
      <c r="EK773">
        <v>1367.092857142857</v>
      </c>
      <c r="EL773">
        <v>1408.170357142857</v>
      </c>
      <c r="EM773">
        <v>3.462103571428571</v>
      </c>
      <c r="EN773">
        <v>1376.944642857143</v>
      </c>
      <c r="EO773">
        <v>22.17536428571428</v>
      </c>
      <c r="EP773">
        <v>2.306796071428571</v>
      </c>
      <c r="EQ773">
        <v>1.995283928571429</v>
      </c>
      <c r="ER773">
        <v>19.72391071428572</v>
      </c>
      <c r="ES773">
        <v>17.40697142857143</v>
      </c>
      <c r="ET773">
        <v>2000.012142857143</v>
      </c>
      <c r="EU773">
        <v>0.980007</v>
      </c>
      <c r="EV773">
        <v>0.0199934</v>
      </c>
      <c r="EW773">
        <v>0</v>
      </c>
      <c r="EX773">
        <v>613.9870357142855</v>
      </c>
      <c r="EY773">
        <v>5.00097</v>
      </c>
      <c r="EZ773">
        <v>12293.53214285714</v>
      </c>
      <c r="FA773">
        <v>16707.71785714286</v>
      </c>
      <c r="FB773">
        <v>41.56199999999999</v>
      </c>
      <c r="FC773">
        <v>41.87049999999999</v>
      </c>
      <c r="FD773">
        <v>41.5</v>
      </c>
      <c r="FE773">
        <v>41.4347857142857</v>
      </c>
      <c r="FF773">
        <v>42.18699999999999</v>
      </c>
      <c r="FG773">
        <v>1955.122142857143</v>
      </c>
      <c r="FH773">
        <v>39.89000000000001</v>
      </c>
      <c r="FI773">
        <v>0</v>
      </c>
      <c r="FJ773">
        <v>1758494446.4</v>
      </c>
      <c r="FK773">
        <v>0</v>
      </c>
      <c r="FL773">
        <v>613.979</v>
      </c>
      <c r="FM773">
        <v>-1.892230764865715</v>
      </c>
      <c r="FN773">
        <v>-37.35384609589053</v>
      </c>
      <c r="FO773">
        <v>12293.344</v>
      </c>
      <c r="FP773">
        <v>15</v>
      </c>
      <c r="FQ773">
        <v>0</v>
      </c>
      <c r="FR773" t="s">
        <v>441</v>
      </c>
      <c r="FS773">
        <v>1747247426.5</v>
      </c>
      <c r="FT773">
        <v>1747247420.5</v>
      </c>
      <c r="FU773">
        <v>0</v>
      </c>
      <c r="FV773">
        <v>1.027</v>
      </c>
      <c r="FW773">
        <v>0.031</v>
      </c>
      <c r="FX773">
        <v>0.02</v>
      </c>
      <c r="FY773">
        <v>0.05</v>
      </c>
      <c r="FZ773">
        <v>420</v>
      </c>
      <c r="GA773">
        <v>16</v>
      </c>
      <c r="GB773">
        <v>0.01</v>
      </c>
      <c r="GC773">
        <v>0.1</v>
      </c>
      <c r="GD773">
        <v>-44.93418749999999</v>
      </c>
      <c r="GE773">
        <v>0.8114262664166166</v>
      </c>
      <c r="GF773">
        <v>0.156028963957818</v>
      </c>
      <c r="GG773">
        <v>0</v>
      </c>
      <c r="GH773">
        <v>614.0649411764706</v>
      </c>
      <c r="GI773">
        <v>-1.549915963891566</v>
      </c>
      <c r="GJ773">
        <v>0.2554978923795418</v>
      </c>
      <c r="GK773">
        <v>-1</v>
      </c>
      <c r="GL773">
        <v>3.48532625</v>
      </c>
      <c r="GM773">
        <v>-0.5054342589118221</v>
      </c>
      <c r="GN773">
        <v>0.04969498841369717</v>
      </c>
      <c r="GO773">
        <v>0</v>
      </c>
      <c r="GP773">
        <v>0</v>
      </c>
      <c r="GQ773">
        <v>2</v>
      </c>
      <c r="GR773" t="s">
        <v>452</v>
      </c>
      <c r="GS773">
        <v>3.13619</v>
      </c>
      <c r="GT773">
        <v>2.7149</v>
      </c>
      <c r="GU773">
        <v>0.207054</v>
      </c>
      <c r="GV773">
        <v>0.209413</v>
      </c>
      <c r="GW773">
        <v>0.110162</v>
      </c>
      <c r="GX773">
        <v>0.098762</v>
      </c>
      <c r="GY773">
        <v>25189.9</v>
      </c>
      <c r="GZ773">
        <v>25155.5</v>
      </c>
      <c r="HA773">
        <v>29537.6</v>
      </c>
      <c r="HB773">
        <v>29410</v>
      </c>
      <c r="HC773">
        <v>34730.1</v>
      </c>
      <c r="HD773">
        <v>35114.9</v>
      </c>
      <c r="HE773">
        <v>41569.2</v>
      </c>
      <c r="HF773">
        <v>41790</v>
      </c>
      <c r="HG773">
        <v>1.91875</v>
      </c>
      <c r="HH773">
        <v>1.86165</v>
      </c>
      <c r="HI773">
        <v>0.07320939999999999</v>
      </c>
      <c r="HJ773">
        <v>0</v>
      </c>
      <c r="HK773">
        <v>29.5777</v>
      </c>
      <c r="HL773">
        <v>999.9</v>
      </c>
      <c r="HM773">
        <v>51</v>
      </c>
      <c r="HN773">
        <v>31.6</v>
      </c>
      <c r="HO773">
        <v>26.4613</v>
      </c>
      <c r="HP773">
        <v>62.1021</v>
      </c>
      <c r="HQ773">
        <v>27.6562</v>
      </c>
      <c r="HR773">
        <v>1</v>
      </c>
      <c r="HS773">
        <v>0.127713</v>
      </c>
      <c r="HT773">
        <v>-0.417598</v>
      </c>
      <c r="HU773">
        <v>20.3381</v>
      </c>
      <c r="HV773">
        <v>5.21819</v>
      </c>
      <c r="HW773">
        <v>12.0147</v>
      </c>
      <c r="HX773">
        <v>4.9885</v>
      </c>
      <c r="HY773">
        <v>3.2875</v>
      </c>
      <c r="HZ773">
        <v>9999</v>
      </c>
      <c r="IA773">
        <v>9999</v>
      </c>
      <c r="IB773">
        <v>9999</v>
      </c>
      <c r="IC773">
        <v>999.9</v>
      </c>
      <c r="ID773">
        <v>1.86762</v>
      </c>
      <c r="IE773">
        <v>1.86676</v>
      </c>
      <c r="IF773">
        <v>1.86608</v>
      </c>
      <c r="IG773">
        <v>1.866</v>
      </c>
      <c r="IH773">
        <v>1.86788</v>
      </c>
      <c r="II773">
        <v>1.87027</v>
      </c>
      <c r="IJ773">
        <v>1.86894</v>
      </c>
      <c r="IK773">
        <v>1.87042</v>
      </c>
      <c r="IL773">
        <v>0</v>
      </c>
      <c r="IM773">
        <v>0</v>
      </c>
      <c r="IN773">
        <v>0</v>
      </c>
      <c r="IO773">
        <v>0</v>
      </c>
      <c r="IP773" t="s">
        <v>443</v>
      </c>
      <c r="IQ773" t="s">
        <v>444</v>
      </c>
      <c r="IR773" t="s">
        <v>445</v>
      </c>
      <c r="IS773" t="s">
        <v>445</v>
      </c>
      <c r="IT773" t="s">
        <v>445</v>
      </c>
      <c r="IU773" t="s">
        <v>445</v>
      </c>
      <c r="IV773">
        <v>0</v>
      </c>
      <c r="IW773">
        <v>100</v>
      </c>
      <c r="IX773">
        <v>100</v>
      </c>
      <c r="IY773">
        <v>1.88</v>
      </c>
      <c r="IZ773">
        <v>0.2121</v>
      </c>
      <c r="JA773">
        <v>0.6902030508192664</v>
      </c>
      <c r="JB773">
        <v>0.001474763808417899</v>
      </c>
      <c r="JC773">
        <v>-3.85604142745729E-07</v>
      </c>
      <c r="JD773">
        <v>-4.042155114862324E-11</v>
      </c>
      <c r="JE773">
        <v>-0.0599630414126953</v>
      </c>
      <c r="JF773">
        <v>-0.0008759303265835833</v>
      </c>
      <c r="JG773">
        <v>0.0007542316531097033</v>
      </c>
      <c r="JH773">
        <v>-1.168394518909615E-05</v>
      </c>
      <c r="JI773">
        <v>4</v>
      </c>
      <c r="JJ773">
        <v>2283</v>
      </c>
      <c r="JK773">
        <v>1</v>
      </c>
      <c r="JL773">
        <v>28</v>
      </c>
      <c r="JM773">
        <v>187450.3</v>
      </c>
      <c r="JN773">
        <v>187450.4</v>
      </c>
      <c r="JO773">
        <v>2.74902</v>
      </c>
      <c r="JP773">
        <v>2.24121</v>
      </c>
      <c r="JQ773">
        <v>1.39648</v>
      </c>
      <c r="JR773">
        <v>2.35474</v>
      </c>
      <c r="JS773">
        <v>1.49536</v>
      </c>
      <c r="JT773">
        <v>2.63062</v>
      </c>
      <c r="JU773">
        <v>36.9794</v>
      </c>
      <c r="JV773">
        <v>24.0787</v>
      </c>
      <c r="JW773">
        <v>18</v>
      </c>
      <c r="JX773">
        <v>491.569</v>
      </c>
      <c r="JY773">
        <v>445.428</v>
      </c>
      <c r="JZ773">
        <v>29.9642</v>
      </c>
      <c r="KA773">
        <v>29.2981</v>
      </c>
      <c r="KB773">
        <v>29.9996</v>
      </c>
      <c r="KC773">
        <v>29.1661</v>
      </c>
      <c r="KD773">
        <v>29.0943</v>
      </c>
      <c r="KE773">
        <v>55.1067</v>
      </c>
      <c r="KF773">
        <v>21.5859</v>
      </c>
      <c r="KG773">
        <v>64.3038</v>
      </c>
      <c r="KH773">
        <v>29.9459</v>
      </c>
      <c r="KI773">
        <v>1423.41</v>
      </c>
      <c r="KJ773">
        <v>22.3566</v>
      </c>
      <c r="KK773">
        <v>100.957</v>
      </c>
      <c r="KL773">
        <v>100.484</v>
      </c>
    </row>
    <row r="774" spans="1:298">
      <c r="A774">
        <v>758</v>
      </c>
      <c r="B774">
        <v>1758494451.1</v>
      </c>
      <c r="C774">
        <v>25575.59999990463</v>
      </c>
      <c r="D774" t="s">
        <v>1966</v>
      </c>
      <c r="E774" t="s">
        <v>1967</v>
      </c>
      <c r="F774">
        <v>5</v>
      </c>
      <c r="G774" t="s">
        <v>1797</v>
      </c>
      <c r="H774" t="s">
        <v>437</v>
      </c>
      <c r="I774" t="s">
        <v>438</v>
      </c>
      <c r="J774">
        <v>1758494443.6</v>
      </c>
      <c r="K774">
        <f>(L774)/1000</f>
        <v>0</v>
      </c>
      <c r="L774">
        <f>IF(DQ774, AO774, AI774)</f>
        <v>0</v>
      </c>
      <c r="M774">
        <f>IF(DQ774, AJ774, AH774)</f>
        <v>0</v>
      </c>
      <c r="N774">
        <f>DS774 - IF(AV774&gt;1, M774*DM774*100.0/(AX774), 0)</f>
        <v>0</v>
      </c>
      <c r="O774">
        <f>((U774-K774/2)*N774-M774)/(U774+K774/2)</f>
        <v>0</v>
      </c>
      <c r="P774">
        <f>O774*(DZ774+EA774)/1000.0</f>
        <v>0</v>
      </c>
      <c r="Q774">
        <f>(DS774 - IF(AV774&gt;1, M774*DM774*100.0/(AX774), 0))*(DZ774+EA774)/1000.0</f>
        <v>0</v>
      </c>
      <c r="R774">
        <f>2.0/((1/T774-1/S774)+SIGN(T774)*SQRT((1/T774-1/S774)*(1/T774-1/S774) + 4*DN774/((DN774+1)*(DN774+1))*(2*1/T774*1/S774-1/S774*1/S774)))</f>
        <v>0</v>
      </c>
      <c r="S774">
        <f>IF(LEFT(DO774,1)&lt;&gt;"0",IF(LEFT(DO774,1)="1",3.0,DP774),$D$5+$E$5*(EG774*DZ774/($K$5*1000))+$F$5*(EG774*DZ774/($K$5*1000))*MAX(MIN(DM774,$J$5),$I$5)*MAX(MIN(DM774,$J$5),$I$5)+$G$5*MAX(MIN(DM774,$J$5),$I$5)*(EG774*DZ774/($K$5*1000))+$H$5*(EG774*DZ774/($K$5*1000))*(EG774*DZ774/($K$5*1000)))</f>
        <v>0</v>
      </c>
      <c r="T774">
        <f>K774*(1000-(1000*0.61365*exp(17.502*X774/(240.97+X774))/(DZ774+EA774)+DU774)/2)/(1000*0.61365*exp(17.502*X774/(240.97+X774))/(DZ774+EA774)-DU774)</f>
        <v>0</v>
      </c>
      <c r="U774">
        <f>1/((DN774+1)/(R774/1.6)+1/(S774/1.37)) + DN774/((DN774+1)/(R774/1.6) + DN774/(S774/1.37))</f>
        <v>0</v>
      </c>
      <c r="V774">
        <f>(DI774*DL774)</f>
        <v>0</v>
      </c>
      <c r="W774">
        <f>(EB774+(V774+2*0.95*5.67E-8*(((EB774+$B$7)+273)^4-(EB774+273)^4)-44100*K774)/(1.84*29.3*S774+8*0.95*5.67E-8*(EB774+273)^3))</f>
        <v>0</v>
      </c>
      <c r="X774">
        <f>($C$7*EC774+$D$7*ED774+$E$7*W774)</f>
        <v>0</v>
      </c>
      <c r="Y774">
        <f>0.61365*exp(17.502*X774/(240.97+X774))</f>
        <v>0</v>
      </c>
      <c r="Z774">
        <f>(AA774/AB774*100)</f>
        <v>0</v>
      </c>
      <c r="AA774">
        <f>DU774*(DZ774+EA774)/1000</f>
        <v>0</v>
      </c>
      <c r="AB774">
        <f>0.61365*exp(17.502*EB774/(240.97+EB774))</f>
        <v>0</v>
      </c>
      <c r="AC774">
        <f>(Y774-DU774*(DZ774+EA774)/1000)</f>
        <v>0</v>
      </c>
      <c r="AD774">
        <f>(-K774*44100)</f>
        <v>0</v>
      </c>
      <c r="AE774">
        <f>2*29.3*S774*0.92*(EB774-X774)</f>
        <v>0</v>
      </c>
      <c r="AF774">
        <f>2*0.95*5.67E-8*(((EB774+$B$7)+273)^4-(X774+273)^4)</f>
        <v>0</v>
      </c>
      <c r="AG774">
        <f>V774+AF774+AD774+AE774</f>
        <v>0</v>
      </c>
      <c r="AH774">
        <f>DY774*AV774*(DT774-DS774*(1000-AV774*DV774)/(1000-AV774*DU774))/(100*DM774)</f>
        <v>0</v>
      </c>
      <c r="AI774">
        <f>1000*DY774*AV774*(DU774-DV774)/(100*DM774*(1000-AV774*DU774))</f>
        <v>0</v>
      </c>
      <c r="AJ774">
        <f>(AK774 - AL774 - DZ774*1E3/(8.314*(EB774+273.15)) * AN774/DY774 * AM774) * DY774/(100*DM774) * (1000 - DV774)/1000</f>
        <v>0</v>
      </c>
      <c r="AK774">
        <v>1441.703461306603</v>
      </c>
      <c r="AL774">
        <v>1409.276181818182</v>
      </c>
      <c r="AM774">
        <v>3.440670952205845</v>
      </c>
      <c r="AN774">
        <v>65.24556726256783</v>
      </c>
      <c r="AO774">
        <f>(AQ774 - AP774 + DZ774*1E3/(8.314*(EB774+273.15)) * AS774/DY774 * AR774) * DY774/(100*DM774) * 1000/(1000 - AQ774)</f>
        <v>0</v>
      </c>
      <c r="AP774">
        <v>22.25329159814026</v>
      </c>
      <c r="AQ774">
        <v>25.51412484848484</v>
      </c>
      <c r="AR774">
        <v>-0.007938267350170719</v>
      </c>
      <c r="AS774">
        <v>111.0014619962675</v>
      </c>
      <c r="AT774">
        <v>0</v>
      </c>
      <c r="AU774">
        <v>0</v>
      </c>
      <c r="AV774">
        <f>IF(AT774*$H$13&gt;=AX774,1.0,(AX774/(AX774-AT774*$H$13)))</f>
        <v>0</v>
      </c>
      <c r="AW774">
        <f>(AV774-1)*100</f>
        <v>0</v>
      </c>
      <c r="AX774">
        <f>MAX(0,($B$13+$C$13*EG774)/(1+$D$13*EG774)*DZ774/(EB774+273)*$E$13)</f>
        <v>0</v>
      </c>
      <c r="AY774" t="s">
        <v>439</v>
      </c>
      <c r="AZ774" t="s">
        <v>439</v>
      </c>
      <c r="BA774">
        <v>0</v>
      </c>
      <c r="BB774">
        <v>0</v>
      </c>
      <c r="BC774">
        <f>1-BA774/BB774</f>
        <v>0</v>
      </c>
      <c r="BD774">
        <v>0</v>
      </c>
      <c r="BE774" t="s">
        <v>439</v>
      </c>
      <c r="BF774" t="s">
        <v>439</v>
      </c>
      <c r="BG774">
        <v>0</v>
      </c>
      <c r="BH774">
        <v>0</v>
      </c>
      <c r="BI774">
        <f>1-BG774/BH774</f>
        <v>0</v>
      </c>
      <c r="BJ774">
        <v>0.5</v>
      </c>
      <c r="BK774">
        <f>DJ774</f>
        <v>0</v>
      </c>
      <c r="BL774">
        <f>M774</f>
        <v>0</v>
      </c>
      <c r="BM774">
        <f>BI774*BJ774*BK774</f>
        <v>0</v>
      </c>
      <c r="BN774">
        <f>(BL774-BD774)/BK774</f>
        <v>0</v>
      </c>
      <c r="BO774">
        <f>(BB774-BH774)/BH774</f>
        <v>0</v>
      </c>
      <c r="BP774">
        <f>BA774/(BC774+BA774/BH774)</f>
        <v>0</v>
      </c>
      <c r="BQ774" t="s">
        <v>439</v>
      </c>
      <c r="BR774">
        <v>0</v>
      </c>
      <c r="BS774">
        <f>IF(BR774&lt;&gt;0, BR774, BP774)</f>
        <v>0</v>
      </c>
      <c r="BT774">
        <f>1-BS774/BH774</f>
        <v>0</v>
      </c>
      <c r="BU774">
        <f>(BH774-BG774)/(BH774-BS774)</f>
        <v>0</v>
      </c>
      <c r="BV774">
        <f>(BB774-BH774)/(BB774-BS774)</f>
        <v>0</v>
      </c>
      <c r="BW774">
        <f>(BH774-BG774)/(BH774-BA774)</f>
        <v>0</v>
      </c>
      <c r="BX774">
        <f>(BB774-BH774)/(BB774-BA774)</f>
        <v>0</v>
      </c>
      <c r="BY774">
        <f>(BU774*BS774/BG774)</f>
        <v>0</v>
      </c>
      <c r="BZ774">
        <f>(1-BY774)</f>
        <v>0</v>
      </c>
      <c r="DI774">
        <f>$B$11*EH774+$C$11*EI774+$F$11*ET774*(1-EW774)</f>
        <v>0</v>
      </c>
      <c r="DJ774">
        <f>DI774*DK774</f>
        <v>0</v>
      </c>
      <c r="DK774">
        <f>($B$11*$D$9+$C$11*$D$9+$F$11*((FG774+EY774)/MAX(FG774+EY774+FH774, 0.1)*$I$9+FH774/MAX(FG774+EY774+FH774, 0.1)*$J$9))/($B$11+$C$11+$F$11)</f>
        <v>0</v>
      </c>
      <c r="DL774">
        <f>($B$11*$K$9+$C$11*$K$9+$F$11*((FG774+EY774)/MAX(FG774+EY774+FH774, 0.1)*$P$9+FH774/MAX(FG774+EY774+FH774, 0.1)*$Q$9))/($B$11+$C$11+$F$11)</f>
        <v>0</v>
      </c>
      <c r="DM774">
        <v>3.7</v>
      </c>
      <c r="DN774">
        <v>0.5</v>
      </c>
      <c r="DO774" t="s">
        <v>440</v>
      </c>
      <c r="DP774">
        <v>2</v>
      </c>
      <c r="DQ774" t="b">
        <v>1</v>
      </c>
      <c r="DR774">
        <v>1758494443.6</v>
      </c>
      <c r="DS774">
        <v>1349.792962962963</v>
      </c>
      <c r="DT774">
        <v>1394.645925925926</v>
      </c>
      <c r="DU774">
        <v>25.58436296296296</v>
      </c>
      <c r="DV774">
        <v>22.19941111111111</v>
      </c>
      <c r="DW774">
        <v>1347.914074074074</v>
      </c>
      <c r="DX774">
        <v>25.37186666666666</v>
      </c>
      <c r="DY774">
        <v>499.9913333333333</v>
      </c>
      <c r="DZ774">
        <v>89.97731851851852</v>
      </c>
      <c r="EA774">
        <v>0.05493342962962963</v>
      </c>
      <c r="EB774">
        <v>31.43711851851852</v>
      </c>
      <c r="EC774">
        <v>30.76713333333333</v>
      </c>
      <c r="ED774">
        <v>999.9000000000001</v>
      </c>
      <c r="EE774">
        <v>0</v>
      </c>
      <c r="EF774">
        <v>0</v>
      </c>
      <c r="EG774">
        <v>9999.241111111112</v>
      </c>
      <c r="EH774">
        <v>0</v>
      </c>
      <c r="EI774">
        <v>9.530874444444445</v>
      </c>
      <c r="EJ774">
        <v>-44.85265185185185</v>
      </c>
      <c r="EK774">
        <v>1385.232592592592</v>
      </c>
      <c r="EL774">
        <v>1426.308888888889</v>
      </c>
      <c r="EM774">
        <v>3.384964814814816</v>
      </c>
      <c r="EN774">
        <v>1394.645925925926</v>
      </c>
      <c r="EO774">
        <v>22.19941111111111</v>
      </c>
      <c r="EP774">
        <v>2.302012962962963</v>
      </c>
      <c r="EQ774">
        <v>1.997442962962963</v>
      </c>
      <c r="ER774">
        <v>19.69046666666667</v>
      </c>
      <c r="ES774">
        <v>17.42407037037037</v>
      </c>
      <c r="ET774">
        <v>2000.008518518519</v>
      </c>
      <c r="EU774">
        <v>0.980007</v>
      </c>
      <c r="EV774">
        <v>0.0199934</v>
      </c>
      <c r="EW774">
        <v>0</v>
      </c>
      <c r="EX774">
        <v>613.8338518518518</v>
      </c>
      <c r="EY774">
        <v>5.00097</v>
      </c>
      <c r="EZ774">
        <v>12290.14814814815</v>
      </c>
      <c r="FA774">
        <v>16707.68148148148</v>
      </c>
      <c r="FB774">
        <v>41.56199999999999</v>
      </c>
      <c r="FC774">
        <v>41.87033333333333</v>
      </c>
      <c r="FD774">
        <v>41.5</v>
      </c>
      <c r="FE774">
        <v>41.4324074074074</v>
      </c>
      <c r="FF774">
        <v>42.18699999999999</v>
      </c>
      <c r="FG774">
        <v>1955.118518518518</v>
      </c>
      <c r="FH774">
        <v>39.89000000000001</v>
      </c>
      <c r="FI774">
        <v>0</v>
      </c>
      <c r="FJ774">
        <v>1758494451.8</v>
      </c>
      <c r="FK774">
        <v>0</v>
      </c>
      <c r="FL774">
        <v>613.8013461538462</v>
      </c>
      <c r="FM774">
        <v>-2.151965808282041</v>
      </c>
      <c r="FN774">
        <v>-38.41025643417071</v>
      </c>
      <c r="FO774">
        <v>12290.11153846154</v>
      </c>
      <c r="FP774">
        <v>15</v>
      </c>
      <c r="FQ774">
        <v>0</v>
      </c>
      <c r="FR774" t="s">
        <v>441</v>
      </c>
      <c r="FS774">
        <v>1747247426.5</v>
      </c>
      <c r="FT774">
        <v>1747247420.5</v>
      </c>
      <c r="FU774">
        <v>0</v>
      </c>
      <c r="FV774">
        <v>1.027</v>
      </c>
      <c r="FW774">
        <v>0.031</v>
      </c>
      <c r="FX774">
        <v>0.02</v>
      </c>
      <c r="FY774">
        <v>0.05</v>
      </c>
      <c r="FZ774">
        <v>420</v>
      </c>
      <c r="GA774">
        <v>16</v>
      </c>
      <c r="GB774">
        <v>0.01</v>
      </c>
      <c r="GC774">
        <v>0.1</v>
      </c>
      <c r="GD774">
        <v>-44.88324390243903</v>
      </c>
      <c r="GE774">
        <v>0.7868780487804923</v>
      </c>
      <c r="GF774">
        <v>0.1331070485183215</v>
      </c>
      <c r="GG774">
        <v>0</v>
      </c>
      <c r="GH774">
        <v>613.8969117647059</v>
      </c>
      <c r="GI774">
        <v>-1.85746371324637</v>
      </c>
      <c r="GJ774">
        <v>0.279412973681598</v>
      </c>
      <c r="GK774">
        <v>-1</v>
      </c>
      <c r="GL774">
        <v>3.422912195121952</v>
      </c>
      <c r="GM774">
        <v>-0.8459788850174165</v>
      </c>
      <c r="GN774">
        <v>0.08650013214461061</v>
      </c>
      <c r="GO774">
        <v>0</v>
      </c>
      <c r="GP774">
        <v>0</v>
      </c>
      <c r="GQ774">
        <v>2</v>
      </c>
      <c r="GR774" t="s">
        <v>452</v>
      </c>
      <c r="GS774">
        <v>3.13604</v>
      </c>
      <c r="GT774">
        <v>2.71546</v>
      </c>
      <c r="GU774">
        <v>0.208625</v>
      </c>
      <c r="GV774">
        <v>0.210924</v>
      </c>
      <c r="GW774">
        <v>0.110036</v>
      </c>
      <c r="GX774">
        <v>0.09916419999999999</v>
      </c>
      <c r="GY774">
        <v>25140.2</v>
      </c>
      <c r="GZ774">
        <v>25107.9</v>
      </c>
      <c r="HA774">
        <v>29537.8</v>
      </c>
      <c r="HB774">
        <v>29410.6</v>
      </c>
      <c r="HC774">
        <v>34735.5</v>
      </c>
      <c r="HD774">
        <v>35099.9</v>
      </c>
      <c r="HE774">
        <v>41569.6</v>
      </c>
      <c r="HF774">
        <v>41791</v>
      </c>
      <c r="HG774">
        <v>1.91893</v>
      </c>
      <c r="HH774">
        <v>1.86227</v>
      </c>
      <c r="HI774">
        <v>0.0726953</v>
      </c>
      <c r="HJ774">
        <v>0</v>
      </c>
      <c r="HK774">
        <v>29.569</v>
      </c>
      <c r="HL774">
        <v>999.9</v>
      </c>
      <c r="HM774">
        <v>51</v>
      </c>
      <c r="HN774">
        <v>31.6</v>
      </c>
      <c r="HO774">
        <v>26.4592</v>
      </c>
      <c r="HP774">
        <v>62.1421</v>
      </c>
      <c r="HQ774">
        <v>27.8846</v>
      </c>
      <c r="HR774">
        <v>1</v>
      </c>
      <c r="HS774">
        <v>0.127315</v>
      </c>
      <c r="HT774">
        <v>-0.361786</v>
      </c>
      <c r="HU774">
        <v>20.3381</v>
      </c>
      <c r="HV774">
        <v>5.21759</v>
      </c>
      <c r="HW774">
        <v>12.0128</v>
      </c>
      <c r="HX774">
        <v>4.9885</v>
      </c>
      <c r="HY774">
        <v>3.2875</v>
      </c>
      <c r="HZ774">
        <v>9999</v>
      </c>
      <c r="IA774">
        <v>9999</v>
      </c>
      <c r="IB774">
        <v>9999</v>
      </c>
      <c r="IC774">
        <v>999.9</v>
      </c>
      <c r="ID774">
        <v>1.8676</v>
      </c>
      <c r="IE774">
        <v>1.86676</v>
      </c>
      <c r="IF774">
        <v>1.86605</v>
      </c>
      <c r="IG774">
        <v>1.866</v>
      </c>
      <c r="IH774">
        <v>1.86788</v>
      </c>
      <c r="II774">
        <v>1.87027</v>
      </c>
      <c r="IJ774">
        <v>1.86895</v>
      </c>
      <c r="IK774">
        <v>1.87042</v>
      </c>
      <c r="IL774">
        <v>0</v>
      </c>
      <c r="IM774">
        <v>0</v>
      </c>
      <c r="IN774">
        <v>0</v>
      </c>
      <c r="IO774">
        <v>0</v>
      </c>
      <c r="IP774" t="s">
        <v>443</v>
      </c>
      <c r="IQ774" t="s">
        <v>444</v>
      </c>
      <c r="IR774" t="s">
        <v>445</v>
      </c>
      <c r="IS774" t="s">
        <v>445</v>
      </c>
      <c r="IT774" t="s">
        <v>445</v>
      </c>
      <c r="IU774" t="s">
        <v>445</v>
      </c>
      <c r="IV774">
        <v>0</v>
      </c>
      <c r="IW774">
        <v>100</v>
      </c>
      <c r="IX774">
        <v>100</v>
      </c>
      <c r="IY774">
        <v>1.88</v>
      </c>
      <c r="IZ774">
        <v>0.2114</v>
      </c>
      <c r="JA774">
        <v>0.6902030508192664</v>
      </c>
      <c r="JB774">
        <v>0.001474763808417899</v>
      </c>
      <c r="JC774">
        <v>-3.85604142745729E-07</v>
      </c>
      <c r="JD774">
        <v>-4.042155114862324E-11</v>
      </c>
      <c r="JE774">
        <v>-0.0599630414126953</v>
      </c>
      <c r="JF774">
        <v>-0.0008759303265835833</v>
      </c>
      <c r="JG774">
        <v>0.0007542316531097033</v>
      </c>
      <c r="JH774">
        <v>-1.168394518909615E-05</v>
      </c>
      <c r="JI774">
        <v>4</v>
      </c>
      <c r="JJ774">
        <v>2283</v>
      </c>
      <c r="JK774">
        <v>1</v>
      </c>
      <c r="JL774">
        <v>28</v>
      </c>
      <c r="JM774">
        <v>187450.4</v>
      </c>
      <c r="JN774">
        <v>187450.5</v>
      </c>
      <c r="JO774">
        <v>2.7771</v>
      </c>
      <c r="JP774">
        <v>2.24365</v>
      </c>
      <c r="JQ774">
        <v>1.39648</v>
      </c>
      <c r="JR774">
        <v>2.35474</v>
      </c>
      <c r="JS774">
        <v>1.49536</v>
      </c>
      <c r="JT774">
        <v>2.677</v>
      </c>
      <c r="JU774">
        <v>36.9794</v>
      </c>
      <c r="JV774">
        <v>24.07</v>
      </c>
      <c r="JW774">
        <v>18</v>
      </c>
      <c r="JX774">
        <v>491.648</v>
      </c>
      <c r="JY774">
        <v>445.788</v>
      </c>
      <c r="JZ774">
        <v>29.892</v>
      </c>
      <c r="KA774">
        <v>29.2933</v>
      </c>
      <c r="KB774">
        <v>29.9998</v>
      </c>
      <c r="KC774">
        <v>29.162</v>
      </c>
      <c r="KD774">
        <v>29.0906</v>
      </c>
      <c r="KE774">
        <v>55.5975</v>
      </c>
      <c r="KF774">
        <v>21.285</v>
      </c>
      <c r="KG774">
        <v>64.3038</v>
      </c>
      <c r="KH774">
        <v>29.8728</v>
      </c>
      <c r="KI774">
        <v>1436.77</v>
      </c>
      <c r="KJ774">
        <v>22.4546</v>
      </c>
      <c r="KK774">
        <v>100.958</v>
      </c>
      <c r="KL774">
        <v>100.486</v>
      </c>
    </row>
    <row r="775" spans="1:298">
      <c r="A775">
        <v>759</v>
      </c>
      <c r="B775">
        <v>1758494456.1</v>
      </c>
      <c r="C775">
        <v>25580.59999990463</v>
      </c>
      <c r="D775" t="s">
        <v>1968</v>
      </c>
      <c r="E775" t="s">
        <v>1969</v>
      </c>
      <c r="F775">
        <v>5</v>
      </c>
      <c r="G775" t="s">
        <v>1797</v>
      </c>
      <c r="H775" t="s">
        <v>437</v>
      </c>
      <c r="I775" t="s">
        <v>438</v>
      </c>
      <c r="J775">
        <v>1758494448.314285</v>
      </c>
      <c r="K775">
        <f>(L775)/1000</f>
        <v>0</v>
      </c>
      <c r="L775">
        <f>IF(DQ775, AO775, AI775)</f>
        <v>0</v>
      </c>
      <c r="M775">
        <f>IF(DQ775, AJ775, AH775)</f>
        <v>0</v>
      </c>
      <c r="N775">
        <f>DS775 - IF(AV775&gt;1, M775*DM775*100.0/(AX775), 0)</f>
        <v>0</v>
      </c>
      <c r="O775">
        <f>((U775-K775/2)*N775-M775)/(U775+K775/2)</f>
        <v>0</v>
      </c>
      <c r="P775">
        <f>O775*(DZ775+EA775)/1000.0</f>
        <v>0</v>
      </c>
      <c r="Q775">
        <f>(DS775 - IF(AV775&gt;1, M775*DM775*100.0/(AX775), 0))*(DZ775+EA775)/1000.0</f>
        <v>0</v>
      </c>
      <c r="R775">
        <f>2.0/((1/T775-1/S775)+SIGN(T775)*SQRT((1/T775-1/S775)*(1/T775-1/S775) + 4*DN775/((DN775+1)*(DN775+1))*(2*1/T775*1/S775-1/S775*1/S775)))</f>
        <v>0</v>
      </c>
      <c r="S775">
        <f>IF(LEFT(DO775,1)&lt;&gt;"0",IF(LEFT(DO775,1)="1",3.0,DP775),$D$5+$E$5*(EG775*DZ775/($K$5*1000))+$F$5*(EG775*DZ775/($K$5*1000))*MAX(MIN(DM775,$J$5),$I$5)*MAX(MIN(DM775,$J$5),$I$5)+$G$5*MAX(MIN(DM775,$J$5),$I$5)*(EG775*DZ775/($K$5*1000))+$H$5*(EG775*DZ775/($K$5*1000))*(EG775*DZ775/($K$5*1000)))</f>
        <v>0</v>
      </c>
      <c r="T775">
        <f>K775*(1000-(1000*0.61365*exp(17.502*X775/(240.97+X775))/(DZ775+EA775)+DU775)/2)/(1000*0.61365*exp(17.502*X775/(240.97+X775))/(DZ775+EA775)-DU775)</f>
        <v>0</v>
      </c>
      <c r="U775">
        <f>1/((DN775+1)/(R775/1.6)+1/(S775/1.37)) + DN775/((DN775+1)/(R775/1.6) + DN775/(S775/1.37))</f>
        <v>0</v>
      </c>
      <c r="V775">
        <f>(DI775*DL775)</f>
        <v>0</v>
      </c>
      <c r="W775">
        <f>(EB775+(V775+2*0.95*5.67E-8*(((EB775+$B$7)+273)^4-(EB775+273)^4)-44100*K775)/(1.84*29.3*S775+8*0.95*5.67E-8*(EB775+273)^3))</f>
        <v>0</v>
      </c>
      <c r="X775">
        <f>($C$7*EC775+$D$7*ED775+$E$7*W775)</f>
        <v>0</v>
      </c>
      <c r="Y775">
        <f>0.61365*exp(17.502*X775/(240.97+X775))</f>
        <v>0</v>
      </c>
      <c r="Z775">
        <f>(AA775/AB775*100)</f>
        <v>0</v>
      </c>
      <c r="AA775">
        <f>DU775*(DZ775+EA775)/1000</f>
        <v>0</v>
      </c>
      <c r="AB775">
        <f>0.61365*exp(17.502*EB775/(240.97+EB775))</f>
        <v>0</v>
      </c>
      <c r="AC775">
        <f>(Y775-DU775*(DZ775+EA775)/1000)</f>
        <v>0</v>
      </c>
      <c r="AD775">
        <f>(-K775*44100)</f>
        <v>0</v>
      </c>
      <c r="AE775">
        <f>2*29.3*S775*0.92*(EB775-X775)</f>
        <v>0</v>
      </c>
      <c r="AF775">
        <f>2*0.95*5.67E-8*(((EB775+$B$7)+273)^4-(X775+273)^4)</f>
        <v>0</v>
      </c>
      <c r="AG775">
        <f>V775+AF775+AD775+AE775</f>
        <v>0</v>
      </c>
      <c r="AH775">
        <f>DY775*AV775*(DT775-DS775*(1000-AV775*DV775)/(1000-AV775*DU775))/(100*DM775)</f>
        <v>0</v>
      </c>
      <c r="AI775">
        <f>1000*DY775*AV775*(DU775-DV775)/(100*DM775*(1000-AV775*DU775))</f>
        <v>0</v>
      </c>
      <c r="AJ775">
        <f>(AK775 - AL775 - DZ775*1E3/(8.314*(EB775+273.15)) * AN775/DY775 * AM775) * DY775/(100*DM775) * (1000 - DV775)/1000</f>
        <v>0</v>
      </c>
      <c r="AK775">
        <v>1458.975227611199</v>
      </c>
      <c r="AL775">
        <v>1426.453575757576</v>
      </c>
      <c r="AM775">
        <v>3.434115175973937</v>
      </c>
      <c r="AN775">
        <v>65.24556726256783</v>
      </c>
      <c r="AO775">
        <f>(AQ775 - AP775 + DZ775*1E3/(8.314*(EB775+273.15)) * AS775/DY775 * AR775) * DY775/(100*DM775) * 1000/(1000 - AQ775)</f>
        <v>0</v>
      </c>
      <c r="AP775">
        <v>22.43208249187489</v>
      </c>
      <c r="AQ775">
        <v>25.5197309090909</v>
      </c>
      <c r="AR775">
        <v>0.00124132976267758</v>
      </c>
      <c r="AS775">
        <v>111.0014619962675</v>
      </c>
      <c r="AT775">
        <v>0</v>
      </c>
      <c r="AU775">
        <v>0</v>
      </c>
      <c r="AV775">
        <f>IF(AT775*$H$13&gt;=AX775,1.0,(AX775/(AX775-AT775*$H$13)))</f>
        <v>0</v>
      </c>
      <c r="AW775">
        <f>(AV775-1)*100</f>
        <v>0</v>
      </c>
      <c r="AX775">
        <f>MAX(0,($B$13+$C$13*EG775)/(1+$D$13*EG775)*DZ775/(EB775+273)*$E$13)</f>
        <v>0</v>
      </c>
      <c r="AY775" t="s">
        <v>439</v>
      </c>
      <c r="AZ775" t="s">
        <v>439</v>
      </c>
      <c r="BA775">
        <v>0</v>
      </c>
      <c r="BB775">
        <v>0</v>
      </c>
      <c r="BC775">
        <f>1-BA775/BB775</f>
        <v>0</v>
      </c>
      <c r="BD775">
        <v>0</v>
      </c>
      <c r="BE775" t="s">
        <v>439</v>
      </c>
      <c r="BF775" t="s">
        <v>439</v>
      </c>
      <c r="BG775">
        <v>0</v>
      </c>
      <c r="BH775">
        <v>0</v>
      </c>
      <c r="BI775">
        <f>1-BG775/BH775</f>
        <v>0</v>
      </c>
      <c r="BJ775">
        <v>0.5</v>
      </c>
      <c r="BK775">
        <f>DJ775</f>
        <v>0</v>
      </c>
      <c r="BL775">
        <f>M775</f>
        <v>0</v>
      </c>
      <c r="BM775">
        <f>BI775*BJ775*BK775</f>
        <v>0</v>
      </c>
      <c r="BN775">
        <f>(BL775-BD775)/BK775</f>
        <v>0</v>
      </c>
      <c r="BO775">
        <f>(BB775-BH775)/BH775</f>
        <v>0</v>
      </c>
      <c r="BP775">
        <f>BA775/(BC775+BA775/BH775)</f>
        <v>0</v>
      </c>
      <c r="BQ775" t="s">
        <v>439</v>
      </c>
      <c r="BR775">
        <v>0</v>
      </c>
      <c r="BS775">
        <f>IF(BR775&lt;&gt;0, BR775, BP775)</f>
        <v>0</v>
      </c>
      <c r="BT775">
        <f>1-BS775/BH775</f>
        <v>0</v>
      </c>
      <c r="BU775">
        <f>(BH775-BG775)/(BH775-BS775)</f>
        <v>0</v>
      </c>
      <c r="BV775">
        <f>(BB775-BH775)/(BB775-BS775)</f>
        <v>0</v>
      </c>
      <c r="BW775">
        <f>(BH775-BG775)/(BH775-BA775)</f>
        <v>0</v>
      </c>
      <c r="BX775">
        <f>(BB775-BH775)/(BB775-BA775)</f>
        <v>0</v>
      </c>
      <c r="BY775">
        <f>(BU775*BS775/BG775)</f>
        <v>0</v>
      </c>
      <c r="BZ775">
        <f>(1-BY775)</f>
        <v>0</v>
      </c>
      <c r="DI775">
        <f>$B$11*EH775+$C$11*EI775+$F$11*ET775*(1-EW775)</f>
        <v>0</v>
      </c>
      <c r="DJ775">
        <f>DI775*DK775</f>
        <v>0</v>
      </c>
      <c r="DK775">
        <f>($B$11*$D$9+$C$11*$D$9+$F$11*((FG775+EY775)/MAX(FG775+EY775+FH775, 0.1)*$I$9+FH775/MAX(FG775+EY775+FH775, 0.1)*$J$9))/($B$11+$C$11+$F$11)</f>
        <v>0</v>
      </c>
      <c r="DL775">
        <f>($B$11*$K$9+$C$11*$K$9+$F$11*((FG775+EY775)/MAX(FG775+EY775+FH775, 0.1)*$P$9+FH775/MAX(FG775+EY775+FH775, 0.1)*$Q$9))/($B$11+$C$11+$F$11)</f>
        <v>0</v>
      </c>
      <c r="DM775">
        <v>3.7</v>
      </c>
      <c r="DN775">
        <v>0.5</v>
      </c>
      <c r="DO775" t="s">
        <v>440</v>
      </c>
      <c r="DP775">
        <v>2</v>
      </c>
      <c r="DQ775" t="b">
        <v>1</v>
      </c>
      <c r="DR775">
        <v>1758494448.314285</v>
      </c>
      <c r="DS775">
        <v>1365.620714285714</v>
      </c>
      <c r="DT775">
        <v>1410.377857142857</v>
      </c>
      <c r="DU775">
        <v>25.54481071428571</v>
      </c>
      <c r="DV775">
        <v>22.27336071428572</v>
      </c>
      <c r="DW775">
        <v>1363.738214285715</v>
      </c>
      <c r="DX775">
        <v>25.33289285714286</v>
      </c>
      <c r="DY775">
        <v>500.0105714285714</v>
      </c>
      <c r="DZ775">
        <v>89.97736428571429</v>
      </c>
      <c r="EA775">
        <v>0.05485048571428571</v>
      </c>
      <c r="EB775">
        <v>31.41878571428572</v>
      </c>
      <c r="EC775">
        <v>30.763</v>
      </c>
      <c r="ED775">
        <v>999.9000000000002</v>
      </c>
      <c r="EE775">
        <v>0</v>
      </c>
      <c r="EF775">
        <v>0</v>
      </c>
      <c r="EG775">
        <v>10003.01821428571</v>
      </c>
      <c r="EH775">
        <v>0</v>
      </c>
      <c r="EI775">
        <v>9.533502500000001</v>
      </c>
      <c r="EJ775">
        <v>-44.75759642857143</v>
      </c>
      <c r="EK775">
        <v>1401.418928571429</v>
      </c>
      <c r="EL775">
        <v>1442.508928571429</v>
      </c>
      <c r="EM775">
        <v>3.271453214285714</v>
      </c>
      <c r="EN775">
        <v>1410.377857142857</v>
      </c>
      <c r="EO775">
        <v>22.27336071428572</v>
      </c>
      <c r="EP775">
        <v>2.298454642857142</v>
      </c>
      <c r="EQ775">
        <v>2.004098214285714</v>
      </c>
      <c r="ER775">
        <v>19.66556071428571</v>
      </c>
      <c r="ES775">
        <v>17.47662142857143</v>
      </c>
      <c r="ET775">
        <v>2000.008571428572</v>
      </c>
      <c r="EU775">
        <v>0.980007</v>
      </c>
      <c r="EV775">
        <v>0.0199934</v>
      </c>
      <c r="EW775">
        <v>0</v>
      </c>
      <c r="EX775">
        <v>613.5930714285714</v>
      </c>
      <c r="EY775">
        <v>5.00097</v>
      </c>
      <c r="EZ775">
        <v>12287.18571428571</v>
      </c>
      <c r="FA775">
        <v>16707.675</v>
      </c>
      <c r="FB775">
        <v>41.56199999999999</v>
      </c>
      <c r="FC775">
        <v>41.8705</v>
      </c>
      <c r="FD775">
        <v>41.5</v>
      </c>
      <c r="FE775">
        <v>41.41707142857143</v>
      </c>
      <c r="FF775">
        <v>42.18699999999999</v>
      </c>
      <c r="FG775">
        <v>1955.118571428571</v>
      </c>
      <c r="FH775">
        <v>39.89000000000001</v>
      </c>
      <c r="FI775">
        <v>0</v>
      </c>
      <c r="FJ775">
        <v>1758494456.6</v>
      </c>
      <c r="FK775">
        <v>0</v>
      </c>
      <c r="FL775">
        <v>613.5714230769231</v>
      </c>
      <c r="FM775">
        <v>-3.441811963222062</v>
      </c>
      <c r="FN775">
        <v>-37.09401709069341</v>
      </c>
      <c r="FO775">
        <v>12287.10769230769</v>
      </c>
      <c r="FP775">
        <v>15</v>
      </c>
      <c r="FQ775">
        <v>0</v>
      </c>
      <c r="FR775" t="s">
        <v>441</v>
      </c>
      <c r="FS775">
        <v>1747247426.5</v>
      </c>
      <c r="FT775">
        <v>1747247420.5</v>
      </c>
      <c r="FU775">
        <v>0</v>
      </c>
      <c r="FV775">
        <v>1.027</v>
      </c>
      <c r="FW775">
        <v>0.031</v>
      </c>
      <c r="FX775">
        <v>0.02</v>
      </c>
      <c r="FY775">
        <v>0.05</v>
      </c>
      <c r="FZ775">
        <v>420</v>
      </c>
      <c r="GA775">
        <v>16</v>
      </c>
      <c r="GB775">
        <v>0.01</v>
      </c>
      <c r="GC775">
        <v>0.1</v>
      </c>
      <c r="GD775">
        <v>-44.81103902439024</v>
      </c>
      <c r="GE775">
        <v>0.9291240418118764</v>
      </c>
      <c r="GF775">
        <v>0.1427067859976527</v>
      </c>
      <c r="GG775">
        <v>0</v>
      </c>
      <c r="GH775">
        <v>613.6672058823528</v>
      </c>
      <c r="GI775">
        <v>-2.806249043120314</v>
      </c>
      <c r="GJ775">
        <v>0.3508367124303358</v>
      </c>
      <c r="GK775">
        <v>-1</v>
      </c>
      <c r="GL775">
        <v>3.324552195121952</v>
      </c>
      <c r="GM775">
        <v>-1.369863554006974</v>
      </c>
      <c r="GN775">
        <v>0.1395389233312689</v>
      </c>
      <c r="GO775">
        <v>0</v>
      </c>
      <c r="GP775">
        <v>0</v>
      </c>
      <c r="GQ775">
        <v>2</v>
      </c>
      <c r="GR775" t="s">
        <v>452</v>
      </c>
      <c r="GS775">
        <v>3.13643</v>
      </c>
      <c r="GT775">
        <v>2.71497</v>
      </c>
      <c r="GU775">
        <v>0.210187</v>
      </c>
      <c r="GV775">
        <v>0.212457</v>
      </c>
      <c r="GW775">
        <v>0.110066</v>
      </c>
      <c r="GX775">
        <v>0.09955410000000001</v>
      </c>
      <c r="GY775">
        <v>25091.1</v>
      </c>
      <c r="GZ775">
        <v>25059.2</v>
      </c>
      <c r="HA775">
        <v>29538.5</v>
      </c>
      <c r="HB775">
        <v>29410.8</v>
      </c>
      <c r="HC775">
        <v>34734.6</v>
      </c>
      <c r="HD775">
        <v>35084.6</v>
      </c>
      <c r="HE775">
        <v>41570</v>
      </c>
      <c r="HF775">
        <v>41791.2</v>
      </c>
      <c r="HG775">
        <v>1.91912</v>
      </c>
      <c r="HH775">
        <v>1.86238</v>
      </c>
      <c r="HI775">
        <v>0.073269</v>
      </c>
      <c r="HJ775">
        <v>0</v>
      </c>
      <c r="HK775">
        <v>29.5598</v>
      </c>
      <c r="HL775">
        <v>999.9</v>
      </c>
      <c r="HM775">
        <v>51</v>
      </c>
      <c r="HN775">
        <v>31.6</v>
      </c>
      <c r="HO775">
        <v>26.461</v>
      </c>
      <c r="HP775">
        <v>62.0021</v>
      </c>
      <c r="HQ775">
        <v>27.5801</v>
      </c>
      <c r="HR775">
        <v>1</v>
      </c>
      <c r="HS775">
        <v>0.126735</v>
      </c>
      <c r="HT775">
        <v>-0.394025</v>
      </c>
      <c r="HU775">
        <v>20.338</v>
      </c>
      <c r="HV775">
        <v>5.21729</v>
      </c>
      <c r="HW775">
        <v>12.0125</v>
      </c>
      <c r="HX775">
        <v>4.9886</v>
      </c>
      <c r="HY775">
        <v>3.28738</v>
      </c>
      <c r="HZ775">
        <v>9999</v>
      </c>
      <c r="IA775">
        <v>9999</v>
      </c>
      <c r="IB775">
        <v>9999</v>
      </c>
      <c r="IC775">
        <v>999.9</v>
      </c>
      <c r="ID775">
        <v>1.86756</v>
      </c>
      <c r="IE775">
        <v>1.86674</v>
      </c>
      <c r="IF775">
        <v>1.86603</v>
      </c>
      <c r="IG775">
        <v>1.866</v>
      </c>
      <c r="IH775">
        <v>1.86784</v>
      </c>
      <c r="II775">
        <v>1.87027</v>
      </c>
      <c r="IJ775">
        <v>1.86891</v>
      </c>
      <c r="IK775">
        <v>1.87042</v>
      </c>
      <c r="IL775">
        <v>0</v>
      </c>
      <c r="IM775">
        <v>0</v>
      </c>
      <c r="IN775">
        <v>0</v>
      </c>
      <c r="IO775">
        <v>0</v>
      </c>
      <c r="IP775" t="s">
        <v>443</v>
      </c>
      <c r="IQ775" t="s">
        <v>444</v>
      </c>
      <c r="IR775" t="s">
        <v>445</v>
      </c>
      <c r="IS775" t="s">
        <v>445</v>
      </c>
      <c r="IT775" t="s">
        <v>445</v>
      </c>
      <c r="IU775" t="s">
        <v>445</v>
      </c>
      <c r="IV775">
        <v>0</v>
      </c>
      <c r="IW775">
        <v>100</v>
      </c>
      <c r="IX775">
        <v>100</v>
      </c>
      <c r="IY775">
        <v>1.89</v>
      </c>
      <c r="IZ775">
        <v>0.2116</v>
      </c>
      <c r="JA775">
        <v>0.6902030508192664</v>
      </c>
      <c r="JB775">
        <v>0.001474763808417899</v>
      </c>
      <c r="JC775">
        <v>-3.85604142745729E-07</v>
      </c>
      <c r="JD775">
        <v>-4.042155114862324E-11</v>
      </c>
      <c r="JE775">
        <v>-0.0599630414126953</v>
      </c>
      <c r="JF775">
        <v>-0.0008759303265835833</v>
      </c>
      <c r="JG775">
        <v>0.0007542316531097033</v>
      </c>
      <c r="JH775">
        <v>-1.168394518909615E-05</v>
      </c>
      <c r="JI775">
        <v>4</v>
      </c>
      <c r="JJ775">
        <v>2283</v>
      </c>
      <c r="JK775">
        <v>1</v>
      </c>
      <c r="JL775">
        <v>28</v>
      </c>
      <c r="JM775">
        <v>187450.5</v>
      </c>
      <c r="JN775">
        <v>187450.6</v>
      </c>
      <c r="JO775">
        <v>2.80029</v>
      </c>
      <c r="JP775">
        <v>2.22656</v>
      </c>
      <c r="JQ775">
        <v>1.39648</v>
      </c>
      <c r="JR775">
        <v>2.35474</v>
      </c>
      <c r="JS775">
        <v>1.49536</v>
      </c>
      <c r="JT775">
        <v>2.69897</v>
      </c>
      <c r="JU775">
        <v>36.9794</v>
      </c>
      <c r="JV775">
        <v>24.0875</v>
      </c>
      <c r="JW775">
        <v>18</v>
      </c>
      <c r="JX775">
        <v>491.742</v>
      </c>
      <c r="JY775">
        <v>445.822</v>
      </c>
      <c r="JZ775">
        <v>29.8258</v>
      </c>
      <c r="KA775">
        <v>29.2889</v>
      </c>
      <c r="KB775">
        <v>29.9997</v>
      </c>
      <c r="KC775">
        <v>29.158</v>
      </c>
      <c r="KD775">
        <v>29.0869</v>
      </c>
      <c r="KE775">
        <v>56.1495</v>
      </c>
      <c r="KF775">
        <v>21.285</v>
      </c>
      <c r="KG775">
        <v>64.3038</v>
      </c>
      <c r="KH775">
        <v>29.8184</v>
      </c>
      <c r="KI775">
        <v>1456.8</v>
      </c>
      <c r="KJ775">
        <v>22.3889</v>
      </c>
      <c r="KK775">
        <v>100.959</v>
      </c>
      <c r="KL775">
        <v>100.487</v>
      </c>
    </row>
    <row r="776" spans="1:298">
      <c r="A776">
        <v>760</v>
      </c>
      <c r="B776">
        <v>1758494461.1</v>
      </c>
      <c r="C776">
        <v>25585.59999990463</v>
      </c>
      <c r="D776" t="s">
        <v>1970</v>
      </c>
      <c r="E776" t="s">
        <v>1971</v>
      </c>
      <c r="F776">
        <v>5</v>
      </c>
      <c r="G776" t="s">
        <v>1797</v>
      </c>
      <c r="H776" t="s">
        <v>437</v>
      </c>
      <c r="I776" t="s">
        <v>438</v>
      </c>
      <c r="J776">
        <v>1758494453.6</v>
      </c>
      <c r="K776">
        <f>(L776)/1000</f>
        <v>0</v>
      </c>
      <c r="L776">
        <f>IF(DQ776, AO776, AI776)</f>
        <v>0</v>
      </c>
      <c r="M776">
        <f>IF(DQ776, AJ776, AH776)</f>
        <v>0</v>
      </c>
      <c r="N776">
        <f>DS776 - IF(AV776&gt;1, M776*DM776*100.0/(AX776), 0)</f>
        <v>0</v>
      </c>
      <c r="O776">
        <f>((U776-K776/2)*N776-M776)/(U776+K776/2)</f>
        <v>0</v>
      </c>
      <c r="P776">
        <f>O776*(DZ776+EA776)/1000.0</f>
        <v>0</v>
      </c>
      <c r="Q776">
        <f>(DS776 - IF(AV776&gt;1, M776*DM776*100.0/(AX776), 0))*(DZ776+EA776)/1000.0</f>
        <v>0</v>
      </c>
      <c r="R776">
        <f>2.0/((1/T776-1/S776)+SIGN(T776)*SQRT((1/T776-1/S776)*(1/T776-1/S776) + 4*DN776/((DN776+1)*(DN776+1))*(2*1/T776*1/S776-1/S776*1/S776)))</f>
        <v>0</v>
      </c>
      <c r="S776">
        <f>IF(LEFT(DO776,1)&lt;&gt;"0",IF(LEFT(DO776,1)="1",3.0,DP776),$D$5+$E$5*(EG776*DZ776/($K$5*1000))+$F$5*(EG776*DZ776/($K$5*1000))*MAX(MIN(DM776,$J$5),$I$5)*MAX(MIN(DM776,$J$5),$I$5)+$G$5*MAX(MIN(DM776,$J$5),$I$5)*(EG776*DZ776/($K$5*1000))+$H$5*(EG776*DZ776/($K$5*1000))*(EG776*DZ776/($K$5*1000)))</f>
        <v>0</v>
      </c>
      <c r="T776">
        <f>K776*(1000-(1000*0.61365*exp(17.502*X776/(240.97+X776))/(DZ776+EA776)+DU776)/2)/(1000*0.61365*exp(17.502*X776/(240.97+X776))/(DZ776+EA776)-DU776)</f>
        <v>0</v>
      </c>
      <c r="U776">
        <f>1/((DN776+1)/(R776/1.6)+1/(S776/1.37)) + DN776/((DN776+1)/(R776/1.6) + DN776/(S776/1.37))</f>
        <v>0</v>
      </c>
      <c r="V776">
        <f>(DI776*DL776)</f>
        <v>0</v>
      </c>
      <c r="W776">
        <f>(EB776+(V776+2*0.95*5.67E-8*(((EB776+$B$7)+273)^4-(EB776+273)^4)-44100*K776)/(1.84*29.3*S776+8*0.95*5.67E-8*(EB776+273)^3))</f>
        <v>0</v>
      </c>
      <c r="X776">
        <f>($C$7*EC776+$D$7*ED776+$E$7*W776)</f>
        <v>0</v>
      </c>
      <c r="Y776">
        <f>0.61365*exp(17.502*X776/(240.97+X776))</f>
        <v>0</v>
      </c>
      <c r="Z776">
        <f>(AA776/AB776*100)</f>
        <v>0</v>
      </c>
      <c r="AA776">
        <f>DU776*(DZ776+EA776)/1000</f>
        <v>0</v>
      </c>
      <c r="AB776">
        <f>0.61365*exp(17.502*EB776/(240.97+EB776))</f>
        <v>0</v>
      </c>
      <c r="AC776">
        <f>(Y776-DU776*(DZ776+EA776)/1000)</f>
        <v>0</v>
      </c>
      <c r="AD776">
        <f>(-K776*44100)</f>
        <v>0</v>
      </c>
      <c r="AE776">
        <f>2*29.3*S776*0.92*(EB776-X776)</f>
        <v>0</v>
      </c>
      <c r="AF776">
        <f>2*0.95*5.67E-8*(((EB776+$B$7)+273)^4-(X776+273)^4)</f>
        <v>0</v>
      </c>
      <c r="AG776">
        <f>V776+AF776+AD776+AE776</f>
        <v>0</v>
      </c>
      <c r="AH776">
        <f>DY776*AV776*(DT776-DS776*(1000-AV776*DV776)/(1000-AV776*DU776))/(100*DM776)</f>
        <v>0</v>
      </c>
      <c r="AI776">
        <f>1000*DY776*AV776*(DU776-DV776)/(100*DM776*(1000-AV776*DU776))</f>
        <v>0</v>
      </c>
      <c r="AJ776">
        <f>(AK776 - AL776 - DZ776*1E3/(8.314*(EB776+273.15)) * AN776/DY776 * AM776) * DY776/(100*DM776) * (1000 - DV776)/1000</f>
        <v>0</v>
      </c>
      <c r="AK776">
        <v>1476.112796013903</v>
      </c>
      <c r="AL776">
        <v>1443.560545454546</v>
      </c>
      <c r="AM776">
        <v>3.415297247853839</v>
      </c>
      <c r="AN776">
        <v>65.24556726256783</v>
      </c>
      <c r="AO776">
        <f>(AQ776 - AP776 + DZ776*1E3/(8.314*(EB776+273.15)) * AS776/DY776 * AR776) * DY776/(100*DM776) * 1000/(1000 - AQ776)</f>
        <v>0</v>
      </c>
      <c r="AP776">
        <v>22.45701807274162</v>
      </c>
      <c r="AQ776">
        <v>25.51734303030304</v>
      </c>
      <c r="AR776">
        <v>-0.0004392487942937905</v>
      </c>
      <c r="AS776">
        <v>111.0014619962675</v>
      </c>
      <c r="AT776">
        <v>0</v>
      </c>
      <c r="AU776">
        <v>0</v>
      </c>
      <c r="AV776">
        <f>IF(AT776*$H$13&gt;=AX776,1.0,(AX776/(AX776-AT776*$H$13)))</f>
        <v>0</v>
      </c>
      <c r="AW776">
        <f>(AV776-1)*100</f>
        <v>0</v>
      </c>
      <c r="AX776">
        <f>MAX(0,($B$13+$C$13*EG776)/(1+$D$13*EG776)*DZ776/(EB776+273)*$E$13)</f>
        <v>0</v>
      </c>
      <c r="AY776" t="s">
        <v>439</v>
      </c>
      <c r="AZ776" t="s">
        <v>439</v>
      </c>
      <c r="BA776">
        <v>0</v>
      </c>
      <c r="BB776">
        <v>0</v>
      </c>
      <c r="BC776">
        <f>1-BA776/BB776</f>
        <v>0</v>
      </c>
      <c r="BD776">
        <v>0</v>
      </c>
      <c r="BE776" t="s">
        <v>439</v>
      </c>
      <c r="BF776" t="s">
        <v>439</v>
      </c>
      <c r="BG776">
        <v>0</v>
      </c>
      <c r="BH776">
        <v>0</v>
      </c>
      <c r="BI776">
        <f>1-BG776/BH776</f>
        <v>0</v>
      </c>
      <c r="BJ776">
        <v>0.5</v>
      </c>
      <c r="BK776">
        <f>DJ776</f>
        <v>0</v>
      </c>
      <c r="BL776">
        <f>M776</f>
        <v>0</v>
      </c>
      <c r="BM776">
        <f>BI776*BJ776*BK776</f>
        <v>0</v>
      </c>
      <c r="BN776">
        <f>(BL776-BD776)/BK776</f>
        <v>0</v>
      </c>
      <c r="BO776">
        <f>(BB776-BH776)/BH776</f>
        <v>0</v>
      </c>
      <c r="BP776">
        <f>BA776/(BC776+BA776/BH776)</f>
        <v>0</v>
      </c>
      <c r="BQ776" t="s">
        <v>439</v>
      </c>
      <c r="BR776">
        <v>0</v>
      </c>
      <c r="BS776">
        <f>IF(BR776&lt;&gt;0, BR776, BP776)</f>
        <v>0</v>
      </c>
      <c r="BT776">
        <f>1-BS776/BH776</f>
        <v>0</v>
      </c>
      <c r="BU776">
        <f>(BH776-BG776)/(BH776-BS776)</f>
        <v>0</v>
      </c>
      <c r="BV776">
        <f>(BB776-BH776)/(BB776-BS776)</f>
        <v>0</v>
      </c>
      <c r="BW776">
        <f>(BH776-BG776)/(BH776-BA776)</f>
        <v>0</v>
      </c>
      <c r="BX776">
        <f>(BB776-BH776)/(BB776-BA776)</f>
        <v>0</v>
      </c>
      <c r="BY776">
        <f>(BU776*BS776/BG776)</f>
        <v>0</v>
      </c>
      <c r="BZ776">
        <f>(1-BY776)</f>
        <v>0</v>
      </c>
      <c r="DI776">
        <f>$B$11*EH776+$C$11*EI776+$F$11*ET776*(1-EW776)</f>
        <v>0</v>
      </c>
      <c r="DJ776">
        <f>DI776*DK776</f>
        <v>0</v>
      </c>
      <c r="DK776">
        <f>($B$11*$D$9+$C$11*$D$9+$F$11*((FG776+EY776)/MAX(FG776+EY776+FH776, 0.1)*$I$9+FH776/MAX(FG776+EY776+FH776, 0.1)*$J$9))/($B$11+$C$11+$F$11)</f>
        <v>0</v>
      </c>
      <c r="DL776">
        <f>($B$11*$K$9+$C$11*$K$9+$F$11*((FG776+EY776)/MAX(FG776+EY776+FH776, 0.1)*$P$9+FH776/MAX(FG776+EY776+FH776, 0.1)*$Q$9))/($B$11+$C$11+$F$11)</f>
        <v>0</v>
      </c>
      <c r="DM776">
        <v>3.7</v>
      </c>
      <c r="DN776">
        <v>0.5</v>
      </c>
      <c r="DO776" t="s">
        <v>440</v>
      </c>
      <c r="DP776">
        <v>2</v>
      </c>
      <c r="DQ776" t="b">
        <v>1</v>
      </c>
      <c r="DR776">
        <v>1758494453.6</v>
      </c>
      <c r="DS776">
        <v>1383.328888888889</v>
      </c>
      <c r="DT776">
        <v>1428.053703703703</v>
      </c>
      <c r="DU776">
        <v>25.5214962962963</v>
      </c>
      <c r="DV776">
        <v>22.36855555555556</v>
      </c>
      <c r="DW776">
        <v>1381.443333333333</v>
      </c>
      <c r="DX776">
        <v>25.30991481481481</v>
      </c>
      <c r="DY776">
        <v>500.0025925925926</v>
      </c>
      <c r="DZ776">
        <v>89.97698148148149</v>
      </c>
      <c r="EA776">
        <v>0.05481307037037037</v>
      </c>
      <c r="EB776">
        <v>31.39805555555556</v>
      </c>
      <c r="EC776">
        <v>30.75521481481482</v>
      </c>
      <c r="ED776">
        <v>999.9000000000001</v>
      </c>
      <c r="EE776">
        <v>0</v>
      </c>
      <c r="EF776">
        <v>0</v>
      </c>
      <c r="EG776">
        <v>10003.93962962963</v>
      </c>
      <c r="EH776">
        <v>0</v>
      </c>
      <c r="EI776">
        <v>9.534673333333332</v>
      </c>
      <c r="EJ776">
        <v>-44.72508148148148</v>
      </c>
      <c r="EK776">
        <v>1419.557777777778</v>
      </c>
      <c r="EL776">
        <v>1460.73</v>
      </c>
      <c r="EM776">
        <v>3.15294</v>
      </c>
      <c r="EN776">
        <v>1428.053703703703</v>
      </c>
      <c r="EO776">
        <v>22.36855555555556</v>
      </c>
      <c r="EP776">
        <v>2.296346666666667</v>
      </c>
      <c r="EQ776">
        <v>2.012655185185185</v>
      </c>
      <c r="ER776">
        <v>19.65079259259259</v>
      </c>
      <c r="ES776">
        <v>17.54412592592593</v>
      </c>
      <c r="ET776">
        <v>2000.007407407408</v>
      </c>
      <c r="EU776">
        <v>0.980007</v>
      </c>
      <c r="EV776">
        <v>0.0199934</v>
      </c>
      <c r="EW776">
        <v>0</v>
      </c>
      <c r="EX776">
        <v>613.4242962962963</v>
      </c>
      <c r="EY776">
        <v>5.00097</v>
      </c>
      <c r="EZ776">
        <v>12283.83333333333</v>
      </c>
      <c r="FA776">
        <v>16707.66666666666</v>
      </c>
      <c r="FB776">
        <v>41.5551111111111</v>
      </c>
      <c r="FC776">
        <v>41.86333333333332</v>
      </c>
      <c r="FD776">
        <v>41.5</v>
      </c>
      <c r="FE776">
        <v>41.40714814814815</v>
      </c>
      <c r="FF776">
        <v>42.18699999999999</v>
      </c>
      <c r="FG776">
        <v>1955.117407407407</v>
      </c>
      <c r="FH776">
        <v>39.89000000000001</v>
      </c>
      <c r="FI776">
        <v>0</v>
      </c>
      <c r="FJ776">
        <v>1758494461.4</v>
      </c>
      <c r="FK776">
        <v>0</v>
      </c>
      <c r="FL776">
        <v>613.3981538461538</v>
      </c>
      <c r="FM776">
        <v>-2.073025632801979</v>
      </c>
      <c r="FN776">
        <v>-37.92136752929841</v>
      </c>
      <c r="FO776">
        <v>12284.07692307692</v>
      </c>
      <c r="FP776">
        <v>15</v>
      </c>
      <c r="FQ776">
        <v>0</v>
      </c>
      <c r="FR776" t="s">
        <v>441</v>
      </c>
      <c r="FS776">
        <v>1747247426.5</v>
      </c>
      <c r="FT776">
        <v>1747247420.5</v>
      </c>
      <c r="FU776">
        <v>0</v>
      </c>
      <c r="FV776">
        <v>1.027</v>
      </c>
      <c r="FW776">
        <v>0.031</v>
      </c>
      <c r="FX776">
        <v>0.02</v>
      </c>
      <c r="FY776">
        <v>0.05</v>
      </c>
      <c r="FZ776">
        <v>420</v>
      </c>
      <c r="GA776">
        <v>16</v>
      </c>
      <c r="GB776">
        <v>0.01</v>
      </c>
      <c r="GC776">
        <v>0.1</v>
      </c>
      <c r="GD776">
        <v>-44.74121219512195</v>
      </c>
      <c r="GE776">
        <v>0.4914689895470944</v>
      </c>
      <c r="GF776">
        <v>0.1065697508794051</v>
      </c>
      <c r="GG776">
        <v>0</v>
      </c>
      <c r="GH776">
        <v>613.5541176470588</v>
      </c>
      <c r="GI776">
        <v>-2.366325436574603</v>
      </c>
      <c r="GJ776">
        <v>0.3321864965830283</v>
      </c>
      <c r="GK776">
        <v>-1</v>
      </c>
      <c r="GL776">
        <v>3.245092195121951</v>
      </c>
      <c r="GM776">
        <v>-1.444391289198604</v>
      </c>
      <c r="GN776">
        <v>0.1457708199163464</v>
      </c>
      <c r="GO776">
        <v>0</v>
      </c>
      <c r="GP776">
        <v>0</v>
      </c>
      <c r="GQ776">
        <v>2</v>
      </c>
      <c r="GR776" t="s">
        <v>452</v>
      </c>
      <c r="GS776">
        <v>3.1361</v>
      </c>
      <c r="GT776">
        <v>2.71531</v>
      </c>
      <c r="GU776">
        <v>0.211724</v>
      </c>
      <c r="GV776">
        <v>0.213968</v>
      </c>
      <c r="GW776">
        <v>0.110042</v>
      </c>
      <c r="GX776">
        <v>0.0995931</v>
      </c>
      <c r="GY776">
        <v>25042.3</v>
      </c>
      <c r="GZ776">
        <v>25011.3</v>
      </c>
      <c r="HA776">
        <v>29538.5</v>
      </c>
      <c r="HB776">
        <v>29411</v>
      </c>
      <c r="HC776">
        <v>34736.1</v>
      </c>
      <c r="HD776">
        <v>35083.4</v>
      </c>
      <c r="HE776">
        <v>41570.6</v>
      </c>
      <c r="HF776">
        <v>41791.5</v>
      </c>
      <c r="HG776">
        <v>1.91882</v>
      </c>
      <c r="HH776">
        <v>1.86222</v>
      </c>
      <c r="HI776">
        <v>0.07417799999999999</v>
      </c>
      <c r="HJ776">
        <v>0</v>
      </c>
      <c r="HK776">
        <v>29.5518</v>
      </c>
      <c r="HL776">
        <v>999.9</v>
      </c>
      <c r="HM776">
        <v>51</v>
      </c>
      <c r="HN776">
        <v>31.6</v>
      </c>
      <c r="HO776">
        <v>26.4581</v>
      </c>
      <c r="HP776">
        <v>62.0721</v>
      </c>
      <c r="HQ776">
        <v>27.8606</v>
      </c>
      <c r="HR776">
        <v>1</v>
      </c>
      <c r="HS776">
        <v>0.126517</v>
      </c>
      <c r="HT776">
        <v>-0.394559</v>
      </c>
      <c r="HU776">
        <v>20.338</v>
      </c>
      <c r="HV776">
        <v>5.21939</v>
      </c>
      <c r="HW776">
        <v>12.0128</v>
      </c>
      <c r="HX776">
        <v>4.98915</v>
      </c>
      <c r="HY776">
        <v>3.28768</v>
      </c>
      <c r="HZ776">
        <v>9999</v>
      </c>
      <c r="IA776">
        <v>9999</v>
      </c>
      <c r="IB776">
        <v>9999</v>
      </c>
      <c r="IC776">
        <v>999.9</v>
      </c>
      <c r="ID776">
        <v>1.86762</v>
      </c>
      <c r="IE776">
        <v>1.86676</v>
      </c>
      <c r="IF776">
        <v>1.86608</v>
      </c>
      <c r="IG776">
        <v>1.866</v>
      </c>
      <c r="IH776">
        <v>1.86787</v>
      </c>
      <c r="II776">
        <v>1.87029</v>
      </c>
      <c r="IJ776">
        <v>1.86896</v>
      </c>
      <c r="IK776">
        <v>1.87042</v>
      </c>
      <c r="IL776">
        <v>0</v>
      </c>
      <c r="IM776">
        <v>0</v>
      </c>
      <c r="IN776">
        <v>0</v>
      </c>
      <c r="IO776">
        <v>0</v>
      </c>
      <c r="IP776" t="s">
        <v>443</v>
      </c>
      <c r="IQ776" t="s">
        <v>444</v>
      </c>
      <c r="IR776" t="s">
        <v>445</v>
      </c>
      <c r="IS776" t="s">
        <v>445</v>
      </c>
      <c r="IT776" t="s">
        <v>445</v>
      </c>
      <c r="IU776" t="s">
        <v>445</v>
      </c>
      <c r="IV776">
        <v>0</v>
      </c>
      <c r="IW776">
        <v>100</v>
      </c>
      <c r="IX776">
        <v>100</v>
      </c>
      <c r="IY776">
        <v>1.89</v>
      </c>
      <c r="IZ776">
        <v>0.2115</v>
      </c>
      <c r="JA776">
        <v>0.6902030508192664</v>
      </c>
      <c r="JB776">
        <v>0.001474763808417899</v>
      </c>
      <c r="JC776">
        <v>-3.85604142745729E-07</v>
      </c>
      <c r="JD776">
        <v>-4.042155114862324E-11</v>
      </c>
      <c r="JE776">
        <v>-0.0599630414126953</v>
      </c>
      <c r="JF776">
        <v>-0.0008759303265835833</v>
      </c>
      <c r="JG776">
        <v>0.0007542316531097033</v>
      </c>
      <c r="JH776">
        <v>-1.168394518909615E-05</v>
      </c>
      <c r="JI776">
        <v>4</v>
      </c>
      <c r="JJ776">
        <v>2283</v>
      </c>
      <c r="JK776">
        <v>1</v>
      </c>
      <c r="JL776">
        <v>28</v>
      </c>
      <c r="JM776">
        <v>187450.6</v>
      </c>
      <c r="JN776">
        <v>187450.7</v>
      </c>
      <c r="JO776">
        <v>2.82959</v>
      </c>
      <c r="JP776">
        <v>2.24365</v>
      </c>
      <c r="JQ776">
        <v>1.39771</v>
      </c>
      <c r="JR776">
        <v>2.35474</v>
      </c>
      <c r="JS776">
        <v>1.49536</v>
      </c>
      <c r="JT776">
        <v>2.6709</v>
      </c>
      <c r="JU776">
        <v>36.9794</v>
      </c>
      <c r="JV776">
        <v>24.07</v>
      </c>
      <c r="JW776">
        <v>18</v>
      </c>
      <c r="JX776">
        <v>491.524</v>
      </c>
      <c r="JY776">
        <v>445.697</v>
      </c>
      <c r="JZ776">
        <v>29.7719</v>
      </c>
      <c r="KA776">
        <v>29.2845</v>
      </c>
      <c r="KB776">
        <v>29.9997</v>
      </c>
      <c r="KC776">
        <v>29.1545</v>
      </c>
      <c r="KD776">
        <v>29.0826</v>
      </c>
      <c r="KE776">
        <v>56.6318</v>
      </c>
      <c r="KF776">
        <v>21.285</v>
      </c>
      <c r="KG776">
        <v>64.6806</v>
      </c>
      <c r="KH776">
        <v>29.7657</v>
      </c>
      <c r="KI776">
        <v>1470.16</v>
      </c>
      <c r="KJ776">
        <v>22.4355</v>
      </c>
      <c r="KK776">
        <v>100.96</v>
      </c>
      <c r="KL776">
        <v>100.488</v>
      </c>
    </row>
    <row r="777" spans="1:298">
      <c r="A777">
        <v>761</v>
      </c>
      <c r="B777">
        <v>1758494466.1</v>
      </c>
      <c r="C777">
        <v>25590.59999990463</v>
      </c>
      <c r="D777" t="s">
        <v>1972</v>
      </c>
      <c r="E777" t="s">
        <v>1973</v>
      </c>
      <c r="F777">
        <v>5</v>
      </c>
      <c r="G777" t="s">
        <v>1797</v>
      </c>
      <c r="H777" t="s">
        <v>437</v>
      </c>
      <c r="I777" t="s">
        <v>438</v>
      </c>
      <c r="J777">
        <v>1758494458.314285</v>
      </c>
      <c r="K777">
        <f>(L777)/1000</f>
        <v>0</v>
      </c>
      <c r="L777">
        <f>IF(DQ777, AO777, AI777)</f>
        <v>0</v>
      </c>
      <c r="M777">
        <f>IF(DQ777, AJ777, AH777)</f>
        <v>0</v>
      </c>
      <c r="N777">
        <f>DS777 - IF(AV777&gt;1, M777*DM777*100.0/(AX777), 0)</f>
        <v>0</v>
      </c>
      <c r="O777">
        <f>((U777-K777/2)*N777-M777)/(U777+K777/2)</f>
        <v>0</v>
      </c>
      <c r="P777">
        <f>O777*(DZ777+EA777)/1000.0</f>
        <v>0</v>
      </c>
      <c r="Q777">
        <f>(DS777 - IF(AV777&gt;1, M777*DM777*100.0/(AX777), 0))*(DZ777+EA777)/1000.0</f>
        <v>0</v>
      </c>
      <c r="R777">
        <f>2.0/((1/T777-1/S777)+SIGN(T777)*SQRT((1/T777-1/S777)*(1/T777-1/S777) + 4*DN777/((DN777+1)*(DN777+1))*(2*1/T777*1/S777-1/S777*1/S777)))</f>
        <v>0</v>
      </c>
      <c r="S777">
        <f>IF(LEFT(DO777,1)&lt;&gt;"0",IF(LEFT(DO777,1)="1",3.0,DP777),$D$5+$E$5*(EG777*DZ777/($K$5*1000))+$F$5*(EG777*DZ777/($K$5*1000))*MAX(MIN(DM777,$J$5),$I$5)*MAX(MIN(DM777,$J$5),$I$5)+$G$5*MAX(MIN(DM777,$J$5),$I$5)*(EG777*DZ777/($K$5*1000))+$H$5*(EG777*DZ777/($K$5*1000))*(EG777*DZ777/($K$5*1000)))</f>
        <v>0</v>
      </c>
      <c r="T777">
        <f>K777*(1000-(1000*0.61365*exp(17.502*X777/(240.97+X777))/(DZ777+EA777)+DU777)/2)/(1000*0.61365*exp(17.502*X777/(240.97+X777))/(DZ777+EA777)-DU777)</f>
        <v>0</v>
      </c>
      <c r="U777">
        <f>1/((DN777+1)/(R777/1.6)+1/(S777/1.37)) + DN777/((DN777+1)/(R777/1.6) + DN777/(S777/1.37))</f>
        <v>0</v>
      </c>
      <c r="V777">
        <f>(DI777*DL777)</f>
        <v>0</v>
      </c>
      <c r="W777">
        <f>(EB777+(V777+2*0.95*5.67E-8*(((EB777+$B$7)+273)^4-(EB777+273)^4)-44100*K777)/(1.84*29.3*S777+8*0.95*5.67E-8*(EB777+273)^3))</f>
        <v>0</v>
      </c>
      <c r="X777">
        <f>($C$7*EC777+$D$7*ED777+$E$7*W777)</f>
        <v>0</v>
      </c>
      <c r="Y777">
        <f>0.61365*exp(17.502*X777/(240.97+X777))</f>
        <v>0</v>
      </c>
      <c r="Z777">
        <f>(AA777/AB777*100)</f>
        <v>0</v>
      </c>
      <c r="AA777">
        <f>DU777*(DZ777+EA777)/1000</f>
        <v>0</v>
      </c>
      <c r="AB777">
        <f>0.61365*exp(17.502*EB777/(240.97+EB777))</f>
        <v>0</v>
      </c>
      <c r="AC777">
        <f>(Y777-DU777*(DZ777+EA777)/1000)</f>
        <v>0</v>
      </c>
      <c r="AD777">
        <f>(-K777*44100)</f>
        <v>0</v>
      </c>
      <c r="AE777">
        <f>2*29.3*S777*0.92*(EB777-X777)</f>
        <v>0</v>
      </c>
      <c r="AF777">
        <f>2*0.95*5.67E-8*(((EB777+$B$7)+273)^4-(X777+273)^4)</f>
        <v>0</v>
      </c>
      <c r="AG777">
        <f>V777+AF777+AD777+AE777</f>
        <v>0</v>
      </c>
      <c r="AH777">
        <f>DY777*AV777*(DT777-DS777*(1000-AV777*DV777)/(1000-AV777*DU777))/(100*DM777)</f>
        <v>0</v>
      </c>
      <c r="AI777">
        <f>1000*DY777*AV777*(DU777-DV777)/(100*DM777*(1000-AV777*DU777))</f>
        <v>0</v>
      </c>
      <c r="AJ777">
        <f>(AK777 - AL777 - DZ777*1E3/(8.314*(EB777+273.15)) * AN777/DY777 * AM777) * DY777/(100*DM777) * (1000 - DV777)/1000</f>
        <v>0</v>
      </c>
      <c r="AK777">
        <v>1493.604985913524</v>
      </c>
      <c r="AL777">
        <v>1460.759575757576</v>
      </c>
      <c r="AM777">
        <v>3.433708518425849</v>
      </c>
      <c r="AN777">
        <v>65.24556726256783</v>
      </c>
      <c r="AO777">
        <f>(AQ777 - AP777 + DZ777*1E3/(8.314*(EB777+273.15)) * AS777/DY777 * AR777) * DY777/(100*DM777) * 1000/(1000 - AQ777)</f>
        <v>0</v>
      </c>
      <c r="AP777">
        <v>22.47125335626302</v>
      </c>
      <c r="AQ777">
        <v>25.48519090909089</v>
      </c>
      <c r="AR777">
        <v>-0.007125926222087114</v>
      </c>
      <c r="AS777">
        <v>111.0014619962675</v>
      </c>
      <c r="AT777">
        <v>0</v>
      </c>
      <c r="AU777">
        <v>0</v>
      </c>
      <c r="AV777">
        <f>IF(AT777*$H$13&gt;=AX777,1.0,(AX777/(AX777-AT777*$H$13)))</f>
        <v>0</v>
      </c>
      <c r="AW777">
        <f>(AV777-1)*100</f>
        <v>0</v>
      </c>
      <c r="AX777">
        <f>MAX(0,($B$13+$C$13*EG777)/(1+$D$13*EG777)*DZ777/(EB777+273)*$E$13)</f>
        <v>0</v>
      </c>
      <c r="AY777" t="s">
        <v>439</v>
      </c>
      <c r="AZ777" t="s">
        <v>439</v>
      </c>
      <c r="BA777">
        <v>0</v>
      </c>
      <c r="BB777">
        <v>0</v>
      </c>
      <c r="BC777">
        <f>1-BA777/BB777</f>
        <v>0</v>
      </c>
      <c r="BD777">
        <v>0</v>
      </c>
      <c r="BE777" t="s">
        <v>439</v>
      </c>
      <c r="BF777" t="s">
        <v>439</v>
      </c>
      <c r="BG777">
        <v>0</v>
      </c>
      <c r="BH777">
        <v>0</v>
      </c>
      <c r="BI777">
        <f>1-BG777/BH777</f>
        <v>0</v>
      </c>
      <c r="BJ777">
        <v>0.5</v>
      </c>
      <c r="BK777">
        <f>DJ777</f>
        <v>0</v>
      </c>
      <c r="BL777">
        <f>M777</f>
        <v>0</v>
      </c>
      <c r="BM777">
        <f>BI777*BJ777*BK777</f>
        <v>0</v>
      </c>
      <c r="BN777">
        <f>(BL777-BD777)/BK777</f>
        <v>0</v>
      </c>
      <c r="BO777">
        <f>(BB777-BH777)/BH777</f>
        <v>0</v>
      </c>
      <c r="BP777">
        <f>BA777/(BC777+BA777/BH777)</f>
        <v>0</v>
      </c>
      <c r="BQ777" t="s">
        <v>439</v>
      </c>
      <c r="BR777">
        <v>0</v>
      </c>
      <c r="BS777">
        <f>IF(BR777&lt;&gt;0, BR777, BP777)</f>
        <v>0</v>
      </c>
      <c r="BT777">
        <f>1-BS777/BH777</f>
        <v>0</v>
      </c>
      <c r="BU777">
        <f>(BH777-BG777)/(BH777-BS777)</f>
        <v>0</v>
      </c>
      <c r="BV777">
        <f>(BB777-BH777)/(BB777-BS777)</f>
        <v>0</v>
      </c>
      <c r="BW777">
        <f>(BH777-BG777)/(BH777-BA777)</f>
        <v>0</v>
      </c>
      <c r="BX777">
        <f>(BB777-BH777)/(BB777-BA777)</f>
        <v>0</v>
      </c>
      <c r="BY777">
        <f>(BU777*BS777/BG777)</f>
        <v>0</v>
      </c>
      <c r="BZ777">
        <f>(1-BY777)</f>
        <v>0</v>
      </c>
      <c r="DI777">
        <f>$B$11*EH777+$C$11*EI777+$F$11*ET777*(1-EW777)</f>
        <v>0</v>
      </c>
      <c r="DJ777">
        <f>DI777*DK777</f>
        <v>0</v>
      </c>
      <c r="DK777">
        <f>($B$11*$D$9+$C$11*$D$9+$F$11*((FG777+EY777)/MAX(FG777+EY777+FH777, 0.1)*$I$9+FH777/MAX(FG777+EY777+FH777, 0.1)*$J$9))/($B$11+$C$11+$F$11)</f>
        <v>0</v>
      </c>
      <c r="DL777">
        <f>($B$11*$K$9+$C$11*$K$9+$F$11*((FG777+EY777)/MAX(FG777+EY777+FH777, 0.1)*$P$9+FH777/MAX(FG777+EY777+FH777, 0.1)*$Q$9))/($B$11+$C$11+$F$11)</f>
        <v>0</v>
      </c>
      <c r="DM777">
        <v>3.7</v>
      </c>
      <c r="DN777">
        <v>0.5</v>
      </c>
      <c r="DO777" t="s">
        <v>440</v>
      </c>
      <c r="DP777">
        <v>2</v>
      </c>
      <c r="DQ777" t="b">
        <v>1</v>
      </c>
      <c r="DR777">
        <v>1758494458.314285</v>
      </c>
      <c r="DS777">
        <v>1399.128214285714</v>
      </c>
      <c r="DT777">
        <v>1443.876071428571</v>
      </c>
      <c r="DU777">
        <v>25.51161785714286</v>
      </c>
      <c r="DV777">
        <v>22.43912142857143</v>
      </c>
      <c r="DW777">
        <v>1397.240714285714</v>
      </c>
      <c r="DX777">
        <v>25.30016785714286</v>
      </c>
      <c r="DY777">
        <v>500.0103928571428</v>
      </c>
      <c r="DZ777">
        <v>89.97662857142858</v>
      </c>
      <c r="EA777">
        <v>0.05487793214285715</v>
      </c>
      <c r="EB777">
        <v>31.37913214285714</v>
      </c>
      <c r="EC777">
        <v>30.75189285714286</v>
      </c>
      <c r="ED777">
        <v>999.9000000000002</v>
      </c>
      <c r="EE777">
        <v>0</v>
      </c>
      <c r="EF777">
        <v>0</v>
      </c>
      <c r="EG777">
        <v>10004.95928571429</v>
      </c>
      <c r="EH777">
        <v>0</v>
      </c>
      <c r="EI777">
        <v>9.531294642857143</v>
      </c>
      <c r="EJ777">
        <v>-44.7478142857143</v>
      </c>
      <c r="EK777">
        <v>1435.757142857143</v>
      </c>
      <c r="EL777">
        <v>1477.021071428571</v>
      </c>
      <c r="EM777">
        <v>3.072484999999999</v>
      </c>
      <c r="EN777">
        <v>1443.876071428571</v>
      </c>
      <c r="EO777">
        <v>22.43912142857143</v>
      </c>
      <c r="EP777">
        <v>2.295448571428572</v>
      </c>
      <c r="EQ777">
        <v>2.018996428571429</v>
      </c>
      <c r="ER777">
        <v>19.64448928571429</v>
      </c>
      <c r="ES777">
        <v>17.59408214285714</v>
      </c>
      <c r="ET777">
        <v>2000.007857142857</v>
      </c>
      <c r="EU777">
        <v>0.980007</v>
      </c>
      <c r="EV777">
        <v>0.0199934</v>
      </c>
      <c r="EW777">
        <v>0</v>
      </c>
      <c r="EX777">
        <v>613.259392857143</v>
      </c>
      <c r="EY777">
        <v>5.00097</v>
      </c>
      <c r="EZ777">
        <v>12280.97142857143</v>
      </c>
      <c r="FA777">
        <v>16707.67142857143</v>
      </c>
      <c r="FB777">
        <v>41.53542857142857</v>
      </c>
      <c r="FC777">
        <v>41.84349999999998</v>
      </c>
      <c r="FD777">
        <v>41.48874999999999</v>
      </c>
      <c r="FE777">
        <v>41.38828571428571</v>
      </c>
      <c r="FF777">
        <v>42.17592857142857</v>
      </c>
      <c r="FG777">
        <v>1955.117857142857</v>
      </c>
      <c r="FH777">
        <v>39.89000000000001</v>
      </c>
      <c r="FI777">
        <v>0</v>
      </c>
      <c r="FJ777">
        <v>1758494466.8</v>
      </c>
      <c r="FK777">
        <v>0</v>
      </c>
      <c r="FL777">
        <v>613.21496</v>
      </c>
      <c r="FM777">
        <v>-0.7200769054166181</v>
      </c>
      <c r="FN777">
        <v>-38.00000007703521</v>
      </c>
      <c r="FO777">
        <v>12280.552</v>
      </c>
      <c r="FP777">
        <v>15</v>
      </c>
      <c r="FQ777">
        <v>0</v>
      </c>
      <c r="FR777" t="s">
        <v>441</v>
      </c>
      <c r="FS777">
        <v>1747247426.5</v>
      </c>
      <c r="FT777">
        <v>1747247420.5</v>
      </c>
      <c r="FU777">
        <v>0</v>
      </c>
      <c r="FV777">
        <v>1.027</v>
      </c>
      <c r="FW777">
        <v>0.031</v>
      </c>
      <c r="FX777">
        <v>0.02</v>
      </c>
      <c r="FY777">
        <v>0.05</v>
      </c>
      <c r="FZ777">
        <v>420</v>
      </c>
      <c r="GA777">
        <v>16</v>
      </c>
      <c r="GB777">
        <v>0.01</v>
      </c>
      <c r="GC777">
        <v>0.1</v>
      </c>
      <c r="GD777">
        <v>-44.7695375</v>
      </c>
      <c r="GE777">
        <v>-0.1956056285177853</v>
      </c>
      <c r="GF777">
        <v>0.1227617197816566</v>
      </c>
      <c r="GG777">
        <v>0</v>
      </c>
      <c r="GH777">
        <v>613.3490588235295</v>
      </c>
      <c r="GI777">
        <v>-1.884766991964935</v>
      </c>
      <c r="GJ777">
        <v>0.2921111735559966</v>
      </c>
      <c r="GK777">
        <v>-1</v>
      </c>
      <c r="GL777">
        <v>3.136332</v>
      </c>
      <c r="GM777">
        <v>-1.054996547842408</v>
      </c>
      <c r="GN777">
        <v>0.110682005384796</v>
      </c>
      <c r="GO777">
        <v>0</v>
      </c>
      <c r="GP777">
        <v>0</v>
      </c>
      <c r="GQ777">
        <v>2</v>
      </c>
      <c r="GR777" t="s">
        <v>452</v>
      </c>
      <c r="GS777">
        <v>3.13629</v>
      </c>
      <c r="GT777">
        <v>2.71505</v>
      </c>
      <c r="GU777">
        <v>0.213266</v>
      </c>
      <c r="GV777">
        <v>0.215465</v>
      </c>
      <c r="GW777">
        <v>0.109944</v>
      </c>
      <c r="GX777">
        <v>0.09967719999999999</v>
      </c>
      <c r="GY777">
        <v>24993.5</v>
      </c>
      <c r="GZ777">
        <v>24963.7</v>
      </c>
      <c r="HA777">
        <v>29538.7</v>
      </c>
      <c r="HB777">
        <v>29411.1</v>
      </c>
      <c r="HC777">
        <v>34740.2</v>
      </c>
      <c r="HD777">
        <v>35080.1</v>
      </c>
      <c r="HE777">
        <v>41570.9</v>
      </c>
      <c r="HF777">
        <v>41791.5</v>
      </c>
      <c r="HG777">
        <v>1.91903</v>
      </c>
      <c r="HH777">
        <v>1.8622</v>
      </c>
      <c r="HI777">
        <v>0.07351489999999999</v>
      </c>
      <c r="HJ777">
        <v>0</v>
      </c>
      <c r="HK777">
        <v>29.5426</v>
      </c>
      <c r="HL777">
        <v>999.9</v>
      </c>
      <c r="HM777">
        <v>51</v>
      </c>
      <c r="HN777">
        <v>31.6</v>
      </c>
      <c r="HO777">
        <v>26.4591</v>
      </c>
      <c r="HP777">
        <v>62.2021</v>
      </c>
      <c r="HQ777">
        <v>27.6723</v>
      </c>
      <c r="HR777">
        <v>1</v>
      </c>
      <c r="HS777">
        <v>0.126029</v>
      </c>
      <c r="HT777">
        <v>-0.365158</v>
      </c>
      <c r="HU777">
        <v>20.3381</v>
      </c>
      <c r="HV777">
        <v>5.21864</v>
      </c>
      <c r="HW777">
        <v>12.0122</v>
      </c>
      <c r="HX777">
        <v>4.98895</v>
      </c>
      <c r="HY777">
        <v>3.28765</v>
      </c>
      <c r="HZ777">
        <v>9999</v>
      </c>
      <c r="IA777">
        <v>9999</v>
      </c>
      <c r="IB777">
        <v>9999</v>
      </c>
      <c r="IC777">
        <v>999.9</v>
      </c>
      <c r="ID777">
        <v>1.86763</v>
      </c>
      <c r="IE777">
        <v>1.86676</v>
      </c>
      <c r="IF777">
        <v>1.86605</v>
      </c>
      <c r="IG777">
        <v>1.866</v>
      </c>
      <c r="IH777">
        <v>1.86786</v>
      </c>
      <c r="II777">
        <v>1.87029</v>
      </c>
      <c r="IJ777">
        <v>1.86896</v>
      </c>
      <c r="IK777">
        <v>1.87042</v>
      </c>
      <c r="IL777">
        <v>0</v>
      </c>
      <c r="IM777">
        <v>0</v>
      </c>
      <c r="IN777">
        <v>0</v>
      </c>
      <c r="IO777">
        <v>0</v>
      </c>
      <c r="IP777" t="s">
        <v>443</v>
      </c>
      <c r="IQ777" t="s">
        <v>444</v>
      </c>
      <c r="IR777" t="s">
        <v>445</v>
      </c>
      <c r="IS777" t="s">
        <v>445</v>
      </c>
      <c r="IT777" t="s">
        <v>445</v>
      </c>
      <c r="IU777" t="s">
        <v>445</v>
      </c>
      <c r="IV777">
        <v>0</v>
      </c>
      <c r="IW777">
        <v>100</v>
      </c>
      <c r="IX777">
        <v>100</v>
      </c>
      <c r="IY777">
        <v>1.89</v>
      </c>
      <c r="IZ777">
        <v>0.211</v>
      </c>
      <c r="JA777">
        <v>0.6902030508192664</v>
      </c>
      <c r="JB777">
        <v>0.001474763808417899</v>
      </c>
      <c r="JC777">
        <v>-3.85604142745729E-07</v>
      </c>
      <c r="JD777">
        <v>-4.042155114862324E-11</v>
      </c>
      <c r="JE777">
        <v>-0.0599630414126953</v>
      </c>
      <c r="JF777">
        <v>-0.0008759303265835833</v>
      </c>
      <c r="JG777">
        <v>0.0007542316531097033</v>
      </c>
      <c r="JH777">
        <v>-1.168394518909615E-05</v>
      </c>
      <c r="JI777">
        <v>4</v>
      </c>
      <c r="JJ777">
        <v>2283</v>
      </c>
      <c r="JK777">
        <v>1</v>
      </c>
      <c r="JL777">
        <v>28</v>
      </c>
      <c r="JM777">
        <v>187450.7</v>
      </c>
      <c r="JN777">
        <v>187450.8</v>
      </c>
      <c r="JO777">
        <v>2.85278</v>
      </c>
      <c r="JP777">
        <v>2.24609</v>
      </c>
      <c r="JQ777">
        <v>1.39648</v>
      </c>
      <c r="JR777">
        <v>2.35474</v>
      </c>
      <c r="JS777">
        <v>1.49536</v>
      </c>
      <c r="JT777">
        <v>2.5293</v>
      </c>
      <c r="JU777">
        <v>36.9794</v>
      </c>
      <c r="JV777">
        <v>24.07</v>
      </c>
      <c r="JW777">
        <v>18</v>
      </c>
      <c r="JX777">
        <v>491.618</v>
      </c>
      <c r="JY777">
        <v>445.652</v>
      </c>
      <c r="JZ777">
        <v>29.7191</v>
      </c>
      <c r="KA777">
        <v>29.2798</v>
      </c>
      <c r="KB777">
        <v>29.9997</v>
      </c>
      <c r="KC777">
        <v>29.1505</v>
      </c>
      <c r="KD777">
        <v>29.0786</v>
      </c>
      <c r="KE777">
        <v>57.1769</v>
      </c>
      <c r="KF777">
        <v>21.285</v>
      </c>
      <c r="KG777">
        <v>64.6806</v>
      </c>
      <c r="KH777">
        <v>29.7091</v>
      </c>
      <c r="KI777">
        <v>1490.19</v>
      </c>
      <c r="KJ777">
        <v>22.5026</v>
      </c>
      <c r="KK777">
        <v>100.961</v>
      </c>
      <c r="KL777">
        <v>100.488</v>
      </c>
    </row>
    <row r="778" spans="1:298">
      <c r="A778">
        <v>762</v>
      </c>
      <c r="B778">
        <v>1758494471.1</v>
      </c>
      <c r="C778">
        <v>25595.59999990463</v>
      </c>
      <c r="D778" t="s">
        <v>1974</v>
      </c>
      <c r="E778" t="s">
        <v>1975</v>
      </c>
      <c r="F778">
        <v>5</v>
      </c>
      <c r="G778" t="s">
        <v>1797</v>
      </c>
      <c r="H778" t="s">
        <v>437</v>
      </c>
      <c r="I778" t="s">
        <v>438</v>
      </c>
      <c r="J778">
        <v>1758494463.6</v>
      </c>
      <c r="K778">
        <f>(L778)/1000</f>
        <v>0</v>
      </c>
      <c r="L778">
        <f>IF(DQ778, AO778, AI778)</f>
        <v>0</v>
      </c>
      <c r="M778">
        <f>IF(DQ778, AJ778, AH778)</f>
        <v>0</v>
      </c>
      <c r="N778">
        <f>DS778 - IF(AV778&gt;1, M778*DM778*100.0/(AX778), 0)</f>
        <v>0</v>
      </c>
      <c r="O778">
        <f>((U778-K778/2)*N778-M778)/(U778+K778/2)</f>
        <v>0</v>
      </c>
      <c r="P778">
        <f>O778*(DZ778+EA778)/1000.0</f>
        <v>0</v>
      </c>
      <c r="Q778">
        <f>(DS778 - IF(AV778&gt;1, M778*DM778*100.0/(AX778), 0))*(DZ778+EA778)/1000.0</f>
        <v>0</v>
      </c>
      <c r="R778">
        <f>2.0/((1/T778-1/S778)+SIGN(T778)*SQRT((1/T778-1/S778)*(1/T778-1/S778) + 4*DN778/((DN778+1)*(DN778+1))*(2*1/T778*1/S778-1/S778*1/S778)))</f>
        <v>0</v>
      </c>
      <c r="S778">
        <f>IF(LEFT(DO778,1)&lt;&gt;"0",IF(LEFT(DO778,1)="1",3.0,DP778),$D$5+$E$5*(EG778*DZ778/($K$5*1000))+$F$5*(EG778*DZ778/($K$5*1000))*MAX(MIN(DM778,$J$5),$I$5)*MAX(MIN(DM778,$J$5),$I$5)+$G$5*MAX(MIN(DM778,$J$5),$I$5)*(EG778*DZ778/($K$5*1000))+$H$5*(EG778*DZ778/($K$5*1000))*(EG778*DZ778/($K$5*1000)))</f>
        <v>0</v>
      </c>
      <c r="T778">
        <f>K778*(1000-(1000*0.61365*exp(17.502*X778/(240.97+X778))/(DZ778+EA778)+DU778)/2)/(1000*0.61365*exp(17.502*X778/(240.97+X778))/(DZ778+EA778)-DU778)</f>
        <v>0</v>
      </c>
      <c r="U778">
        <f>1/((DN778+1)/(R778/1.6)+1/(S778/1.37)) + DN778/((DN778+1)/(R778/1.6) + DN778/(S778/1.37))</f>
        <v>0</v>
      </c>
      <c r="V778">
        <f>(DI778*DL778)</f>
        <v>0</v>
      </c>
      <c r="W778">
        <f>(EB778+(V778+2*0.95*5.67E-8*(((EB778+$B$7)+273)^4-(EB778+273)^4)-44100*K778)/(1.84*29.3*S778+8*0.95*5.67E-8*(EB778+273)^3))</f>
        <v>0</v>
      </c>
      <c r="X778">
        <f>($C$7*EC778+$D$7*ED778+$E$7*W778)</f>
        <v>0</v>
      </c>
      <c r="Y778">
        <f>0.61365*exp(17.502*X778/(240.97+X778))</f>
        <v>0</v>
      </c>
      <c r="Z778">
        <f>(AA778/AB778*100)</f>
        <v>0</v>
      </c>
      <c r="AA778">
        <f>DU778*(DZ778+EA778)/1000</f>
        <v>0</v>
      </c>
      <c r="AB778">
        <f>0.61365*exp(17.502*EB778/(240.97+EB778))</f>
        <v>0</v>
      </c>
      <c r="AC778">
        <f>(Y778-DU778*(DZ778+EA778)/1000)</f>
        <v>0</v>
      </c>
      <c r="AD778">
        <f>(-K778*44100)</f>
        <v>0</v>
      </c>
      <c r="AE778">
        <f>2*29.3*S778*0.92*(EB778-X778)</f>
        <v>0</v>
      </c>
      <c r="AF778">
        <f>2*0.95*5.67E-8*(((EB778+$B$7)+273)^4-(X778+273)^4)</f>
        <v>0</v>
      </c>
      <c r="AG778">
        <f>V778+AF778+AD778+AE778</f>
        <v>0</v>
      </c>
      <c r="AH778">
        <f>DY778*AV778*(DT778-DS778*(1000-AV778*DV778)/(1000-AV778*DU778))/(100*DM778)</f>
        <v>0</v>
      </c>
      <c r="AI778">
        <f>1000*DY778*AV778*(DU778-DV778)/(100*DM778*(1000-AV778*DU778))</f>
        <v>0</v>
      </c>
      <c r="AJ778">
        <f>(AK778 - AL778 - DZ778*1E3/(8.314*(EB778+273.15)) * AN778/DY778 * AM778) * DY778/(100*DM778) * (1000 - DV778)/1000</f>
        <v>0</v>
      </c>
      <c r="AK778">
        <v>1510.672181708142</v>
      </c>
      <c r="AL778">
        <v>1477.970545454545</v>
      </c>
      <c r="AM778">
        <v>3.448978579363289</v>
      </c>
      <c r="AN778">
        <v>65.24556726256783</v>
      </c>
      <c r="AO778">
        <f>(AQ778 - AP778 + DZ778*1E3/(8.314*(EB778+273.15)) * AS778/DY778 * AR778) * DY778/(100*DM778) * 1000/(1000 - AQ778)</f>
        <v>0</v>
      </c>
      <c r="AP778">
        <v>22.50425821424095</v>
      </c>
      <c r="AQ778">
        <v>25.44396727272728</v>
      </c>
      <c r="AR778">
        <v>-0.00829034449923903</v>
      </c>
      <c r="AS778">
        <v>111.0014619962675</v>
      </c>
      <c r="AT778">
        <v>0</v>
      </c>
      <c r="AU778">
        <v>0</v>
      </c>
      <c r="AV778">
        <f>IF(AT778*$H$13&gt;=AX778,1.0,(AX778/(AX778-AT778*$H$13)))</f>
        <v>0</v>
      </c>
      <c r="AW778">
        <f>(AV778-1)*100</f>
        <v>0</v>
      </c>
      <c r="AX778">
        <f>MAX(0,($B$13+$C$13*EG778)/(1+$D$13*EG778)*DZ778/(EB778+273)*$E$13)</f>
        <v>0</v>
      </c>
      <c r="AY778" t="s">
        <v>439</v>
      </c>
      <c r="AZ778" t="s">
        <v>439</v>
      </c>
      <c r="BA778">
        <v>0</v>
      </c>
      <c r="BB778">
        <v>0</v>
      </c>
      <c r="BC778">
        <f>1-BA778/BB778</f>
        <v>0</v>
      </c>
      <c r="BD778">
        <v>0</v>
      </c>
      <c r="BE778" t="s">
        <v>439</v>
      </c>
      <c r="BF778" t="s">
        <v>439</v>
      </c>
      <c r="BG778">
        <v>0</v>
      </c>
      <c r="BH778">
        <v>0</v>
      </c>
      <c r="BI778">
        <f>1-BG778/BH778</f>
        <v>0</v>
      </c>
      <c r="BJ778">
        <v>0.5</v>
      </c>
      <c r="BK778">
        <f>DJ778</f>
        <v>0</v>
      </c>
      <c r="BL778">
        <f>M778</f>
        <v>0</v>
      </c>
      <c r="BM778">
        <f>BI778*BJ778*BK778</f>
        <v>0</v>
      </c>
      <c r="BN778">
        <f>(BL778-BD778)/BK778</f>
        <v>0</v>
      </c>
      <c r="BO778">
        <f>(BB778-BH778)/BH778</f>
        <v>0</v>
      </c>
      <c r="BP778">
        <f>BA778/(BC778+BA778/BH778)</f>
        <v>0</v>
      </c>
      <c r="BQ778" t="s">
        <v>439</v>
      </c>
      <c r="BR778">
        <v>0</v>
      </c>
      <c r="BS778">
        <f>IF(BR778&lt;&gt;0, BR778, BP778)</f>
        <v>0</v>
      </c>
      <c r="BT778">
        <f>1-BS778/BH778</f>
        <v>0</v>
      </c>
      <c r="BU778">
        <f>(BH778-BG778)/(BH778-BS778)</f>
        <v>0</v>
      </c>
      <c r="BV778">
        <f>(BB778-BH778)/(BB778-BS778)</f>
        <v>0</v>
      </c>
      <c r="BW778">
        <f>(BH778-BG778)/(BH778-BA778)</f>
        <v>0</v>
      </c>
      <c r="BX778">
        <f>(BB778-BH778)/(BB778-BA778)</f>
        <v>0</v>
      </c>
      <c r="BY778">
        <f>(BU778*BS778/BG778)</f>
        <v>0</v>
      </c>
      <c r="BZ778">
        <f>(1-BY778)</f>
        <v>0</v>
      </c>
      <c r="DI778">
        <f>$B$11*EH778+$C$11*EI778+$F$11*ET778*(1-EW778)</f>
        <v>0</v>
      </c>
      <c r="DJ778">
        <f>DI778*DK778</f>
        <v>0</v>
      </c>
      <c r="DK778">
        <f>($B$11*$D$9+$C$11*$D$9+$F$11*((FG778+EY778)/MAX(FG778+EY778+FH778, 0.1)*$I$9+FH778/MAX(FG778+EY778+FH778, 0.1)*$J$9))/($B$11+$C$11+$F$11)</f>
        <v>0</v>
      </c>
      <c r="DL778">
        <f>($B$11*$K$9+$C$11*$K$9+$F$11*((FG778+EY778)/MAX(FG778+EY778+FH778, 0.1)*$P$9+FH778/MAX(FG778+EY778+FH778, 0.1)*$Q$9))/($B$11+$C$11+$F$11)</f>
        <v>0</v>
      </c>
      <c r="DM778">
        <v>3.7</v>
      </c>
      <c r="DN778">
        <v>0.5</v>
      </c>
      <c r="DO778" t="s">
        <v>440</v>
      </c>
      <c r="DP778">
        <v>2</v>
      </c>
      <c r="DQ778" t="b">
        <v>1</v>
      </c>
      <c r="DR778">
        <v>1758494463.6</v>
      </c>
      <c r="DS778">
        <v>1416.84037037037</v>
      </c>
      <c r="DT778">
        <v>1461.628518518519</v>
      </c>
      <c r="DU778">
        <v>25.49422592592592</v>
      </c>
      <c r="DV778">
        <v>22.47518888888889</v>
      </c>
      <c r="DW778">
        <v>1414.951481481481</v>
      </c>
      <c r="DX778">
        <v>25.28302962962963</v>
      </c>
      <c r="DY778">
        <v>499.9887037037037</v>
      </c>
      <c r="DZ778">
        <v>89.97703333333331</v>
      </c>
      <c r="EA778">
        <v>0.0549264</v>
      </c>
      <c r="EB778">
        <v>31.35850740740741</v>
      </c>
      <c r="EC778">
        <v>30.74787037037037</v>
      </c>
      <c r="ED778">
        <v>999.9000000000001</v>
      </c>
      <c r="EE778">
        <v>0</v>
      </c>
      <c r="EF778">
        <v>0</v>
      </c>
      <c r="EG778">
        <v>9998.147407407407</v>
      </c>
      <c r="EH778">
        <v>0</v>
      </c>
      <c r="EI778">
        <v>9.527439999999999</v>
      </c>
      <c r="EJ778">
        <v>-44.78742592592593</v>
      </c>
      <c r="EK778">
        <v>1453.906666666667</v>
      </c>
      <c r="EL778">
        <v>1495.236666666666</v>
      </c>
      <c r="EM778">
        <v>3.019038888888889</v>
      </c>
      <c r="EN778">
        <v>1461.628518518519</v>
      </c>
      <c r="EO778">
        <v>22.47518888888889</v>
      </c>
      <c r="EP778">
        <v>2.293895555555555</v>
      </c>
      <c r="EQ778">
        <v>2.022250740740741</v>
      </c>
      <c r="ER778">
        <v>19.63357777777778</v>
      </c>
      <c r="ES778">
        <v>17.61962962962963</v>
      </c>
      <c r="ET778">
        <v>2000.003703703704</v>
      </c>
      <c r="EU778">
        <v>0.980007</v>
      </c>
      <c r="EV778">
        <v>0.0199934</v>
      </c>
      <c r="EW778">
        <v>0</v>
      </c>
      <c r="EX778">
        <v>613.1973703703704</v>
      </c>
      <c r="EY778">
        <v>5.00097</v>
      </c>
      <c r="EZ778">
        <v>12277.74814814815</v>
      </c>
      <c r="FA778">
        <v>16707.63703703704</v>
      </c>
      <c r="FB778">
        <v>41.51377777777778</v>
      </c>
      <c r="FC778">
        <v>41.82133333333332</v>
      </c>
      <c r="FD778">
        <v>41.47199999999999</v>
      </c>
      <c r="FE778">
        <v>41.38418518518519</v>
      </c>
      <c r="FF778">
        <v>42.16174074074073</v>
      </c>
      <c r="FG778">
        <v>1955.113703703703</v>
      </c>
      <c r="FH778">
        <v>39.89000000000001</v>
      </c>
      <c r="FI778">
        <v>0</v>
      </c>
      <c r="FJ778">
        <v>1758494471.6</v>
      </c>
      <c r="FK778">
        <v>0</v>
      </c>
      <c r="FL778">
        <v>613.1561999999999</v>
      </c>
      <c r="FM778">
        <v>-1.38576921544174</v>
      </c>
      <c r="FN778">
        <v>-36.2384615991103</v>
      </c>
      <c r="FO778">
        <v>12277.6</v>
      </c>
      <c r="FP778">
        <v>15</v>
      </c>
      <c r="FQ778">
        <v>0</v>
      </c>
      <c r="FR778" t="s">
        <v>441</v>
      </c>
      <c r="FS778">
        <v>1747247426.5</v>
      </c>
      <c r="FT778">
        <v>1747247420.5</v>
      </c>
      <c r="FU778">
        <v>0</v>
      </c>
      <c r="FV778">
        <v>1.027</v>
      </c>
      <c r="FW778">
        <v>0.031</v>
      </c>
      <c r="FX778">
        <v>0.02</v>
      </c>
      <c r="FY778">
        <v>0.05</v>
      </c>
      <c r="FZ778">
        <v>420</v>
      </c>
      <c r="GA778">
        <v>16</v>
      </c>
      <c r="GB778">
        <v>0.01</v>
      </c>
      <c r="GC778">
        <v>0.1</v>
      </c>
      <c r="GD778">
        <v>-44.75241999999999</v>
      </c>
      <c r="GE778">
        <v>-0.6551302063788721</v>
      </c>
      <c r="GF778">
        <v>0.1159198412697327</v>
      </c>
      <c r="GG778">
        <v>0</v>
      </c>
      <c r="GH778">
        <v>613.2168823529412</v>
      </c>
      <c r="GI778">
        <v>-0.9808403271802584</v>
      </c>
      <c r="GJ778">
        <v>0.2311549982544101</v>
      </c>
      <c r="GK778">
        <v>-1</v>
      </c>
      <c r="GL778">
        <v>3.0509495</v>
      </c>
      <c r="GM778">
        <v>-0.6193666041275847</v>
      </c>
      <c r="GN778">
        <v>0.06251019808599234</v>
      </c>
      <c r="GO778">
        <v>0</v>
      </c>
      <c r="GP778">
        <v>0</v>
      </c>
      <c r="GQ778">
        <v>2</v>
      </c>
      <c r="GR778" t="s">
        <v>452</v>
      </c>
      <c r="GS778">
        <v>3.13623</v>
      </c>
      <c r="GT778">
        <v>2.71536</v>
      </c>
      <c r="GU778">
        <v>0.214815</v>
      </c>
      <c r="GV778">
        <v>0.216969</v>
      </c>
      <c r="GW778">
        <v>0.109825</v>
      </c>
      <c r="GX778">
        <v>0.0997412</v>
      </c>
      <c r="GY778">
        <v>24944.6</v>
      </c>
      <c r="GZ778">
        <v>24916.1</v>
      </c>
      <c r="HA778">
        <v>29539.1</v>
      </c>
      <c r="HB778">
        <v>29411.4</v>
      </c>
      <c r="HC778">
        <v>34745.3</v>
      </c>
      <c r="HD778">
        <v>35078.2</v>
      </c>
      <c r="HE778">
        <v>41571.4</v>
      </c>
      <c r="HF778">
        <v>41792.2</v>
      </c>
      <c r="HG778">
        <v>1.9188</v>
      </c>
      <c r="HH778">
        <v>1.86265</v>
      </c>
      <c r="HI778">
        <v>0.07436420000000001</v>
      </c>
      <c r="HJ778">
        <v>0</v>
      </c>
      <c r="HK778">
        <v>29.5333</v>
      </c>
      <c r="HL778">
        <v>999.9</v>
      </c>
      <c r="HM778">
        <v>51</v>
      </c>
      <c r="HN778">
        <v>31.6</v>
      </c>
      <c r="HO778">
        <v>26.4571</v>
      </c>
      <c r="HP778">
        <v>62.0921</v>
      </c>
      <c r="HQ778">
        <v>27.7083</v>
      </c>
      <c r="HR778">
        <v>1</v>
      </c>
      <c r="HS778">
        <v>0.125592</v>
      </c>
      <c r="HT778">
        <v>-0.39281</v>
      </c>
      <c r="HU778">
        <v>20.3381</v>
      </c>
      <c r="HV778">
        <v>5.21834</v>
      </c>
      <c r="HW778">
        <v>12.0131</v>
      </c>
      <c r="HX778">
        <v>4.9886</v>
      </c>
      <c r="HY778">
        <v>3.28755</v>
      </c>
      <c r="HZ778">
        <v>9999</v>
      </c>
      <c r="IA778">
        <v>9999</v>
      </c>
      <c r="IB778">
        <v>9999</v>
      </c>
      <c r="IC778">
        <v>999.9</v>
      </c>
      <c r="ID778">
        <v>1.86762</v>
      </c>
      <c r="IE778">
        <v>1.86676</v>
      </c>
      <c r="IF778">
        <v>1.86604</v>
      </c>
      <c r="IG778">
        <v>1.866</v>
      </c>
      <c r="IH778">
        <v>1.86784</v>
      </c>
      <c r="II778">
        <v>1.87027</v>
      </c>
      <c r="IJ778">
        <v>1.86893</v>
      </c>
      <c r="IK778">
        <v>1.87042</v>
      </c>
      <c r="IL778">
        <v>0</v>
      </c>
      <c r="IM778">
        <v>0</v>
      </c>
      <c r="IN778">
        <v>0</v>
      </c>
      <c r="IO778">
        <v>0</v>
      </c>
      <c r="IP778" t="s">
        <v>443</v>
      </c>
      <c r="IQ778" t="s">
        <v>444</v>
      </c>
      <c r="IR778" t="s">
        <v>445</v>
      </c>
      <c r="IS778" t="s">
        <v>445</v>
      </c>
      <c r="IT778" t="s">
        <v>445</v>
      </c>
      <c r="IU778" t="s">
        <v>445</v>
      </c>
      <c r="IV778">
        <v>0</v>
      </c>
      <c r="IW778">
        <v>100</v>
      </c>
      <c r="IX778">
        <v>100</v>
      </c>
      <c r="IY778">
        <v>1.89</v>
      </c>
      <c r="IZ778">
        <v>0.2104</v>
      </c>
      <c r="JA778">
        <v>0.6902030508192664</v>
      </c>
      <c r="JB778">
        <v>0.001474763808417899</v>
      </c>
      <c r="JC778">
        <v>-3.85604142745729E-07</v>
      </c>
      <c r="JD778">
        <v>-4.042155114862324E-11</v>
      </c>
      <c r="JE778">
        <v>-0.0599630414126953</v>
      </c>
      <c r="JF778">
        <v>-0.0008759303265835833</v>
      </c>
      <c r="JG778">
        <v>0.0007542316531097033</v>
      </c>
      <c r="JH778">
        <v>-1.168394518909615E-05</v>
      </c>
      <c r="JI778">
        <v>4</v>
      </c>
      <c r="JJ778">
        <v>2283</v>
      </c>
      <c r="JK778">
        <v>1</v>
      </c>
      <c r="JL778">
        <v>28</v>
      </c>
      <c r="JM778">
        <v>187450.7</v>
      </c>
      <c r="JN778">
        <v>187450.8</v>
      </c>
      <c r="JO778">
        <v>2.88086</v>
      </c>
      <c r="JP778">
        <v>2.24609</v>
      </c>
      <c r="JQ778">
        <v>1.39771</v>
      </c>
      <c r="JR778">
        <v>2.34985</v>
      </c>
      <c r="JS778">
        <v>1.49536</v>
      </c>
      <c r="JT778">
        <v>2.63184</v>
      </c>
      <c r="JU778">
        <v>36.9794</v>
      </c>
      <c r="JV778">
        <v>24.0612</v>
      </c>
      <c r="JW778">
        <v>18</v>
      </c>
      <c r="JX778">
        <v>491.441</v>
      </c>
      <c r="JY778">
        <v>445.9</v>
      </c>
      <c r="JZ778">
        <v>29.6696</v>
      </c>
      <c r="KA778">
        <v>29.2754</v>
      </c>
      <c r="KB778">
        <v>29.9997</v>
      </c>
      <c r="KC778">
        <v>29.1462</v>
      </c>
      <c r="KD778">
        <v>29.0746</v>
      </c>
      <c r="KE778">
        <v>57.6576</v>
      </c>
      <c r="KF778">
        <v>21.285</v>
      </c>
      <c r="KG778">
        <v>64.6806</v>
      </c>
      <c r="KH778">
        <v>29.6662</v>
      </c>
      <c r="KI778">
        <v>1503.55</v>
      </c>
      <c r="KJ778">
        <v>22.5863</v>
      </c>
      <c r="KK778">
        <v>100.962</v>
      </c>
      <c r="KL778">
        <v>100.489</v>
      </c>
    </row>
    <row r="779" spans="1:298">
      <c r="A779">
        <v>763</v>
      </c>
      <c r="B779">
        <v>1758494476.1</v>
      </c>
      <c r="C779">
        <v>25600.59999990463</v>
      </c>
      <c r="D779" t="s">
        <v>1976</v>
      </c>
      <c r="E779" t="s">
        <v>1977</v>
      </c>
      <c r="F779">
        <v>5</v>
      </c>
      <c r="G779" t="s">
        <v>1797</v>
      </c>
      <c r="H779" t="s">
        <v>437</v>
      </c>
      <c r="I779" t="s">
        <v>438</v>
      </c>
      <c r="J779">
        <v>1758494468.314285</v>
      </c>
      <c r="K779">
        <f>(L779)/1000</f>
        <v>0</v>
      </c>
      <c r="L779">
        <f>IF(DQ779, AO779, AI779)</f>
        <v>0</v>
      </c>
      <c r="M779">
        <f>IF(DQ779, AJ779, AH779)</f>
        <v>0</v>
      </c>
      <c r="N779">
        <f>DS779 - IF(AV779&gt;1, M779*DM779*100.0/(AX779), 0)</f>
        <v>0</v>
      </c>
      <c r="O779">
        <f>((U779-K779/2)*N779-M779)/(U779+K779/2)</f>
        <v>0</v>
      </c>
      <c r="P779">
        <f>O779*(DZ779+EA779)/1000.0</f>
        <v>0</v>
      </c>
      <c r="Q779">
        <f>(DS779 - IF(AV779&gt;1, M779*DM779*100.0/(AX779), 0))*(DZ779+EA779)/1000.0</f>
        <v>0</v>
      </c>
      <c r="R779">
        <f>2.0/((1/T779-1/S779)+SIGN(T779)*SQRT((1/T779-1/S779)*(1/T779-1/S779) + 4*DN779/((DN779+1)*(DN779+1))*(2*1/T779*1/S779-1/S779*1/S779)))</f>
        <v>0</v>
      </c>
      <c r="S779">
        <f>IF(LEFT(DO779,1)&lt;&gt;"0",IF(LEFT(DO779,1)="1",3.0,DP779),$D$5+$E$5*(EG779*DZ779/($K$5*1000))+$F$5*(EG779*DZ779/($K$5*1000))*MAX(MIN(DM779,$J$5),$I$5)*MAX(MIN(DM779,$J$5),$I$5)+$G$5*MAX(MIN(DM779,$J$5),$I$5)*(EG779*DZ779/($K$5*1000))+$H$5*(EG779*DZ779/($K$5*1000))*(EG779*DZ779/($K$5*1000)))</f>
        <v>0</v>
      </c>
      <c r="T779">
        <f>K779*(1000-(1000*0.61365*exp(17.502*X779/(240.97+X779))/(DZ779+EA779)+DU779)/2)/(1000*0.61365*exp(17.502*X779/(240.97+X779))/(DZ779+EA779)-DU779)</f>
        <v>0</v>
      </c>
      <c r="U779">
        <f>1/((DN779+1)/(R779/1.6)+1/(S779/1.37)) + DN779/((DN779+1)/(R779/1.6) + DN779/(S779/1.37))</f>
        <v>0</v>
      </c>
      <c r="V779">
        <f>(DI779*DL779)</f>
        <v>0</v>
      </c>
      <c r="W779">
        <f>(EB779+(V779+2*0.95*5.67E-8*(((EB779+$B$7)+273)^4-(EB779+273)^4)-44100*K779)/(1.84*29.3*S779+8*0.95*5.67E-8*(EB779+273)^3))</f>
        <v>0</v>
      </c>
      <c r="X779">
        <f>($C$7*EC779+$D$7*ED779+$E$7*W779)</f>
        <v>0</v>
      </c>
      <c r="Y779">
        <f>0.61365*exp(17.502*X779/(240.97+X779))</f>
        <v>0</v>
      </c>
      <c r="Z779">
        <f>(AA779/AB779*100)</f>
        <v>0</v>
      </c>
      <c r="AA779">
        <f>DU779*(DZ779+EA779)/1000</f>
        <v>0</v>
      </c>
      <c r="AB779">
        <f>0.61365*exp(17.502*EB779/(240.97+EB779))</f>
        <v>0</v>
      </c>
      <c r="AC779">
        <f>(Y779-DU779*(DZ779+EA779)/1000)</f>
        <v>0</v>
      </c>
      <c r="AD779">
        <f>(-K779*44100)</f>
        <v>0</v>
      </c>
      <c r="AE779">
        <f>2*29.3*S779*0.92*(EB779-X779)</f>
        <v>0</v>
      </c>
      <c r="AF779">
        <f>2*0.95*5.67E-8*(((EB779+$B$7)+273)^4-(X779+273)^4)</f>
        <v>0</v>
      </c>
      <c r="AG779">
        <f>V779+AF779+AD779+AE779</f>
        <v>0</v>
      </c>
      <c r="AH779">
        <f>DY779*AV779*(DT779-DS779*(1000-AV779*DV779)/(1000-AV779*DU779))/(100*DM779)</f>
        <v>0</v>
      </c>
      <c r="AI779">
        <f>1000*DY779*AV779*(DU779-DV779)/(100*DM779*(1000-AV779*DU779))</f>
        <v>0</v>
      </c>
      <c r="AJ779">
        <f>(AK779 - AL779 - DZ779*1E3/(8.314*(EB779+273.15)) * AN779/DY779 * AM779) * DY779/(100*DM779) * (1000 - DV779)/1000</f>
        <v>0</v>
      </c>
      <c r="AK779">
        <v>1527.606153208118</v>
      </c>
      <c r="AL779">
        <v>1495.023818181818</v>
      </c>
      <c r="AM779">
        <v>3.400734715828436</v>
      </c>
      <c r="AN779">
        <v>65.24556726256783</v>
      </c>
      <c r="AO779">
        <f>(AQ779 - AP779 + DZ779*1E3/(8.314*(EB779+273.15)) * AS779/DY779 * AR779) * DY779/(100*DM779) * 1000/(1000 - AQ779)</f>
        <v>0</v>
      </c>
      <c r="AP779">
        <v>22.51071133695589</v>
      </c>
      <c r="AQ779">
        <v>25.39584545454546</v>
      </c>
      <c r="AR779">
        <v>-0.009469905920994927</v>
      </c>
      <c r="AS779">
        <v>111.0014619962675</v>
      </c>
      <c r="AT779">
        <v>0</v>
      </c>
      <c r="AU779">
        <v>0</v>
      </c>
      <c r="AV779">
        <f>IF(AT779*$H$13&gt;=AX779,1.0,(AX779/(AX779-AT779*$H$13)))</f>
        <v>0</v>
      </c>
      <c r="AW779">
        <f>(AV779-1)*100</f>
        <v>0</v>
      </c>
      <c r="AX779">
        <f>MAX(0,($B$13+$C$13*EG779)/(1+$D$13*EG779)*DZ779/(EB779+273)*$E$13)</f>
        <v>0</v>
      </c>
      <c r="AY779" t="s">
        <v>439</v>
      </c>
      <c r="AZ779" t="s">
        <v>439</v>
      </c>
      <c r="BA779">
        <v>0</v>
      </c>
      <c r="BB779">
        <v>0</v>
      </c>
      <c r="BC779">
        <f>1-BA779/BB779</f>
        <v>0</v>
      </c>
      <c r="BD779">
        <v>0</v>
      </c>
      <c r="BE779" t="s">
        <v>439</v>
      </c>
      <c r="BF779" t="s">
        <v>439</v>
      </c>
      <c r="BG779">
        <v>0</v>
      </c>
      <c r="BH779">
        <v>0</v>
      </c>
      <c r="BI779">
        <f>1-BG779/BH779</f>
        <v>0</v>
      </c>
      <c r="BJ779">
        <v>0.5</v>
      </c>
      <c r="BK779">
        <f>DJ779</f>
        <v>0</v>
      </c>
      <c r="BL779">
        <f>M779</f>
        <v>0</v>
      </c>
      <c r="BM779">
        <f>BI779*BJ779*BK779</f>
        <v>0</v>
      </c>
      <c r="BN779">
        <f>(BL779-BD779)/BK779</f>
        <v>0</v>
      </c>
      <c r="BO779">
        <f>(BB779-BH779)/BH779</f>
        <v>0</v>
      </c>
      <c r="BP779">
        <f>BA779/(BC779+BA779/BH779)</f>
        <v>0</v>
      </c>
      <c r="BQ779" t="s">
        <v>439</v>
      </c>
      <c r="BR779">
        <v>0</v>
      </c>
      <c r="BS779">
        <f>IF(BR779&lt;&gt;0, BR779, BP779)</f>
        <v>0</v>
      </c>
      <c r="BT779">
        <f>1-BS779/BH779</f>
        <v>0</v>
      </c>
      <c r="BU779">
        <f>(BH779-BG779)/(BH779-BS779)</f>
        <v>0</v>
      </c>
      <c r="BV779">
        <f>(BB779-BH779)/(BB779-BS779)</f>
        <v>0</v>
      </c>
      <c r="BW779">
        <f>(BH779-BG779)/(BH779-BA779)</f>
        <v>0</v>
      </c>
      <c r="BX779">
        <f>(BB779-BH779)/(BB779-BA779)</f>
        <v>0</v>
      </c>
      <c r="BY779">
        <f>(BU779*BS779/BG779)</f>
        <v>0</v>
      </c>
      <c r="BZ779">
        <f>(1-BY779)</f>
        <v>0</v>
      </c>
      <c r="DI779">
        <f>$B$11*EH779+$C$11*EI779+$F$11*ET779*(1-EW779)</f>
        <v>0</v>
      </c>
      <c r="DJ779">
        <f>DI779*DK779</f>
        <v>0</v>
      </c>
      <c r="DK779">
        <f>($B$11*$D$9+$C$11*$D$9+$F$11*((FG779+EY779)/MAX(FG779+EY779+FH779, 0.1)*$I$9+FH779/MAX(FG779+EY779+FH779, 0.1)*$J$9))/($B$11+$C$11+$F$11)</f>
        <v>0</v>
      </c>
      <c r="DL779">
        <f>($B$11*$K$9+$C$11*$K$9+$F$11*((FG779+EY779)/MAX(FG779+EY779+FH779, 0.1)*$P$9+FH779/MAX(FG779+EY779+FH779, 0.1)*$Q$9))/($B$11+$C$11+$F$11)</f>
        <v>0</v>
      </c>
      <c r="DM779">
        <v>3.7</v>
      </c>
      <c r="DN779">
        <v>0.5</v>
      </c>
      <c r="DO779" t="s">
        <v>440</v>
      </c>
      <c r="DP779">
        <v>2</v>
      </c>
      <c r="DQ779" t="b">
        <v>1</v>
      </c>
      <c r="DR779">
        <v>1758494468.314285</v>
      </c>
      <c r="DS779">
        <v>1432.668571428572</v>
      </c>
      <c r="DT779">
        <v>1477.421785714286</v>
      </c>
      <c r="DU779">
        <v>25.46050714285715</v>
      </c>
      <c r="DV779">
        <v>22.49242857142857</v>
      </c>
      <c r="DW779">
        <v>1430.776428571429</v>
      </c>
      <c r="DX779">
        <v>25.24981071428571</v>
      </c>
      <c r="DY779">
        <v>499.9888571428571</v>
      </c>
      <c r="DZ779">
        <v>89.97846428571428</v>
      </c>
      <c r="EA779">
        <v>0.05501884642857142</v>
      </c>
      <c r="EB779">
        <v>31.34117857142857</v>
      </c>
      <c r="EC779">
        <v>30.74445714285714</v>
      </c>
      <c r="ED779">
        <v>999.9000000000002</v>
      </c>
      <c r="EE779">
        <v>0</v>
      </c>
      <c r="EF779">
        <v>0</v>
      </c>
      <c r="EG779">
        <v>10002.79071428571</v>
      </c>
      <c r="EH779">
        <v>0</v>
      </c>
      <c r="EI779">
        <v>9.523667142857141</v>
      </c>
      <c r="EJ779">
        <v>-44.75334285714286</v>
      </c>
      <c r="EK779">
        <v>1470.0975</v>
      </c>
      <c r="EL779">
        <v>1511.418571428572</v>
      </c>
      <c r="EM779">
        <v>2.968078214285714</v>
      </c>
      <c r="EN779">
        <v>1477.421785714286</v>
      </c>
      <c r="EO779">
        <v>22.49242857142857</v>
      </c>
      <c r="EP779">
        <v>2.290898571428571</v>
      </c>
      <c r="EQ779">
        <v>2.023834285714286</v>
      </c>
      <c r="ER779">
        <v>19.61251428571429</v>
      </c>
      <c r="ES779">
        <v>17.63203571428571</v>
      </c>
      <c r="ET779">
        <v>2000.003571428572</v>
      </c>
      <c r="EU779">
        <v>0.980007</v>
      </c>
      <c r="EV779">
        <v>0.0199934</v>
      </c>
      <c r="EW779">
        <v>0</v>
      </c>
      <c r="EX779">
        <v>613.0696071428572</v>
      </c>
      <c r="EY779">
        <v>5.00097</v>
      </c>
      <c r="EZ779">
        <v>12274.89642857143</v>
      </c>
      <c r="FA779">
        <v>16707.63571428571</v>
      </c>
      <c r="FB779">
        <v>41.5</v>
      </c>
      <c r="FC779">
        <v>41.81199999999999</v>
      </c>
      <c r="FD779">
        <v>41.45274999999999</v>
      </c>
      <c r="FE779">
        <v>41.375</v>
      </c>
      <c r="FF779">
        <v>42.14271428571429</v>
      </c>
      <c r="FG779">
        <v>1955.113571428572</v>
      </c>
      <c r="FH779">
        <v>39.89000000000001</v>
      </c>
      <c r="FI779">
        <v>0</v>
      </c>
      <c r="FJ779">
        <v>1758494476.4</v>
      </c>
      <c r="FK779">
        <v>0</v>
      </c>
      <c r="FL779">
        <v>613.06676</v>
      </c>
      <c r="FM779">
        <v>-0.4869230604598836</v>
      </c>
      <c r="FN779">
        <v>-36.58461532470652</v>
      </c>
      <c r="FO779">
        <v>12274.712</v>
      </c>
      <c r="FP779">
        <v>15</v>
      </c>
      <c r="FQ779">
        <v>0</v>
      </c>
      <c r="FR779" t="s">
        <v>441</v>
      </c>
      <c r="FS779">
        <v>1747247426.5</v>
      </c>
      <c r="FT779">
        <v>1747247420.5</v>
      </c>
      <c r="FU779">
        <v>0</v>
      </c>
      <c r="FV779">
        <v>1.027</v>
      </c>
      <c r="FW779">
        <v>0.031</v>
      </c>
      <c r="FX779">
        <v>0.02</v>
      </c>
      <c r="FY779">
        <v>0.05</v>
      </c>
      <c r="FZ779">
        <v>420</v>
      </c>
      <c r="GA779">
        <v>16</v>
      </c>
      <c r="GB779">
        <v>0.01</v>
      </c>
      <c r="GC779">
        <v>0.1</v>
      </c>
      <c r="GD779">
        <v>-44.73259</v>
      </c>
      <c r="GE779">
        <v>0.4522401500938911</v>
      </c>
      <c r="GF779">
        <v>0.1347153439664541</v>
      </c>
      <c r="GG779">
        <v>0</v>
      </c>
      <c r="GH779">
        <v>613.1277647058823</v>
      </c>
      <c r="GI779">
        <v>-0.8639572109471656</v>
      </c>
      <c r="GJ779">
        <v>0.2534485745290344</v>
      </c>
      <c r="GK779">
        <v>-1</v>
      </c>
      <c r="GL779">
        <v>2.99767425</v>
      </c>
      <c r="GM779">
        <v>-0.637882964352722</v>
      </c>
      <c r="GN779">
        <v>0.0622317522607029</v>
      </c>
      <c r="GO779">
        <v>0</v>
      </c>
      <c r="GP779">
        <v>0</v>
      </c>
      <c r="GQ779">
        <v>2</v>
      </c>
      <c r="GR779" t="s">
        <v>452</v>
      </c>
      <c r="GS779">
        <v>3.13631</v>
      </c>
      <c r="GT779">
        <v>2.71525</v>
      </c>
      <c r="GU779">
        <v>0.216316</v>
      </c>
      <c r="GV779">
        <v>0.21845</v>
      </c>
      <c r="GW779">
        <v>0.109678</v>
      </c>
      <c r="GX779">
        <v>0.0998209</v>
      </c>
      <c r="GY779">
        <v>24896.8</v>
      </c>
      <c r="GZ779">
        <v>24869</v>
      </c>
      <c r="HA779">
        <v>29539.1</v>
      </c>
      <c r="HB779">
        <v>29411.5</v>
      </c>
      <c r="HC779">
        <v>34751.2</v>
      </c>
      <c r="HD779">
        <v>35075.1</v>
      </c>
      <c r="HE779">
        <v>41571.4</v>
      </c>
      <c r="HF779">
        <v>41792.3</v>
      </c>
      <c r="HG779">
        <v>1.9191</v>
      </c>
      <c r="HH779">
        <v>1.86273</v>
      </c>
      <c r="HI779">
        <v>0.0746623</v>
      </c>
      <c r="HJ779">
        <v>0</v>
      </c>
      <c r="HK779">
        <v>29.5235</v>
      </c>
      <c r="HL779">
        <v>999.9</v>
      </c>
      <c r="HM779">
        <v>51.1</v>
      </c>
      <c r="HN779">
        <v>31.6</v>
      </c>
      <c r="HO779">
        <v>26.508</v>
      </c>
      <c r="HP779">
        <v>62.0421</v>
      </c>
      <c r="HQ779">
        <v>27.6603</v>
      </c>
      <c r="HR779">
        <v>1</v>
      </c>
      <c r="HS779">
        <v>0.125224</v>
      </c>
      <c r="HT779">
        <v>-0.390556</v>
      </c>
      <c r="HU779">
        <v>20.3381</v>
      </c>
      <c r="HV779">
        <v>5.21774</v>
      </c>
      <c r="HW779">
        <v>12.0123</v>
      </c>
      <c r="HX779">
        <v>4.98835</v>
      </c>
      <c r="HY779">
        <v>3.28753</v>
      </c>
      <c r="HZ779">
        <v>9999</v>
      </c>
      <c r="IA779">
        <v>9999</v>
      </c>
      <c r="IB779">
        <v>9999</v>
      </c>
      <c r="IC779">
        <v>999.9</v>
      </c>
      <c r="ID779">
        <v>1.86764</v>
      </c>
      <c r="IE779">
        <v>1.86676</v>
      </c>
      <c r="IF779">
        <v>1.86606</v>
      </c>
      <c r="IG779">
        <v>1.866</v>
      </c>
      <c r="IH779">
        <v>1.86788</v>
      </c>
      <c r="II779">
        <v>1.87029</v>
      </c>
      <c r="IJ779">
        <v>1.86896</v>
      </c>
      <c r="IK779">
        <v>1.87042</v>
      </c>
      <c r="IL779">
        <v>0</v>
      </c>
      <c r="IM779">
        <v>0</v>
      </c>
      <c r="IN779">
        <v>0</v>
      </c>
      <c r="IO779">
        <v>0</v>
      </c>
      <c r="IP779" t="s">
        <v>443</v>
      </c>
      <c r="IQ779" t="s">
        <v>444</v>
      </c>
      <c r="IR779" t="s">
        <v>445</v>
      </c>
      <c r="IS779" t="s">
        <v>445</v>
      </c>
      <c r="IT779" t="s">
        <v>445</v>
      </c>
      <c r="IU779" t="s">
        <v>445</v>
      </c>
      <c r="IV779">
        <v>0</v>
      </c>
      <c r="IW779">
        <v>100</v>
      </c>
      <c r="IX779">
        <v>100</v>
      </c>
      <c r="IY779">
        <v>1.89</v>
      </c>
      <c r="IZ779">
        <v>0.2096</v>
      </c>
      <c r="JA779">
        <v>0.6902030508192664</v>
      </c>
      <c r="JB779">
        <v>0.001474763808417899</v>
      </c>
      <c r="JC779">
        <v>-3.85604142745729E-07</v>
      </c>
      <c r="JD779">
        <v>-4.042155114862324E-11</v>
      </c>
      <c r="JE779">
        <v>-0.0599630414126953</v>
      </c>
      <c r="JF779">
        <v>-0.0008759303265835833</v>
      </c>
      <c r="JG779">
        <v>0.0007542316531097033</v>
      </c>
      <c r="JH779">
        <v>-1.168394518909615E-05</v>
      </c>
      <c r="JI779">
        <v>4</v>
      </c>
      <c r="JJ779">
        <v>2283</v>
      </c>
      <c r="JK779">
        <v>1</v>
      </c>
      <c r="JL779">
        <v>28</v>
      </c>
      <c r="JM779">
        <v>187450.8</v>
      </c>
      <c r="JN779">
        <v>187450.9</v>
      </c>
      <c r="JO779">
        <v>2.90283</v>
      </c>
      <c r="JP779">
        <v>2.23633</v>
      </c>
      <c r="JQ779">
        <v>1.39648</v>
      </c>
      <c r="JR779">
        <v>2.35474</v>
      </c>
      <c r="JS779">
        <v>1.49536</v>
      </c>
      <c r="JT779">
        <v>2.58911</v>
      </c>
      <c r="JU779">
        <v>36.9794</v>
      </c>
      <c r="JV779">
        <v>24.0787</v>
      </c>
      <c r="JW779">
        <v>18</v>
      </c>
      <c r="JX779">
        <v>491.591</v>
      </c>
      <c r="JY779">
        <v>445.914</v>
      </c>
      <c r="JZ779">
        <v>29.6284</v>
      </c>
      <c r="KA779">
        <v>29.2704</v>
      </c>
      <c r="KB779">
        <v>29.9997</v>
      </c>
      <c r="KC779">
        <v>29.1412</v>
      </c>
      <c r="KD779">
        <v>29.0703</v>
      </c>
      <c r="KE779">
        <v>58.2038</v>
      </c>
      <c r="KF779">
        <v>21.0019</v>
      </c>
      <c r="KG779">
        <v>65.06180000000001</v>
      </c>
      <c r="KH779">
        <v>29.6239</v>
      </c>
      <c r="KI779">
        <v>1523.59</v>
      </c>
      <c r="KJ779">
        <v>22.6919</v>
      </c>
      <c r="KK779">
        <v>100.962</v>
      </c>
      <c r="KL779">
        <v>100.489</v>
      </c>
    </row>
    <row r="780" spans="1:298">
      <c r="A780">
        <v>764</v>
      </c>
      <c r="B780">
        <v>1758494481.1</v>
      </c>
      <c r="C780">
        <v>25605.59999990463</v>
      </c>
      <c r="D780" t="s">
        <v>1978</v>
      </c>
      <c r="E780" t="s">
        <v>1979</v>
      </c>
      <c r="F780">
        <v>5</v>
      </c>
      <c r="G780" t="s">
        <v>1797</v>
      </c>
      <c r="H780" t="s">
        <v>437</v>
      </c>
      <c r="I780" t="s">
        <v>438</v>
      </c>
      <c r="J780">
        <v>1758494473.6</v>
      </c>
      <c r="K780">
        <f>(L780)/1000</f>
        <v>0</v>
      </c>
      <c r="L780">
        <f>IF(DQ780, AO780, AI780)</f>
        <v>0</v>
      </c>
      <c r="M780">
        <f>IF(DQ780, AJ780, AH780)</f>
        <v>0</v>
      </c>
      <c r="N780">
        <f>DS780 - IF(AV780&gt;1, M780*DM780*100.0/(AX780), 0)</f>
        <v>0</v>
      </c>
      <c r="O780">
        <f>((U780-K780/2)*N780-M780)/(U780+K780/2)</f>
        <v>0</v>
      </c>
      <c r="P780">
        <f>O780*(DZ780+EA780)/1000.0</f>
        <v>0</v>
      </c>
      <c r="Q780">
        <f>(DS780 - IF(AV780&gt;1, M780*DM780*100.0/(AX780), 0))*(DZ780+EA780)/1000.0</f>
        <v>0</v>
      </c>
      <c r="R780">
        <f>2.0/((1/T780-1/S780)+SIGN(T780)*SQRT((1/T780-1/S780)*(1/T780-1/S780) + 4*DN780/((DN780+1)*(DN780+1))*(2*1/T780*1/S780-1/S780*1/S780)))</f>
        <v>0</v>
      </c>
      <c r="S780">
        <f>IF(LEFT(DO780,1)&lt;&gt;"0",IF(LEFT(DO780,1)="1",3.0,DP780),$D$5+$E$5*(EG780*DZ780/($K$5*1000))+$F$5*(EG780*DZ780/($K$5*1000))*MAX(MIN(DM780,$J$5),$I$5)*MAX(MIN(DM780,$J$5),$I$5)+$G$5*MAX(MIN(DM780,$J$5),$I$5)*(EG780*DZ780/($K$5*1000))+$H$5*(EG780*DZ780/($K$5*1000))*(EG780*DZ780/($K$5*1000)))</f>
        <v>0</v>
      </c>
      <c r="T780">
        <f>K780*(1000-(1000*0.61365*exp(17.502*X780/(240.97+X780))/(DZ780+EA780)+DU780)/2)/(1000*0.61365*exp(17.502*X780/(240.97+X780))/(DZ780+EA780)-DU780)</f>
        <v>0</v>
      </c>
      <c r="U780">
        <f>1/((DN780+1)/(R780/1.6)+1/(S780/1.37)) + DN780/((DN780+1)/(R780/1.6) + DN780/(S780/1.37))</f>
        <v>0</v>
      </c>
      <c r="V780">
        <f>(DI780*DL780)</f>
        <v>0</v>
      </c>
      <c r="W780">
        <f>(EB780+(V780+2*0.95*5.67E-8*(((EB780+$B$7)+273)^4-(EB780+273)^4)-44100*K780)/(1.84*29.3*S780+8*0.95*5.67E-8*(EB780+273)^3))</f>
        <v>0</v>
      </c>
      <c r="X780">
        <f>($C$7*EC780+$D$7*ED780+$E$7*W780)</f>
        <v>0</v>
      </c>
      <c r="Y780">
        <f>0.61365*exp(17.502*X780/(240.97+X780))</f>
        <v>0</v>
      </c>
      <c r="Z780">
        <f>(AA780/AB780*100)</f>
        <v>0</v>
      </c>
      <c r="AA780">
        <f>DU780*(DZ780+EA780)/1000</f>
        <v>0</v>
      </c>
      <c r="AB780">
        <f>0.61365*exp(17.502*EB780/(240.97+EB780))</f>
        <v>0</v>
      </c>
      <c r="AC780">
        <f>(Y780-DU780*(DZ780+EA780)/1000)</f>
        <v>0</v>
      </c>
      <c r="AD780">
        <f>(-K780*44100)</f>
        <v>0</v>
      </c>
      <c r="AE780">
        <f>2*29.3*S780*0.92*(EB780-X780)</f>
        <v>0</v>
      </c>
      <c r="AF780">
        <f>2*0.95*5.67E-8*(((EB780+$B$7)+273)^4-(X780+273)^4)</f>
        <v>0</v>
      </c>
      <c r="AG780">
        <f>V780+AF780+AD780+AE780</f>
        <v>0</v>
      </c>
      <c r="AH780">
        <f>DY780*AV780*(DT780-DS780*(1000-AV780*DV780)/(1000-AV780*DU780))/(100*DM780)</f>
        <v>0</v>
      </c>
      <c r="AI780">
        <f>1000*DY780*AV780*(DU780-DV780)/(100*DM780*(1000-AV780*DU780))</f>
        <v>0</v>
      </c>
      <c r="AJ780">
        <f>(AK780 - AL780 - DZ780*1E3/(8.314*(EB780+273.15)) * AN780/DY780 * AM780) * DY780/(100*DM780) * (1000 - DV780)/1000</f>
        <v>0</v>
      </c>
      <c r="AK780">
        <v>1544.800364747902</v>
      </c>
      <c r="AL780">
        <v>1512.151636363636</v>
      </c>
      <c r="AM780">
        <v>3.457242710279036</v>
      </c>
      <c r="AN780">
        <v>65.24556726256783</v>
      </c>
      <c r="AO780">
        <f>(AQ780 - AP780 + DZ780*1E3/(8.314*(EB780+273.15)) * AS780/DY780 * AR780) * DY780/(100*DM780) * 1000/(1000 - AQ780)</f>
        <v>0</v>
      </c>
      <c r="AP780">
        <v>22.61483582236672</v>
      </c>
      <c r="AQ780">
        <v>25.3615121212121</v>
      </c>
      <c r="AR780">
        <v>-0.00365471946556706</v>
      </c>
      <c r="AS780">
        <v>111.0014619962675</v>
      </c>
      <c r="AT780">
        <v>0</v>
      </c>
      <c r="AU780">
        <v>0</v>
      </c>
      <c r="AV780">
        <f>IF(AT780*$H$13&gt;=AX780,1.0,(AX780/(AX780-AT780*$H$13)))</f>
        <v>0</v>
      </c>
      <c r="AW780">
        <f>(AV780-1)*100</f>
        <v>0</v>
      </c>
      <c r="AX780">
        <f>MAX(0,($B$13+$C$13*EG780)/(1+$D$13*EG780)*DZ780/(EB780+273)*$E$13)</f>
        <v>0</v>
      </c>
      <c r="AY780" t="s">
        <v>439</v>
      </c>
      <c r="AZ780" t="s">
        <v>439</v>
      </c>
      <c r="BA780">
        <v>0</v>
      </c>
      <c r="BB780">
        <v>0</v>
      </c>
      <c r="BC780">
        <f>1-BA780/BB780</f>
        <v>0</v>
      </c>
      <c r="BD780">
        <v>0</v>
      </c>
      <c r="BE780" t="s">
        <v>439</v>
      </c>
      <c r="BF780" t="s">
        <v>439</v>
      </c>
      <c r="BG780">
        <v>0</v>
      </c>
      <c r="BH780">
        <v>0</v>
      </c>
      <c r="BI780">
        <f>1-BG780/BH780</f>
        <v>0</v>
      </c>
      <c r="BJ780">
        <v>0.5</v>
      </c>
      <c r="BK780">
        <f>DJ780</f>
        <v>0</v>
      </c>
      <c r="BL780">
        <f>M780</f>
        <v>0</v>
      </c>
      <c r="BM780">
        <f>BI780*BJ780*BK780</f>
        <v>0</v>
      </c>
      <c r="BN780">
        <f>(BL780-BD780)/BK780</f>
        <v>0</v>
      </c>
      <c r="BO780">
        <f>(BB780-BH780)/BH780</f>
        <v>0</v>
      </c>
      <c r="BP780">
        <f>BA780/(BC780+BA780/BH780)</f>
        <v>0</v>
      </c>
      <c r="BQ780" t="s">
        <v>439</v>
      </c>
      <c r="BR780">
        <v>0</v>
      </c>
      <c r="BS780">
        <f>IF(BR780&lt;&gt;0, BR780, BP780)</f>
        <v>0</v>
      </c>
      <c r="BT780">
        <f>1-BS780/BH780</f>
        <v>0</v>
      </c>
      <c r="BU780">
        <f>(BH780-BG780)/(BH780-BS780)</f>
        <v>0</v>
      </c>
      <c r="BV780">
        <f>(BB780-BH780)/(BB780-BS780)</f>
        <v>0</v>
      </c>
      <c r="BW780">
        <f>(BH780-BG780)/(BH780-BA780)</f>
        <v>0</v>
      </c>
      <c r="BX780">
        <f>(BB780-BH780)/(BB780-BA780)</f>
        <v>0</v>
      </c>
      <c r="BY780">
        <f>(BU780*BS780/BG780)</f>
        <v>0</v>
      </c>
      <c r="BZ780">
        <f>(1-BY780)</f>
        <v>0</v>
      </c>
      <c r="DI780">
        <f>$B$11*EH780+$C$11*EI780+$F$11*ET780*(1-EW780)</f>
        <v>0</v>
      </c>
      <c r="DJ780">
        <f>DI780*DK780</f>
        <v>0</v>
      </c>
      <c r="DK780">
        <f>($B$11*$D$9+$C$11*$D$9+$F$11*((FG780+EY780)/MAX(FG780+EY780+FH780, 0.1)*$I$9+FH780/MAX(FG780+EY780+FH780, 0.1)*$J$9))/($B$11+$C$11+$F$11)</f>
        <v>0</v>
      </c>
      <c r="DL780">
        <f>($B$11*$K$9+$C$11*$K$9+$F$11*((FG780+EY780)/MAX(FG780+EY780+FH780, 0.1)*$P$9+FH780/MAX(FG780+EY780+FH780, 0.1)*$Q$9))/($B$11+$C$11+$F$11)</f>
        <v>0</v>
      </c>
      <c r="DM780">
        <v>3.7</v>
      </c>
      <c r="DN780">
        <v>0.5</v>
      </c>
      <c r="DO780" t="s">
        <v>440</v>
      </c>
      <c r="DP780">
        <v>2</v>
      </c>
      <c r="DQ780" t="b">
        <v>1</v>
      </c>
      <c r="DR780">
        <v>1758494473.6</v>
      </c>
      <c r="DS780">
        <v>1450.35962962963</v>
      </c>
      <c r="DT780">
        <v>1495.032222222222</v>
      </c>
      <c r="DU780">
        <v>25.41520740740741</v>
      </c>
      <c r="DV780">
        <v>22.53602592592593</v>
      </c>
      <c r="DW780">
        <v>1448.465555555555</v>
      </c>
      <c r="DX780">
        <v>25.20518148148148</v>
      </c>
      <c r="DY780">
        <v>499.9916666666667</v>
      </c>
      <c r="DZ780">
        <v>89.98002592592593</v>
      </c>
      <c r="EA780">
        <v>0.05486684074074075</v>
      </c>
      <c r="EB780">
        <v>31.32174814814815</v>
      </c>
      <c r="EC780">
        <v>30.73927037037037</v>
      </c>
      <c r="ED780">
        <v>999.9000000000001</v>
      </c>
      <c r="EE780">
        <v>0</v>
      </c>
      <c r="EF780">
        <v>0</v>
      </c>
      <c r="EG780">
        <v>10003.56666666667</v>
      </c>
      <c r="EH780">
        <v>0</v>
      </c>
      <c r="EI780">
        <v>9.525306296296296</v>
      </c>
      <c r="EJ780">
        <v>-44.67281851851852</v>
      </c>
      <c r="EK780">
        <v>1488.181111111111</v>
      </c>
      <c r="EL780">
        <v>1529.501851851851</v>
      </c>
      <c r="EM780">
        <v>2.87918962962963</v>
      </c>
      <c r="EN780">
        <v>1495.032222222222</v>
      </c>
      <c r="EO780">
        <v>22.53602592592593</v>
      </c>
      <c r="EP780">
        <v>2.286862222222222</v>
      </c>
      <c r="EQ780">
        <v>2.027792592592593</v>
      </c>
      <c r="ER780">
        <v>19.58413703703704</v>
      </c>
      <c r="ES780">
        <v>17.663</v>
      </c>
      <c r="ET780">
        <v>2000.003703703704</v>
      </c>
      <c r="EU780">
        <v>0.980007</v>
      </c>
      <c r="EV780">
        <v>0.0199934</v>
      </c>
      <c r="EW780">
        <v>0</v>
      </c>
      <c r="EX780">
        <v>612.9127407407408</v>
      </c>
      <c r="EY780">
        <v>5.00097</v>
      </c>
      <c r="EZ780">
        <v>12271.77407407408</v>
      </c>
      <c r="FA780">
        <v>16707.63703703704</v>
      </c>
      <c r="FB780">
        <v>41.5</v>
      </c>
      <c r="FC780">
        <v>41.81199999999999</v>
      </c>
      <c r="FD780">
        <v>41.44166666666666</v>
      </c>
      <c r="FE780">
        <v>41.375</v>
      </c>
      <c r="FF780">
        <v>42.13188888888889</v>
      </c>
      <c r="FG780">
        <v>1955.113703703703</v>
      </c>
      <c r="FH780">
        <v>39.89000000000001</v>
      </c>
      <c r="FI780">
        <v>0</v>
      </c>
      <c r="FJ780">
        <v>1758494481.8</v>
      </c>
      <c r="FK780">
        <v>0</v>
      </c>
      <c r="FL780">
        <v>612.9151923076923</v>
      </c>
      <c r="FM780">
        <v>-1.621230759637865</v>
      </c>
      <c r="FN780">
        <v>-37.47692308644397</v>
      </c>
      <c r="FO780">
        <v>12271.62307692308</v>
      </c>
      <c r="FP780">
        <v>15</v>
      </c>
      <c r="FQ780">
        <v>0</v>
      </c>
      <c r="FR780" t="s">
        <v>441</v>
      </c>
      <c r="FS780">
        <v>1747247426.5</v>
      </c>
      <c r="FT780">
        <v>1747247420.5</v>
      </c>
      <c r="FU780">
        <v>0</v>
      </c>
      <c r="FV780">
        <v>1.027</v>
      </c>
      <c r="FW780">
        <v>0.031</v>
      </c>
      <c r="FX780">
        <v>0.02</v>
      </c>
      <c r="FY780">
        <v>0.05</v>
      </c>
      <c r="FZ780">
        <v>420</v>
      </c>
      <c r="GA780">
        <v>16</v>
      </c>
      <c r="GB780">
        <v>0.01</v>
      </c>
      <c r="GC780">
        <v>0.1</v>
      </c>
      <c r="GD780">
        <v>-44.737365</v>
      </c>
      <c r="GE780">
        <v>0.973510694183969</v>
      </c>
      <c r="GF780">
        <v>0.1414575034241735</v>
      </c>
      <c r="GG780">
        <v>0</v>
      </c>
      <c r="GH780">
        <v>612.981</v>
      </c>
      <c r="GI780">
        <v>-1.474346821106557</v>
      </c>
      <c r="GJ780">
        <v>0.2843690642560891</v>
      </c>
      <c r="GK780">
        <v>-1</v>
      </c>
      <c r="GL780">
        <v>2.92959175</v>
      </c>
      <c r="GM780">
        <v>-0.9393571857410978</v>
      </c>
      <c r="GN780">
        <v>0.09258479934329121</v>
      </c>
      <c r="GO780">
        <v>0</v>
      </c>
      <c r="GP780">
        <v>0</v>
      </c>
      <c r="GQ780">
        <v>2</v>
      </c>
      <c r="GR780" t="s">
        <v>452</v>
      </c>
      <c r="GS780">
        <v>3.13623</v>
      </c>
      <c r="GT780">
        <v>2.7146</v>
      </c>
      <c r="GU780">
        <v>0.217829</v>
      </c>
      <c r="GV780">
        <v>0.219917</v>
      </c>
      <c r="GW780">
        <v>0.109596</v>
      </c>
      <c r="GX780">
        <v>0.100175</v>
      </c>
      <c r="GY780">
        <v>24849.5</v>
      </c>
      <c r="GZ780">
        <v>24822.7</v>
      </c>
      <c r="HA780">
        <v>29540</v>
      </c>
      <c r="HB780">
        <v>29412</v>
      </c>
      <c r="HC780">
        <v>34755.8</v>
      </c>
      <c r="HD780">
        <v>35061.6</v>
      </c>
      <c r="HE780">
        <v>41573</v>
      </c>
      <c r="HF780">
        <v>41792.9</v>
      </c>
      <c r="HG780">
        <v>1.91887</v>
      </c>
      <c r="HH780">
        <v>1.86325</v>
      </c>
      <c r="HI780">
        <v>0.07533280000000001</v>
      </c>
      <c r="HJ780">
        <v>0</v>
      </c>
      <c r="HK780">
        <v>29.5131</v>
      </c>
      <c r="HL780">
        <v>999.9</v>
      </c>
      <c r="HM780">
        <v>51.1</v>
      </c>
      <c r="HN780">
        <v>31.6</v>
      </c>
      <c r="HO780">
        <v>26.5086</v>
      </c>
      <c r="HP780">
        <v>61.9321</v>
      </c>
      <c r="HQ780">
        <v>27.8285</v>
      </c>
      <c r="HR780">
        <v>1</v>
      </c>
      <c r="HS780">
        <v>0.124876</v>
      </c>
      <c r="HT780">
        <v>-0.381871</v>
      </c>
      <c r="HU780">
        <v>20.3375</v>
      </c>
      <c r="HV780">
        <v>5.2134</v>
      </c>
      <c r="HW780">
        <v>12.0128</v>
      </c>
      <c r="HX780">
        <v>4.9875</v>
      </c>
      <c r="HY780">
        <v>3.28688</v>
      </c>
      <c r="HZ780">
        <v>9999</v>
      </c>
      <c r="IA780">
        <v>9999</v>
      </c>
      <c r="IB780">
        <v>9999</v>
      </c>
      <c r="IC780">
        <v>999.9</v>
      </c>
      <c r="ID780">
        <v>1.86764</v>
      </c>
      <c r="IE780">
        <v>1.86676</v>
      </c>
      <c r="IF780">
        <v>1.86607</v>
      </c>
      <c r="IG780">
        <v>1.866</v>
      </c>
      <c r="IH780">
        <v>1.86788</v>
      </c>
      <c r="II780">
        <v>1.87029</v>
      </c>
      <c r="IJ780">
        <v>1.86896</v>
      </c>
      <c r="IK780">
        <v>1.87042</v>
      </c>
      <c r="IL780">
        <v>0</v>
      </c>
      <c r="IM780">
        <v>0</v>
      </c>
      <c r="IN780">
        <v>0</v>
      </c>
      <c r="IO780">
        <v>0</v>
      </c>
      <c r="IP780" t="s">
        <v>443</v>
      </c>
      <c r="IQ780" t="s">
        <v>444</v>
      </c>
      <c r="IR780" t="s">
        <v>445</v>
      </c>
      <c r="IS780" t="s">
        <v>445</v>
      </c>
      <c r="IT780" t="s">
        <v>445</v>
      </c>
      <c r="IU780" t="s">
        <v>445</v>
      </c>
      <c r="IV780">
        <v>0</v>
      </c>
      <c r="IW780">
        <v>100</v>
      </c>
      <c r="IX780">
        <v>100</v>
      </c>
      <c r="IY780">
        <v>1.9</v>
      </c>
      <c r="IZ780">
        <v>0.2092</v>
      </c>
      <c r="JA780">
        <v>0.6902030508192664</v>
      </c>
      <c r="JB780">
        <v>0.001474763808417899</v>
      </c>
      <c r="JC780">
        <v>-3.85604142745729E-07</v>
      </c>
      <c r="JD780">
        <v>-4.042155114862324E-11</v>
      </c>
      <c r="JE780">
        <v>-0.0599630414126953</v>
      </c>
      <c r="JF780">
        <v>-0.0008759303265835833</v>
      </c>
      <c r="JG780">
        <v>0.0007542316531097033</v>
      </c>
      <c r="JH780">
        <v>-1.168394518909615E-05</v>
      </c>
      <c r="JI780">
        <v>4</v>
      </c>
      <c r="JJ780">
        <v>2283</v>
      </c>
      <c r="JK780">
        <v>1</v>
      </c>
      <c r="JL780">
        <v>28</v>
      </c>
      <c r="JM780">
        <v>187450.9</v>
      </c>
      <c r="JN780">
        <v>187451</v>
      </c>
      <c r="JO780">
        <v>2.93213</v>
      </c>
      <c r="JP780">
        <v>2.23999</v>
      </c>
      <c r="JQ780">
        <v>1.39771</v>
      </c>
      <c r="JR780">
        <v>2.35474</v>
      </c>
      <c r="JS780">
        <v>1.49536</v>
      </c>
      <c r="JT780">
        <v>2.54761</v>
      </c>
      <c r="JU780">
        <v>36.9794</v>
      </c>
      <c r="JV780">
        <v>24.0612</v>
      </c>
      <c r="JW780">
        <v>18</v>
      </c>
      <c r="JX780">
        <v>491.416</v>
      </c>
      <c r="JY780">
        <v>446.21</v>
      </c>
      <c r="JZ780">
        <v>29.5885</v>
      </c>
      <c r="KA780">
        <v>29.2654</v>
      </c>
      <c r="KB780">
        <v>29.9998</v>
      </c>
      <c r="KC780">
        <v>29.1371</v>
      </c>
      <c r="KD780">
        <v>29.0663</v>
      </c>
      <c r="KE780">
        <v>58.6907</v>
      </c>
      <c r="KF780">
        <v>21.0019</v>
      </c>
      <c r="KG780">
        <v>65.06180000000001</v>
      </c>
      <c r="KH780">
        <v>29.5829</v>
      </c>
      <c r="KI780">
        <v>1536.94</v>
      </c>
      <c r="KJ780">
        <v>22.6505</v>
      </c>
      <c r="KK780">
        <v>100.966</v>
      </c>
      <c r="KL780">
        <v>100.491</v>
      </c>
    </row>
    <row r="781" spans="1:298">
      <c r="A781">
        <v>765</v>
      </c>
      <c r="B781">
        <v>1758494486.1</v>
      </c>
      <c r="C781">
        <v>25610.59999990463</v>
      </c>
      <c r="D781" t="s">
        <v>1980</v>
      </c>
      <c r="E781" t="s">
        <v>1981</v>
      </c>
      <c r="F781">
        <v>5</v>
      </c>
      <c r="G781" t="s">
        <v>1797</v>
      </c>
      <c r="H781" t="s">
        <v>437</v>
      </c>
      <c r="I781" t="s">
        <v>438</v>
      </c>
      <c r="J781">
        <v>1758494478.314285</v>
      </c>
      <c r="K781">
        <f>(L781)/1000</f>
        <v>0</v>
      </c>
      <c r="L781">
        <f>IF(DQ781, AO781, AI781)</f>
        <v>0</v>
      </c>
      <c r="M781">
        <f>IF(DQ781, AJ781, AH781)</f>
        <v>0</v>
      </c>
      <c r="N781">
        <f>DS781 - IF(AV781&gt;1, M781*DM781*100.0/(AX781), 0)</f>
        <v>0</v>
      </c>
      <c r="O781">
        <f>((U781-K781/2)*N781-M781)/(U781+K781/2)</f>
        <v>0</v>
      </c>
      <c r="P781">
        <f>O781*(DZ781+EA781)/1000.0</f>
        <v>0</v>
      </c>
      <c r="Q781">
        <f>(DS781 - IF(AV781&gt;1, M781*DM781*100.0/(AX781), 0))*(DZ781+EA781)/1000.0</f>
        <v>0</v>
      </c>
      <c r="R781">
        <f>2.0/((1/T781-1/S781)+SIGN(T781)*SQRT((1/T781-1/S781)*(1/T781-1/S781) + 4*DN781/((DN781+1)*(DN781+1))*(2*1/T781*1/S781-1/S781*1/S781)))</f>
        <v>0</v>
      </c>
      <c r="S781">
        <f>IF(LEFT(DO781,1)&lt;&gt;"0",IF(LEFT(DO781,1)="1",3.0,DP781),$D$5+$E$5*(EG781*DZ781/($K$5*1000))+$F$5*(EG781*DZ781/($K$5*1000))*MAX(MIN(DM781,$J$5),$I$5)*MAX(MIN(DM781,$J$5),$I$5)+$G$5*MAX(MIN(DM781,$J$5),$I$5)*(EG781*DZ781/($K$5*1000))+$H$5*(EG781*DZ781/($K$5*1000))*(EG781*DZ781/($K$5*1000)))</f>
        <v>0</v>
      </c>
      <c r="T781">
        <f>K781*(1000-(1000*0.61365*exp(17.502*X781/(240.97+X781))/(DZ781+EA781)+DU781)/2)/(1000*0.61365*exp(17.502*X781/(240.97+X781))/(DZ781+EA781)-DU781)</f>
        <v>0</v>
      </c>
      <c r="U781">
        <f>1/((DN781+1)/(R781/1.6)+1/(S781/1.37)) + DN781/((DN781+1)/(R781/1.6) + DN781/(S781/1.37))</f>
        <v>0</v>
      </c>
      <c r="V781">
        <f>(DI781*DL781)</f>
        <v>0</v>
      </c>
      <c r="W781">
        <f>(EB781+(V781+2*0.95*5.67E-8*(((EB781+$B$7)+273)^4-(EB781+273)^4)-44100*K781)/(1.84*29.3*S781+8*0.95*5.67E-8*(EB781+273)^3))</f>
        <v>0</v>
      </c>
      <c r="X781">
        <f>($C$7*EC781+$D$7*ED781+$E$7*W781)</f>
        <v>0</v>
      </c>
      <c r="Y781">
        <f>0.61365*exp(17.502*X781/(240.97+X781))</f>
        <v>0</v>
      </c>
      <c r="Z781">
        <f>(AA781/AB781*100)</f>
        <v>0</v>
      </c>
      <c r="AA781">
        <f>DU781*(DZ781+EA781)/1000</f>
        <v>0</v>
      </c>
      <c r="AB781">
        <f>0.61365*exp(17.502*EB781/(240.97+EB781))</f>
        <v>0</v>
      </c>
      <c r="AC781">
        <f>(Y781-DU781*(DZ781+EA781)/1000)</f>
        <v>0</v>
      </c>
      <c r="AD781">
        <f>(-K781*44100)</f>
        <v>0</v>
      </c>
      <c r="AE781">
        <f>2*29.3*S781*0.92*(EB781-X781)</f>
        <v>0</v>
      </c>
      <c r="AF781">
        <f>2*0.95*5.67E-8*(((EB781+$B$7)+273)^4-(X781+273)^4)</f>
        <v>0</v>
      </c>
      <c r="AG781">
        <f>V781+AF781+AD781+AE781</f>
        <v>0</v>
      </c>
      <c r="AH781">
        <f>DY781*AV781*(DT781-DS781*(1000-AV781*DV781)/(1000-AV781*DU781))/(100*DM781)</f>
        <v>0</v>
      </c>
      <c r="AI781">
        <f>1000*DY781*AV781*(DU781-DV781)/(100*DM781*(1000-AV781*DU781))</f>
        <v>0</v>
      </c>
      <c r="AJ781">
        <f>(AK781 - AL781 - DZ781*1E3/(8.314*(EB781+273.15)) * AN781/DY781 * AM781) * DY781/(100*DM781) * (1000 - DV781)/1000</f>
        <v>0</v>
      </c>
      <c r="AK781">
        <v>1562.037069018294</v>
      </c>
      <c r="AL781">
        <v>1529.123333333333</v>
      </c>
      <c r="AM781">
        <v>3.398246333789152</v>
      </c>
      <c r="AN781">
        <v>65.24556726256783</v>
      </c>
      <c r="AO781">
        <f>(AQ781 - AP781 + DZ781*1E3/(8.314*(EB781+273.15)) * AS781/DY781 * AR781) * DY781/(100*DM781) * 1000/(1000 - AQ781)</f>
        <v>0</v>
      </c>
      <c r="AP781">
        <v>22.65916657404166</v>
      </c>
      <c r="AQ781">
        <v>25.34882848484848</v>
      </c>
      <c r="AR781">
        <v>-0.0009551987353386104</v>
      </c>
      <c r="AS781">
        <v>111.0014619962675</v>
      </c>
      <c r="AT781">
        <v>0</v>
      </c>
      <c r="AU781">
        <v>0</v>
      </c>
      <c r="AV781">
        <f>IF(AT781*$H$13&gt;=AX781,1.0,(AX781/(AX781-AT781*$H$13)))</f>
        <v>0</v>
      </c>
      <c r="AW781">
        <f>(AV781-1)*100</f>
        <v>0</v>
      </c>
      <c r="AX781">
        <f>MAX(0,($B$13+$C$13*EG781)/(1+$D$13*EG781)*DZ781/(EB781+273)*$E$13)</f>
        <v>0</v>
      </c>
      <c r="AY781" t="s">
        <v>439</v>
      </c>
      <c r="AZ781" t="s">
        <v>439</v>
      </c>
      <c r="BA781">
        <v>0</v>
      </c>
      <c r="BB781">
        <v>0</v>
      </c>
      <c r="BC781">
        <f>1-BA781/BB781</f>
        <v>0</v>
      </c>
      <c r="BD781">
        <v>0</v>
      </c>
      <c r="BE781" t="s">
        <v>439</v>
      </c>
      <c r="BF781" t="s">
        <v>439</v>
      </c>
      <c r="BG781">
        <v>0</v>
      </c>
      <c r="BH781">
        <v>0</v>
      </c>
      <c r="BI781">
        <f>1-BG781/BH781</f>
        <v>0</v>
      </c>
      <c r="BJ781">
        <v>0.5</v>
      </c>
      <c r="BK781">
        <f>DJ781</f>
        <v>0</v>
      </c>
      <c r="BL781">
        <f>M781</f>
        <v>0</v>
      </c>
      <c r="BM781">
        <f>BI781*BJ781*BK781</f>
        <v>0</v>
      </c>
      <c r="BN781">
        <f>(BL781-BD781)/BK781</f>
        <v>0</v>
      </c>
      <c r="BO781">
        <f>(BB781-BH781)/BH781</f>
        <v>0</v>
      </c>
      <c r="BP781">
        <f>BA781/(BC781+BA781/BH781)</f>
        <v>0</v>
      </c>
      <c r="BQ781" t="s">
        <v>439</v>
      </c>
      <c r="BR781">
        <v>0</v>
      </c>
      <c r="BS781">
        <f>IF(BR781&lt;&gt;0, BR781, BP781)</f>
        <v>0</v>
      </c>
      <c r="BT781">
        <f>1-BS781/BH781</f>
        <v>0</v>
      </c>
      <c r="BU781">
        <f>(BH781-BG781)/(BH781-BS781)</f>
        <v>0</v>
      </c>
      <c r="BV781">
        <f>(BB781-BH781)/(BB781-BS781)</f>
        <v>0</v>
      </c>
      <c r="BW781">
        <f>(BH781-BG781)/(BH781-BA781)</f>
        <v>0</v>
      </c>
      <c r="BX781">
        <f>(BB781-BH781)/(BB781-BA781)</f>
        <v>0</v>
      </c>
      <c r="BY781">
        <f>(BU781*BS781/BG781)</f>
        <v>0</v>
      </c>
      <c r="BZ781">
        <f>(1-BY781)</f>
        <v>0</v>
      </c>
      <c r="DI781">
        <f>$B$11*EH781+$C$11*EI781+$F$11*ET781*(1-EW781)</f>
        <v>0</v>
      </c>
      <c r="DJ781">
        <f>DI781*DK781</f>
        <v>0</v>
      </c>
      <c r="DK781">
        <f>($B$11*$D$9+$C$11*$D$9+$F$11*((FG781+EY781)/MAX(FG781+EY781+FH781, 0.1)*$I$9+FH781/MAX(FG781+EY781+FH781, 0.1)*$J$9))/($B$11+$C$11+$F$11)</f>
        <v>0</v>
      </c>
      <c r="DL781">
        <f>($B$11*$K$9+$C$11*$K$9+$F$11*((FG781+EY781)/MAX(FG781+EY781+FH781, 0.1)*$P$9+FH781/MAX(FG781+EY781+FH781, 0.1)*$Q$9))/($B$11+$C$11+$F$11)</f>
        <v>0</v>
      </c>
      <c r="DM781">
        <v>3.7</v>
      </c>
      <c r="DN781">
        <v>0.5</v>
      </c>
      <c r="DO781" t="s">
        <v>440</v>
      </c>
      <c r="DP781">
        <v>2</v>
      </c>
      <c r="DQ781" t="b">
        <v>1</v>
      </c>
      <c r="DR781">
        <v>1758494478.314285</v>
      </c>
      <c r="DS781">
        <v>1466.106428571429</v>
      </c>
      <c r="DT781">
        <v>1510.767857142857</v>
      </c>
      <c r="DU781">
        <v>25.38265714285714</v>
      </c>
      <c r="DV781">
        <v>22.58495</v>
      </c>
      <c r="DW781">
        <v>1464.209642857143</v>
      </c>
      <c r="DX781">
        <v>25.17310357142857</v>
      </c>
      <c r="DY781">
        <v>500.00425</v>
      </c>
      <c r="DZ781">
        <v>89.98144642857142</v>
      </c>
      <c r="EA781">
        <v>0.05473819285714286</v>
      </c>
      <c r="EB781">
        <v>31.30225714285715</v>
      </c>
      <c r="EC781">
        <v>30.73657142857143</v>
      </c>
      <c r="ED781">
        <v>999.9000000000002</v>
      </c>
      <c r="EE781">
        <v>0</v>
      </c>
      <c r="EF781">
        <v>0</v>
      </c>
      <c r="EG781">
        <v>10007.43857142857</v>
      </c>
      <c r="EH781">
        <v>0</v>
      </c>
      <c r="EI781">
        <v>9.53460607142857</v>
      </c>
      <c r="EJ781">
        <v>-44.66182499999999</v>
      </c>
      <c r="EK781">
        <v>1504.288214285715</v>
      </c>
      <c r="EL781">
        <v>1545.676785714286</v>
      </c>
      <c r="EM781">
        <v>2.797712142857142</v>
      </c>
      <c r="EN781">
        <v>1510.767857142857</v>
      </c>
      <c r="EO781">
        <v>22.58495</v>
      </c>
      <c r="EP781">
        <v>2.283968214285714</v>
      </c>
      <c r="EQ781">
        <v>2.032226785714286</v>
      </c>
      <c r="ER781">
        <v>19.56376428571429</v>
      </c>
      <c r="ES781">
        <v>17.697625</v>
      </c>
      <c r="ET781">
        <v>1999.983571428572</v>
      </c>
      <c r="EU781">
        <v>0.9800067857142858</v>
      </c>
      <c r="EV781">
        <v>0.01999360714285715</v>
      </c>
      <c r="EW781">
        <v>0</v>
      </c>
      <c r="EX781">
        <v>612.6964285714286</v>
      </c>
      <c r="EY781">
        <v>5.00097</v>
      </c>
      <c r="EZ781">
        <v>12268.64285714286</v>
      </c>
      <c r="FA781">
        <v>16707.47857142857</v>
      </c>
      <c r="FB781">
        <v>41.5</v>
      </c>
      <c r="FC781">
        <v>41.81199999999999</v>
      </c>
      <c r="FD781">
        <v>41.43699999999999</v>
      </c>
      <c r="FE781">
        <v>41.37275</v>
      </c>
      <c r="FF781">
        <v>42.12721428571428</v>
      </c>
      <c r="FG781">
        <v>1955.093571428571</v>
      </c>
      <c r="FH781">
        <v>39.89000000000001</v>
      </c>
      <c r="FI781">
        <v>0</v>
      </c>
      <c r="FJ781">
        <v>1758494486.6</v>
      </c>
      <c r="FK781">
        <v>0</v>
      </c>
      <c r="FL781">
        <v>612.7455384615384</v>
      </c>
      <c r="FM781">
        <v>-2.659829052804203</v>
      </c>
      <c r="FN781">
        <v>-39.20341881844755</v>
      </c>
      <c r="FO781">
        <v>12268.51923076923</v>
      </c>
      <c r="FP781">
        <v>15</v>
      </c>
      <c r="FQ781">
        <v>0</v>
      </c>
      <c r="FR781" t="s">
        <v>441</v>
      </c>
      <c r="FS781">
        <v>1747247426.5</v>
      </c>
      <c r="FT781">
        <v>1747247420.5</v>
      </c>
      <c r="FU781">
        <v>0</v>
      </c>
      <c r="FV781">
        <v>1.027</v>
      </c>
      <c r="FW781">
        <v>0.031</v>
      </c>
      <c r="FX781">
        <v>0.02</v>
      </c>
      <c r="FY781">
        <v>0.05</v>
      </c>
      <c r="FZ781">
        <v>420</v>
      </c>
      <c r="GA781">
        <v>16</v>
      </c>
      <c r="GB781">
        <v>0.01</v>
      </c>
      <c r="GC781">
        <v>0.1</v>
      </c>
      <c r="GD781">
        <v>-44.68738</v>
      </c>
      <c r="GE781">
        <v>0.1808893058162014</v>
      </c>
      <c r="GF781">
        <v>0.110868965901194</v>
      </c>
      <c r="GG781">
        <v>0</v>
      </c>
      <c r="GH781">
        <v>612.848</v>
      </c>
      <c r="GI781">
        <v>-2.018579059846108</v>
      </c>
      <c r="GJ781">
        <v>0.3207252810153158</v>
      </c>
      <c r="GK781">
        <v>-1</v>
      </c>
      <c r="GL781">
        <v>2.84615675</v>
      </c>
      <c r="GM781">
        <v>-1.085035609756104</v>
      </c>
      <c r="GN781">
        <v>0.1063200195491775</v>
      </c>
      <c r="GO781">
        <v>0</v>
      </c>
      <c r="GP781">
        <v>0</v>
      </c>
      <c r="GQ781">
        <v>2</v>
      </c>
      <c r="GR781" t="s">
        <v>452</v>
      </c>
      <c r="GS781">
        <v>3.13627</v>
      </c>
      <c r="GT781">
        <v>2.71513</v>
      </c>
      <c r="GU781">
        <v>0.219318</v>
      </c>
      <c r="GV781">
        <v>0.221396</v>
      </c>
      <c r="GW781">
        <v>0.109553</v>
      </c>
      <c r="GX781">
        <v>0.100225</v>
      </c>
      <c r="GY781">
        <v>24802.2</v>
      </c>
      <c r="GZ781">
        <v>24775.7</v>
      </c>
      <c r="HA781">
        <v>29540</v>
      </c>
      <c r="HB781">
        <v>29412.1</v>
      </c>
      <c r="HC781">
        <v>34757.2</v>
      </c>
      <c r="HD781">
        <v>35059.9</v>
      </c>
      <c r="HE781">
        <v>41572.7</v>
      </c>
      <c r="HF781">
        <v>41793.1</v>
      </c>
      <c r="HG781">
        <v>1.91875</v>
      </c>
      <c r="HH781">
        <v>1.8631</v>
      </c>
      <c r="HI781">
        <v>0.0754297</v>
      </c>
      <c r="HJ781">
        <v>0</v>
      </c>
      <c r="HK781">
        <v>29.5025</v>
      </c>
      <c r="HL781">
        <v>999.9</v>
      </c>
      <c r="HM781">
        <v>51.1</v>
      </c>
      <c r="HN781">
        <v>31.6</v>
      </c>
      <c r="HO781">
        <v>26.5094</v>
      </c>
      <c r="HP781">
        <v>62.1521</v>
      </c>
      <c r="HQ781">
        <v>27.7564</v>
      </c>
      <c r="HR781">
        <v>1</v>
      </c>
      <c r="HS781">
        <v>0.124342</v>
      </c>
      <c r="HT781">
        <v>-0.389515</v>
      </c>
      <c r="HU781">
        <v>20.338</v>
      </c>
      <c r="HV781">
        <v>5.21804</v>
      </c>
      <c r="HW781">
        <v>12.0137</v>
      </c>
      <c r="HX781">
        <v>4.98855</v>
      </c>
      <c r="HY781">
        <v>3.2875</v>
      </c>
      <c r="HZ781">
        <v>9999</v>
      </c>
      <c r="IA781">
        <v>9999</v>
      </c>
      <c r="IB781">
        <v>9999</v>
      </c>
      <c r="IC781">
        <v>999.9</v>
      </c>
      <c r="ID781">
        <v>1.86766</v>
      </c>
      <c r="IE781">
        <v>1.86676</v>
      </c>
      <c r="IF781">
        <v>1.86606</v>
      </c>
      <c r="IG781">
        <v>1.866</v>
      </c>
      <c r="IH781">
        <v>1.86786</v>
      </c>
      <c r="II781">
        <v>1.87028</v>
      </c>
      <c r="IJ781">
        <v>1.86899</v>
      </c>
      <c r="IK781">
        <v>1.87042</v>
      </c>
      <c r="IL781">
        <v>0</v>
      </c>
      <c r="IM781">
        <v>0</v>
      </c>
      <c r="IN781">
        <v>0</v>
      </c>
      <c r="IO781">
        <v>0</v>
      </c>
      <c r="IP781" t="s">
        <v>443</v>
      </c>
      <c r="IQ781" t="s">
        <v>444</v>
      </c>
      <c r="IR781" t="s">
        <v>445</v>
      </c>
      <c r="IS781" t="s">
        <v>445</v>
      </c>
      <c r="IT781" t="s">
        <v>445</v>
      </c>
      <c r="IU781" t="s">
        <v>445</v>
      </c>
      <c r="IV781">
        <v>0</v>
      </c>
      <c r="IW781">
        <v>100</v>
      </c>
      <c r="IX781">
        <v>100</v>
      </c>
      <c r="IY781">
        <v>1.9</v>
      </c>
      <c r="IZ781">
        <v>0.209</v>
      </c>
      <c r="JA781">
        <v>0.6902030508192664</v>
      </c>
      <c r="JB781">
        <v>0.001474763808417899</v>
      </c>
      <c r="JC781">
        <v>-3.85604142745729E-07</v>
      </c>
      <c r="JD781">
        <v>-4.042155114862324E-11</v>
      </c>
      <c r="JE781">
        <v>-0.0599630414126953</v>
      </c>
      <c r="JF781">
        <v>-0.0008759303265835833</v>
      </c>
      <c r="JG781">
        <v>0.0007542316531097033</v>
      </c>
      <c r="JH781">
        <v>-1.168394518909615E-05</v>
      </c>
      <c r="JI781">
        <v>4</v>
      </c>
      <c r="JJ781">
        <v>2283</v>
      </c>
      <c r="JK781">
        <v>1</v>
      </c>
      <c r="JL781">
        <v>28</v>
      </c>
      <c r="JM781">
        <v>187451</v>
      </c>
      <c r="JN781">
        <v>187451.1</v>
      </c>
      <c r="JO781">
        <v>2.9541</v>
      </c>
      <c r="JP781">
        <v>2.22534</v>
      </c>
      <c r="JQ781">
        <v>1.39648</v>
      </c>
      <c r="JR781">
        <v>2.35596</v>
      </c>
      <c r="JS781">
        <v>1.49536</v>
      </c>
      <c r="JT781">
        <v>2.70508</v>
      </c>
      <c r="JU781">
        <v>36.9556</v>
      </c>
      <c r="JV781">
        <v>24.0875</v>
      </c>
      <c r="JW781">
        <v>18</v>
      </c>
      <c r="JX781">
        <v>491.304</v>
      </c>
      <c r="JY781">
        <v>446.085</v>
      </c>
      <c r="JZ781">
        <v>29.5517</v>
      </c>
      <c r="KA781">
        <v>29.2606</v>
      </c>
      <c r="KB781">
        <v>29.9996</v>
      </c>
      <c r="KC781">
        <v>29.1331</v>
      </c>
      <c r="KD781">
        <v>29.062</v>
      </c>
      <c r="KE781">
        <v>59.2235</v>
      </c>
      <c r="KF781">
        <v>21.0019</v>
      </c>
      <c r="KG781">
        <v>65.06180000000001</v>
      </c>
      <c r="KH781">
        <v>29.548</v>
      </c>
      <c r="KI781">
        <v>1556.98</v>
      </c>
      <c r="KJ781">
        <v>22.7074</v>
      </c>
      <c r="KK781">
        <v>100.965</v>
      </c>
      <c r="KL781">
        <v>100.492</v>
      </c>
    </row>
    <row r="782" spans="1:298">
      <c r="A782">
        <v>766</v>
      </c>
      <c r="B782">
        <v>1758494491.1</v>
      </c>
      <c r="C782">
        <v>25615.59999990463</v>
      </c>
      <c r="D782" t="s">
        <v>1982</v>
      </c>
      <c r="E782" t="s">
        <v>1983</v>
      </c>
      <c r="F782">
        <v>5</v>
      </c>
      <c r="G782" t="s">
        <v>1797</v>
      </c>
      <c r="H782" t="s">
        <v>437</v>
      </c>
      <c r="I782" t="s">
        <v>438</v>
      </c>
      <c r="J782">
        <v>1758494483.6</v>
      </c>
      <c r="K782">
        <f>(L782)/1000</f>
        <v>0</v>
      </c>
      <c r="L782">
        <f>IF(DQ782, AO782, AI782)</f>
        <v>0</v>
      </c>
      <c r="M782">
        <f>IF(DQ782, AJ782, AH782)</f>
        <v>0</v>
      </c>
      <c r="N782">
        <f>DS782 - IF(AV782&gt;1, M782*DM782*100.0/(AX782), 0)</f>
        <v>0</v>
      </c>
      <c r="O782">
        <f>((U782-K782/2)*N782-M782)/(U782+K782/2)</f>
        <v>0</v>
      </c>
      <c r="P782">
        <f>O782*(DZ782+EA782)/1000.0</f>
        <v>0</v>
      </c>
      <c r="Q782">
        <f>(DS782 - IF(AV782&gt;1, M782*DM782*100.0/(AX782), 0))*(DZ782+EA782)/1000.0</f>
        <v>0</v>
      </c>
      <c r="R782">
        <f>2.0/((1/T782-1/S782)+SIGN(T782)*SQRT((1/T782-1/S782)*(1/T782-1/S782) + 4*DN782/((DN782+1)*(DN782+1))*(2*1/T782*1/S782-1/S782*1/S782)))</f>
        <v>0</v>
      </c>
      <c r="S782">
        <f>IF(LEFT(DO782,1)&lt;&gt;"0",IF(LEFT(DO782,1)="1",3.0,DP782),$D$5+$E$5*(EG782*DZ782/($K$5*1000))+$F$5*(EG782*DZ782/($K$5*1000))*MAX(MIN(DM782,$J$5),$I$5)*MAX(MIN(DM782,$J$5),$I$5)+$G$5*MAX(MIN(DM782,$J$5),$I$5)*(EG782*DZ782/($K$5*1000))+$H$5*(EG782*DZ782/($K$5*1000))*(EG782*DZ782/($K$5*1000)))</f>
        <v>0</v>
      </c>
      <c r="T782">
        <f>K782*(1000-(1000*0.61365*exp(17.502*X782/(240.97+X782))/(DZ782+EA782)+DU782)/2)/(1000*0.61365*exp(17.502*X782/(240.97+X782))/(DZ782+EA782)-DU782)</f>
        <v>0</v>
      </c>
      <c r="U782">
        <f>1/((DN782+1)/(R782/1.6)+1/(S782/1.37)) + DN782/((DN782+1)/(R782/1.6) + DN782/(S782/1.37))</f>
        <v>0</v>
      </c>
      <c r="V782">
        <f>(DI782*DL782)</f>
        <v>0</v>
      </c>
      <c r="W782">
        <f>(EB782+(V782+2*0.95*5.67E-8*(((EB782+$B$7)+273)^4-(EB782+273)^4)-44100*K782)/(1.84*29.3*S782+8*0.95*5.67E-8*(EB782+273)^3))</f>
        <v>0</v>
      </c>
      <c r="X782">
        <f>($C$7*EC782+$D$7*ED782+$E$7*W782)</f>
        <v>0</v>
      </c>
      <c r="Y782">
        <f>0.61365*exp(17.502*X782/(240.97+X782))</f>
        <v>0</v>
      </c>
      <c r="Z782">
        <f>(AA782/AB782*100)</f>
        <v>0</v>
      </c>
      <c r="AA782">
        <f>DU782*(DZ782+EA782)/1000</f>
        <v>0</v>
      </c>
      <c r="AB782">
        <f>0.61365*exp(17.502*EB782/(240.97+EB782))</f>
        <v>0</v>
      </c>
      <c r="AC782">
        <f>(Y782-DU782*(DZ782+EA782)/1000)</f>
        <v>0</v>
      </c>
      <c r="AD782">
        <f>(-K782*44100)</f>
        <v>0</v>
      </c>
      <c r="AE782">
        <f>2*29.3*S782*0.92*(EB782-X782)</f>
        <v>0</v>
      </c>
      <c r="AF782">
        <f>2*0.95*5.67E-8*(((EB782+$B$7)+273)^4-(X782+273)^4)</f>
        <v>0</v>
      </c>
      <c r="AG782">
        <f>V782+AF782+AD782+AE782</f>
        <v>0</v>
      </c>
      <c r="AH782">
        <f>DY782*AV782*(DT782-DS782*(1000-AV782*DV782)/(1000-AV782*DU782))/(100*DM782)</f>
        <v>0</v>
      </c>
      <c r="AI782">
        <f>1000*DY782*AV782*(DU782-DV782)/(100*DM782*(1000-AV782*DU782))</f>
        <v>0</v>
      </c>
      <c r="AJ782">
        <f>(AK782 - AL782 - DZ782*1E3/(8.314*(EB782+273.15)) * AN782/DY782 * AM782) * DY782/(100*DM782) * (1000 - DV782)/1000</f>
        <v>0</v>
      </c>
      <c r="AK782">
        <v>1579.529588088756</v>
      </c>
      <c r="AL782">
        <v>1546.510484848485</v>
      </c>
      <c r="AM782">
        <v>3.490373042322908</v>
      </c>
      <c r="AN782">
        <v>65.24556726256783</v>
      </c>
      <c r="AO782">
        <f>(AQ782 - AP782 + DZ782*1E3/(8.314*(EB782+273.15)) * AS782/DY782 * AR782) * DY782/(100*DM782) * 1000/(1000 - AQ782)</f>
        <v>0</v>
      </c>
      <c r="AP782">
        <v>22.66641449467719</v>
      </c>
      <c r="AQ782">
        <v>25.31086787878787</v>
      </c>
      <c r="AR782">
        <v>-0.008332388491112612</v>
      </c>
      <c r="AS782">
        <v>111.0014619962675</v>
      </c>
      <c r="AT782">
        <v>0</v>
      </c>
      <c r="AU782">
        <v>0</v>
      </c>
      <c r="AV782">
        <f>IF(AT782*$H$13&gt;=AX782,1.0,(AX782/(AX782-AT782*$H$13)))</f>
        <v>0</v>
      </c>
      <c r="AW782">
        <f>(AV782-1)*100</f>
        <v>0</v>
      </c>
      <c r="AX782">
        <f>MAX(0,($B$13+$C$13*EG782)/(1+$D$13*EG782)*DZ782/(EB782+273)*$E$13)</f>
        <v>0</v>
      </c>
      <c r="AY782" t="s">
        <v>439</v>
      </c>
      <c r="AZ782" t="s">
        <v>439</v>
      </c>
      <c r="BA782">
        <v>0</v>
      </c>
      <c r="BB782">
        <v>0</v>
      </c>
      <c r="BC782">
        <f>1-BA782/BB782</f>
        <v>0</v>
      </c>
      <c r="BD782">
        <v>0</v>
      </c>
      <c r="BE782" t="s">
        <v>439</v>
      </c>
      <c r="BF782" t="s">
        <v>439</v>
      </c>
      <c r="BG782">
        <v>0</v>
      </c>
      <c r="BH782">
        <v>0</v>
      </c>
      <c r="BI782">
        <f>1-BG782/BH782</f>
        <v>0</v>
      </c>
      <c r="BJ782">
        <v>0.5</v>
      </c>
      <c r="BK782">
        <f>DJ782</f>
        <v>0</v>
      </c>
      <c r="BL782">
        <f>M782</f>
        <v>0</v>
      </c>
      <c r="BM782">
        <f>BI782*BJ782*BK782</f>
        <v>0</v>
      </c>
      <c r="BN782">
        <f>(BL782-BD782)/BK782</f>
        <v>0</v>
      </c>
      <c r="BO782">
        <f>(BB782-BH782)/BH782</f>
        <v>0</v>
      </c>
      <c r="BP782">
        <f>BA782/(BC782+BA782/BH782)</f>
        <v>0</v>
      </c>
      <c r="BQ782" t="s">
        <v>439</v>
      </c>
      <c r="BR782">
        <v>0</v>
      </c>
      <c r="BS782">
        <f>IF(BR782&lt;&gt;0, BR782, BP782)</f>
        <v>0</v>
      </c>
      <c r="BT782">
        <f>1-BS782/BH782</f>
        <v>0</v>
      </c>
      <c r="BU782">
        <f>(BH782-BG782)/(BH782-BS782)</f>
        <v>0</v>
      </c>
      <c r="BV782">
        <f>(BB782-BH782)/(BB782-BS782)</f>
        <v>0</v>
      </c>
      <c r="BW782">
        <f>(BH782-BG782)/(BH782-BA782)</f>
        <v>0</v>
      </c>
      <c r="BX782">
        <f>(BB782-BH782)/(BB782-BA782)</f>
        <v>0</v>
      </c>
      <c r="BY782">
        <f>(BU782*BS782/BG782)</f>
        <v>0</v>
      </c>
      <c r="BZ782">
        <f>(1-BY782)</f>
        <v>0</v>
      </c>
      <c r="DI782">
        <f>$B$11*EH782+$C$11*EI782+$F$11*ET782*(1-EW782)</f>
        <v>0</v>
      </c>
      <c r="DJ782">
        <f>DI782*DK782</f>
        <v>0</v>
      </c>
      <c r="DK782">
        <f>($B$11*$D$9+$C$11*$D$9+$F$11*((FG782+EY782)/MAX(FG782+EY782+FH782, 0.1)*$I$9+FH782/MAX(FG782+EY782+FH782, 0.1)*$J$9))/($B$11+$C$11+$F$11)</f>
        <v>0</v>
      </c>
      <c r="DL782">
        <f>($B$11*$K$9+$C$11*$K$9+$F$11*((FG782+EY782)/MAX(FG782+EY782+FH782, 0.1)*$P$9+FH782/MAX(FG782+EY782+FH782, 0.1)*$Q$9))/($B$11+$C$11+$F$11)</f>
        <v>0</v>
      </c>
      <c r="DM782">
        <v>3.7</v>
      </c>
      <c r="DN782">
        <v>0.5</v>
      </c>
      <c r="DO782" t="s">
        <v>440</v>
      </c>
      <c r="DP782">
        <v>2</v>
      </c>
      <c r="DQ782" t="b">
        <v>1</v>
      </c>
      <c r="DR782">
        <v>1758494483.6</v>
      </c>
      <c r="DS782">
        <v>1483.768518518518</v>
      </c>
      <c r="DT782">
        <v>1528.525555555556</v>
      </c>
      <c r="DU782">
        <v>25.35137037037037</v>
      </c>
      <c r="DV782">
        <v>22.63964074074074</v>
      </c>
      <c r="DW782">
        <v>1481.871111111111</v>
      </c>
      <c r="DX782">
        <v>25.14226296296296</v>
      </c>
      <c r="DY782">
        <v>500.003962962963</v>
      </c>
      <c r="DZ782">
        <v>89.9823111111111</v>
      </c>
      <c r="EA782">
        <v>0.05465499259259259</v>
      </c>
      <c r="EB782">
        <v>31.28039259259259</v>
      </c>
      <c r="EC782">
        <v>30.73278888888889</v>
      </c>
      <c r="ED782">
        <v>999.9000000000001</v>
      </c>
      <c r="EE782">
        <v>0</v>
      </c>
      <c r="EF782">
        <v>0</v>
      </c>
      <c r="EG782">
        <v>10004.70777777778</v>
      </c>
      <c r="EH782">
        <v>0</v>
      </c>
      <c r="EI782">
        <v>9.547682592592592</v>
      </c>
      <c r="EJ782">
        <v>-44.75638148148148</v>
      </c>
      <c r="EK782">
        <v>1522.361481481481</v>
      </c>
      <c r="EL782">
        <v>1563.931111111111</v>
      </c>
      <c r="EM782">
        <v>2.711736296296296</v>
      </c>
      <c r="EN782">
        <v>1528.525555555556</v>
      </c>
      <c r="EO782">
        <v>22.63964074074074</v>
      </c>
      <c r="EP782">
        <v>2.281174074074074</v>
      </c>
      <c r="EQ782">
        <v>2.037167037037037</v>
      </c>
      <c r="ER782">
        <v>19.54407777777778</v>
      </c>
      <c r="ES782">
        <v>17.7362</v>
      </c>
      <c r="ET782">
        <v>1999.981111111111</v>
      </c>
      <c r="EU782">
        <v>0.9800067777777778</v>
      </c>
      <c r="EV782">
        <v>0.01999361481481482</v>
      </c>
      <c r="EW782">
        <v>0</v>
      </c>
      <c r="EX782">
        <v>612.5274074074075</v>
      </c>
      <c r="EY782">
        <v>5.00097</v>
      </c>
      <c r="EZ782">
        <v>12265.47777777778</v>
      </c>
      <c r="FA782">
        <v>16707.45555555556</v>
      </c>
      <c r="FB782">
        <v>41.5</v>
      </c>
      <c r="FC782">
        <v>41.80051851851852</v>
      </c>
      <c r="FD782">
        <v>41.43699999999999</v>
      </c>
      <c r="FE782">
        <v>41.35633333333333</v>
      </c>
      <c r="FF782">
        <v>42.125</v>
      </c>
      <c r="FG782">
        <v>1955.091111111111</v>
      </c>
      <c r="FH782">
        <v>39.89000000000001</v>
      </c>
      <c r="FI782">
        <v>0</v>
      </c>
      <c r="FJ782">
        <v>1758494491.4</v>
      </c>
      <c r="FK782">
        <v>0</v>
      </c>
      <c r="FL782">
        <v>612.5597692307691</v>
      </c>
      <c r="FM782">
        <v>-1.66687178316586</v>
      </c>
      <c r="FN782">
        <v>-36.64615386299648</v>
      </c>
      <c r="FO782">
        <v>12265.65</v>
      </c>
      <c r="FP782">
        <v>15</v>
      </c>
      <c r="FQ782">
        <v>0</v>
      </c>
      <c r="FR782" t="s">
        <v>441</v>
      </c>
      <c r="FS782">
        <v>1747247426.5</v>
      </c>
      <c r="FT782">
        <v>1747247420.5</v>
      </c>
      <c r="FU782">
        <v>0</v>
      </c>
      <c r="FV782">
        <v>1.027</v>
      </c>
      <c r="FW782">
        <v>0.031</v>
      </c>
      <c r="FX782">
        <v>0.02</v>
      </c>
      <c r="FY782">
        <v>0.05</v>
      </c>
      <c r="FZ782">
        <v>420</v>
      </c>
      <c r="GA782">
        <v>16</v>
      </c>
      <c r="GB782">
        <v>0.01</v>
      </c>
      <c r="GC782">
        <v>0.1</v>
      </c>
      <c r="GD782">
        <v>-44.7218725</v>
      </c>
      <c r="GE782">
        <v>-0.9919125703565328</v>
      </c>
      <c r="GF782">
        <v>0.1619825607704425</v>
      </c>
      <c r="GG782">
        <v>0</v>
      </c>
      <c r="GH782">
        <v>612.6778235294117</v>
      </c>
      <c r="GI782">
        <v>-2.187074098090215</v>
      </c>
      <c r="GJ782">
        <v>0.3261752028830208</v>
      </c>
      <c r="GK782">
        <v>-1</v>
      </c>
      <c r="GL782">
        <v>2.771103</v>
      </c>
      <c r="GM782">
        <v>-0.9852614634146425</v>
      </c>
      <c r="GN782">
        <v>0.09826058867114522</v>
      </c>
      <c r="GO782">
        <v>0</v>
      </c>
      <c r="GP782">
        <v>0</v>
      </c>
      <c r="GQ782">
        <v>2</v>
      </c>
      <c r="GR782" t="s">
        <v>452</v>
      </c>
      <c r="GS782">
        <v>3.13632</v>
      </c>
      <c r="GT782">
        <v>2.71512</v>
      </c>
      <c r="GU782">
        <v>0.220831</v>
      </c>
      <c r="GV782">
        <v>0.22284</v>
      </c>
      <c r="GW782">
        <v>0.109441</v>
      </c>
      <c r="GX782">
        <v>0.10028</v>
      </c>
      <c r="GY782">
        <v>24754.6</v>
      </c>
      <c r="GZ782">
        <v>24730.1</v>
      </c>
      <c r="HA782">
        <v>29540.6</v>
      </c>
      <c r="HB782">
        <v>29412.5</v>
      </c>
      <c r="HC782">
        <v>34762.2</v>
      </c>
      <c r="HD782">
        <v>35058.2</v>
      </c>
      <c r="HE782">
        <v>41573.3</v>
      </c>
      <c r="HF782">
        <v>41793.6</v>
      </c>
      <c r="HG782">
        <v>1.919</v>
      </c>
      <c r="HH782">
        <v>1.86332</v>
      </c>
      <c r="HI782">
        <v>0.0757053</v>
      </c>
      <c r="HJ782">
        <v>0</v>
      </c>
      <c r="HK782">
        <v>29.4917</v>
      </c>
      <c r="HL782">
        <v>999.9</v>
      </c>
      <c r="HM782">
        <v>51.1</v>
      </c>
      <c r="HN782">
        <v>31.6</v>
      </c>
      <c r="HO782">
        <v>26.5094</v>
      </c>
      <c r="HP782">
        <v>62.1021</v>
      </c>
      <c r="HQ782">
        <v>27.6843</v>
      </c>
      <c r="HR782">
        <v>1</v>
      </c>
      <c r="HS782">
        <v>0.123989</v>
      </c>
      <c r="HT782">
        <v>-0.402094</v>
      </c>
      <c r="HU782">
        <v>20.338</v>
      </c>
      <c r="HV782">
        <v>5.21819</v>
      </c>
      <c r="HW782">
        <v>12.0144</v>
      </c>
      <c r="HX782">
        <v>4.9886</v>
      </c>
      <c r="HY782">
        <v>3.2876</v>
      </c>
      <c r="HZ782">
        <v>9999</v>
      </c>
      <c r="IA782">
        <v>9999</v>
      </c>
      <c r="IB782">
        <v>9999</v>
      </c>
      <c r="IC782">
        <v>999.9</v>
      </c>
      <c r="ID782">
        <v>1.86763</v>
      </c>
      <c r="IE782">
        <v>1.86676</v>
      </c>
      <c r="IF782">
        <v>1.86604</v>
      </c>
      <c r="IG782">
        <v>1.866</v>
      </c>
      <c r="IH782">
        <v>1.86786</v>
      </c>
      <c r="II782">
        <v>1.87028</v>
      </c>
      <c r="IJ782">
        <v>1.86894</v>
      </c>
      <c r="IK782">
        <v>1.87042</v>
      </c>
      <c r="IL782">
        <v>0</v>
      </c>
      <c r="IM782">
        <v>0</v>
      </c>
      <c r="IN782">
        <v>0</v>
      </c>
      <c r="IO782">
        <v>0</v>
      </c>
      <c r="IP782" t="s">
        <v>443</v>
      </c>
      <c r="IQ782" t="s">
        <v>444</v>
      </c>
      <c r="IR782" t="s">
        <v>445</v>
      </c>
      <c r="IS782" t="s">
        <v>445</v>
      </c>
      <c r="IT782" t="s">
        <v>445</v>
      </c>
      <c r="IU782" t="s">
        <v>445</v>
      </c>
      <c r="IV782">
        <v>0</v>
      </c>
      <c r="IW782">
        <v>100</v>
      </c>
      <c r="IX782">
        <v>100</v>
      </c>
      <c r="IY782">
        <v>1.9</v>
      </c>
      <c r="IZ782">
        <v>0.2085</v>
      </c>
      <c r="JA782">
        <v>0.6902030508192664</v>
      </c>
      <c r="JB782">
        <v>0.001474763808417899</v>
      </c>
      <c r="JC782">
        <v>-3.85604142745729E-07</v>
      </c>
      <c r="JD782">
        <v>-4.042155114862324E-11</v>
      </c>
      <c r="JE782">
        <v>-0.0599630414126953</v>
      </c>
      <c r="JF782">
        <v>-0.0008759303265835833</v>
      </c>
      <c r="JG782">
        <v>0.0007542316531097033</v>
      </c>
      <c r="JH782">
        <v>-1.168394518909615E-05</v>
      </c>
      <c r="JI782">
        <v>4</v>
      </c>
      <c r="JJ782">
        <v>2283</v>
      </c>
      <c r="JK782">
        <v>1</v>
      </c>
      <c r="JL782">
        <v>28</v>
      </c>
      <c r="JM782">
        <v>187451.1</v>
      </c>
      <c r="JN782">
        <v>187451.2</v>
      </c>
      <c r="JO782">
        <v>2.98218</v>
      </c>
      <c r="JP782">
        <v>2.24243</v>
      </c>
      <c r="JQ782">
        <v>1.39648</v>
      </c>
      <c r="JR782">
        <v>2.35352</v>
      </c>
      <c r="JS782">
        <v>1.49536</v>
      </c>
      <c r="JT782">
        <v>2.53052</v>
      </c>
      <c r="JU782">
        <v>36.9794</v>
      </c>
      <c r="JV782">
        <v>24.07</v>
      </c>
      <c r="JW782">
        <v>18</v>
      </c>
      <c r="JX782">
        <v>491.428</v>
      </c>
      <c r="JY782">
        <v>446.189</v>
      </c>
      <c r="JZ782">
        <v>29.5194</v>
      </c>
      <c r="KA782">
        <v>29.2562</v>
      </c>
      <c r="KB782">
        <v>29.9997</v>
      </c>
      <c r="KC782">
        <v>29.1288</v>
      </c>
      <c r="KD782">
        <v>29.0573</v>
      </c>
      <c r="KE782">
        <v>59.7002</v>
      </c>
      <c r="KF782">
        <v>21.0019</v>
      </c>
      <c r="KG782">
        <v>65.4567</v>
      </c>
      <c r="KH782">
        <v>29.5173</v>
      </c>
      <c r="KI782">
        <v>1570.34</v>
      </c>
      <c r="KJ782">
        <v>22.7796</v>
      </c>
      <c r="KK782">
        <v>100.967</v>
      </c>
      <c r="KL782">
        <v>100.493</v>
      </c>
    </row>
    <row r="783" spans="1:298">
      <c r="A783">
        <v>767</v>
      </c>
      <c r="B783">
        <v>1758494496.1</v>
      </c>
      <c r="C783">
        <v>25620.59999990463</v>
      </c>
      <c r="D783" t="s">
        <v>1984</v>
      </c>
      <c r="E783" t="s">
        <v>1985</v>
      </c>
      <c r="F783">
        <v>5</v>
      </c>
      <c r="G783" t="s">
        <v>1797</v>
      </c>
      <c r="H783" t="s">
        <v>437</v>
      </c>
      <c r="I783" t="s">
        <v>438</v>
      </c>
      <c r="J783">
        <v>1758494488.314285</v>
      </c>
      <c r="K783">
        <f>(L783)/1000</f>
        <v>0</v>
      </c>
      <c r="L783">
        <f>IF(DQ783, AO783, AI783)</f>
        <v>0</v>
      </c>
      <c r="M783">
        <f>IF(DQ783, AJ783, AH783)</f>
        <v>0</v>
      </c>
      <c r="N783">
        <f>DS783 - IF(AV783&gt;1, M783*DM783*100.0/(AX783), 0)</f>
        <v>0</v>
      </c>
      <c r="O783">
        <f>((U783-K783/2)*N783-M783)/(U783+K783/2)</f>
        <v>0</v>
      </c>
      <c r="P783">
        <f>O783*(DZ783+EA783)/1000.0</f>
        <v>0</v>
      </c>
      <c r="Q783">
        <f>(DS783 - IF(AV783&gt;1, M783*DM783*100.0/(AX783), 0))*(DZ783+EA783)/1000.0</f>
        <v>0</v>
      </c>
      <c r="R783">
        <f>2.0/((1/T783-1/S783)+SIGN(T783)*SQRT((1/T783-1/S783)*(1/T783-1/S783) + 4*DN783/((DN783+1)*(DN783+1))*(2*1/T783*1/S783-1/S783*1/S783)))</f>
        <v>0</v>
      </c>
      <c r="S783">
        <f>IF(LEFT(DO783,1)&lt;&gt;"0",IF(LEFT(DO783,1)="1",3.0,DP783),$D$5+$E$5*(EG783*DZ783/($K$5*1000))+$F$5*(EG783*DZ783/($K$5*1000))*MAX(MIN(DM783,$J$5),$I$5)*MAX(MIN(DM783,$J$5),$I$5)+$G$5*MAX(MIN(DM783,$J$5),$I$5)*(EG783*DZ783/($K$5*1000))+$H$5*(EG783*DZ783/($K$5*1000))*(EG783*DZ783/($K$5*1000)))</f>
        <v>0</v>
      </c>
      <c r="T783">
        <f>K783*(1000-(1000*0.61365*exp(17.502*X783/(240.97+X783))/(DZ783+EA783)+DU783)/2)/(1000*0.61365*exp(17.502*X783/(240.97+X783))/(DZ783+EA783)-DU783)</f>
        <v>0</v>
      </c>
      <c r="U783">
        <f>1/((DN783+1)/(R783/1.6)+1/(S783/1.37)) + DN783/((DN783+1)/(R783/1.6) + DN783/(S783/1.37))</f>
        <v>0</v>
      </c>
      <c r="V783">
        <f>(DI783*DL783)</f>
        <v>0</v>
      </c>
      <c r="W783">
        <f>(EB783+(V783+2*0.95*5.67E-8*(((EB783+$B$7)+273)^4-(EB783+273)^4)-44100*K783)/(1.84*29.3*S783+8*0.95*5.67E-8*(EB783+273)^3))</f>
        <v>0</v>
      </c>
      <c r="X783">
        <f>($C$7*EC783+$D$7*ED783+$E$7*W783)</f>
        <v>0</v>
      </c>
      <c r="Y783">
        <f>0.61365*exp(17.502*X783/(240.97+X783))</f>
        <v>0</v>
      </c>
      <c r="Z783">
        <f>(AA783/AB783*100)</f>
        <v>0</v>
      </c>
      <c r="AA783">
        <f>DU783*(DZ783+EA783)/1000</f>
        <v>0</v>
      </c>
      <c r="AB783">
        <f>0.61365*exp(17.502*EB783/(240.97+EB783))</f>
        <v>0</v>
      </c>
      <c r="AC783">
        <f>(Y783-DU783*(DZ783+EA783)/1000)</f>
        <v>0</v>
      </c>
      <c r="AD783">
        <f>(-K783*44100)</f>
        <v>0</v>
      </c>
      <c r="AE783">
        <f>2*29.3*S783*0.92*(EB783-X783)</f>
        <v>0</v>
      </c>
      <c r="AF783">
        <f>2*0.95*5.67E-8*(((EB783+$B$7)+273)^4-(X783+273)^4)</f>
        <v>0</v>
      </c>
      <c r="AG783">
        <f>V783+AF783+AD783+AE783</f>
        <v>0</v>
      </c>
      <c r="AH783">
        <f>DY783*AV783*(DT783-DS783*(1000-AV783*DV783)/(1000-AV783*DU783))/(100*DM783)</f>
        <v>0</v>
      </c>
      <c r="AI783">
        <f>1000*DY783*AV783*(DU783-DV783)/(100*DM783*(1000-AV783*DU783))</f>
        <v>0</v>
      </c>
      <c r="AJ783">
        <f>(AK783 - AL783 - DZ783*1E3/(8.314*(EB783+273.15)) * AN783/DY783 * AM783) * DY783/(100*DM783) * (1000 - DV783)/1000</f>
        <v>0</v>
      </c>
      <c r="AK783">
        <v>1596.37449825012</v>
      </c>
      <c r="AL783">
        <v>1563.591939393938</v>
      </c>
      <c r="AM783">
        <v>3.407380787629823</v>
      </c>
      <c r="AN783">
        <v>65.24556726256783</v>
      </c>
      <c r="AO783">
        <f>(AQ783 - AP783 + DZ783*1E3/(8.314*(EB783+273.15)) * AS783/DY783 * AR783) * DY783/(100*DM783) * 1000/(1000 - AQ783)</f>
        <v>0</v>
      </c>
      <c r="AP783">
        <v>22.71182370169575</v>
      </c>
      <c r="AQ783">
        <v>25.27581515151514</v>
      </c>
      <c r="AR783">
        <v>-0.006284837904019339</v>
      </c>
      <c r="AS783">
        <v>111.0014619962675</v>
      </c>
      <c r="AT783">
        <v>1</v>
      </c>
      <c r="AU783">
        <v>0</v>
      </c>
      <c r="AV783">
        <f>IF(AT783*$H$13&gt;=AX783,1.0,(AX783/(AX783-AT783*$H$13)))</f>
        <v>0</v>
      </c>
      <c r="AW783">
        <f>(AV783-1)*100</f>
        <v>0</v>
      </c>
      <c r="AX783">
        <f>MAX(0,($B$13+$C$13*EG783)/(1+$D$13*EG783)*DZ783/(EB783+273)*$E$13)</f>
        <v>0</v>
      </c>
      <c r="AY783" t="s">
        <v>439</v>
      </c>
      <c r="AZ783" t="s">
        <v>439</v>
      </c>
      <c r="BA783">
        <v>0</v>
      </c>
      <c r="BB783">
        <v>0</v>
      </c>
      <c r="BC783">
        <f>1-BA783/BB783</f>
        <v>0</v>
      </c>
      <c r="BD783">
        <v>0</v>
      </c>
      <c r="BE783" t="s">
        <v>439</v>
      </c>
      <c r="BF783" t="s">
        <v>439</v>
      </c>
      <c r="BG783">
        <v>0</v>
      </c>
      <c r="BH783">
        <v>0</v>
      </c>
      <c r="BI783">
        <f>1-BG783/BH783</f>
        <v>0</v>
      </c>
      <c r="BJ783">
        <v>0.5</v>
      </c>
      <c r="BK783">
        <f>DJ783</f>
        <v>0</v>
      </c>
      <c r="BL783">
        <f>M783</f>
        <v>0</v>
      </c>
      <c r="BM783">
        <f>BI783*BJ783*BK783</f>
        <v>0</v>
      </c>
      <c r="BN783">
        <f>(BL783-BD783)/BK783</f>
        <v>0</v>
      </c>
      <c r="BO783">
        <f>(BB783-BH783)/BH783</f>
        <v>0</v>
      </c>
      <c r="BP783">
        <f>BA783/(BC783+BA783/BH783)</f>
        <v>0</v>
      </c>
      <c r="BQ783" t="s">
        <v>439</v>
      </c>
      <c r="BR783">
        <v>0</v>
      </c>
      <c r="BS783">
        <f>IF(BR783&lt;&gt;0, BR783, BP783)</f>
        <v>0</v>
      </c>
      <c r="BT783">
        <f>1-BS783/BH783</f>
        <v>0</v>
      </c>
      <c r="BU783">
        <f>(BH783-BG783)/(BH783-BS783)</f>
        <v>0</v>
      </c>
      <c r="BV783">
        <f>(BB783-BH783)/(BB783-BS783)</f>
        <v>0</v>
      </c>
      <c r="BW783">
        <f>(BH783-BG783)/(BH783-BA783)</f>
        <v>0</v>
      </c>
      <c r="BX783">
        <f>(BB783-BH783)/(BB783-BA783)</f>
        <v>0</v>
      </c>
      <c r="BY783">
        <f>(BU783*BS783/BG783)</f>
        <v>0</v>
      </c>
      <c r="BZ783">
        <f>(1-BY783)</f>
        <v>0</v>
      </c>
      <c r="DI783">
        <f>$B$11*EH783+$C$11*EI783+$F$11*ET783*(1-EW783)</f>
        <v>0</v>
      </c>
      <c r="DJ783">
        <f>DI783*DK783</f>
        <v>0</v>
      </c>
      <c r="DK783">
        <f>($B$11*$D$9+$C$11*$D$9+$F$11*((FG783+EY783)/MAX(FG783+EY783+FH783, 0.1)*$I$9+FH783/MAX(FG783+EY783+FH783, 0.1)*$J$9))/($B$11+$C$11+$F$11)</f>
        <v>0</v>
      </c>
      <c r="DL783">
        <f>($B$11*$K$9+$C$11*$K$9+$F$11*((FG783+EY783)/MAX(FG783+EY783+FH783, 0.1)*$P$9+FH783/MAX(FG783+EY783+FH783, 0.1)*$Q$9))/($B$11+$C$11+$F$11)</f>
        <v>0</v>
      </c>
      <c r="DM783">
        <v>3.7</v>
      </c>
      <c r="DN783">
        <v>0.5</v>
      </c>
      <c r="DO783" t="s">
        <v>440</v>
      </c>
      <c r="DP783">
        <v>2</v>
      </c>
      <c r="DQ783" t="b">
        <v>1</v>
      </c>
      <c r="DR783">
        <v>1758494488.314285</v>
      </c>
      <c r="DS783">
        <v>1499.61</v>
      </c>
      <c r="DT783">
        <v>1544.303928571429</v>
      </c>
      <c r="DU783">
        <v>25.325425</v>
      </c>
      <c r="DV783">
        <v>22.67481071428571</v>
      </c>
      <c r="DW783">
        <v>1497.711428571429</v>
      </c>
      <c r="DX783">
        <v>25.1167</v>
      </c>
      <c r="DY783">
        <v>500.0077857142857</v>
      </c>
      <c r="DZ783">
        <v>89.98309285714285</v>
      </c>
      <c r="EA783">
        <v>0.05465226428571428</v>
      </c>
      <c r="EB783">
        <v>31.26294285714286</v>
      </c>
      <c r="EC783">
        <v>30.73072857142857</v>
      </c>
      <c r="ED783">
        <v>999.9000000000002</v>
      </c>
      <c r="EE783">
        <v>0</v>
      </c>
      <c r="EF783">
        <v>0</v>
      </c>
      <c r="EG783">
        <v>10003.195</v>
      </c>
      <c r="EH783">
        <v>0</v>
      </c>
      <c r="EI783">
        <v>9.549809999999999</v>
      </c>
      <c r="EJ783">
        <v>-44.69348928571429</v>
      </c>
      <c r="EK783">
        <v>1538.573928571428</v>
      </c>
      <c r="EL783">
        <v>1580.131785714285</v>
      </c>
      <c r="EM783">
        <v>2.650625357142857</v>
      </c>
      <c r="EN783">
        <v>1544.303928571429</v>
      </c>
      <c r="EO783">
        <v>22.67481071428571</v>
      </c>
      <c r="EP783">
        <v>2.278859285714286</v>
      </c>
      <c r="EQ783">
        <v>2.040348214285714</v>
      </c>
      <c r="ER783">
        <v>19.52773571428571</v>
      </c>
      <c r="ES783">
        <v>17.760975</v>
      </c>
      <c r="ET783">
        <v>1999.983571428572</v>
      </c>
      <c r="EU783">
        <v>0.9800067857142858</v>
      </c>
      <c r="EV783">
        <v>0.01999360714285715</v>
      </c>
      <c r="EW783">
        <v>0</v>
      </c>
      <c r="EX783">
        <v>612.3832499999999</v>
      </c>
      <c r="EY783">
        <v>5.00097</v>
      </c>
      <c r="EZ783">
        <v>12262.47857142857</v>
      </c>
      <c r="FA783">
        <v>16707.48214285714</v>
      </c>
      <c r="FB783">
        <v>41.5</v>
      </c>
      <c r="FC783">
        <v>41.78542857142857</v>
      </c>
      <c r="FD783">
        <v>41.43257142857142</v>
      </c>
      <c r="FE783">
        <v>41.34124999999999</v>
      </c>
      <c r="FF783">
        <v>42.125</v>
      </c>
      <c r="FG783">
        <v>1955.093571428572</v>
      </c>
      <c r="FH783">
        <v>39.89000000000001</v>
      </c>
      <c r="FI783">
        <v>0</v>
      </c>
      <c r="FJ783">
        <v>1758494496.8</v>
      </c>
      <c r="FK783">
        <v>0</v>
      </c>
      <c r="FL783">
        <v>612.3919199999999</v>
      </c>
      <c r="FM783">
        <v>-1.286999998672012</v>
      </c>
      <c r="FN783">
        <v>-33.66923084527782</v>
      </c>
      <c r="FO783">
        <v>12262.12</v>
      </c>
      <c r="FP783">
        <v>15</v>
      </c>
      <c r="FQ783">
        <v>0</v>
      </c>
      <c r="FR783" t="s">
        <v>441</v>
      </c>
      <c r="FS783">
        <v>1747247426.5</v>
      </c>
      <c r="FT783">
        <v>1747247420.5</v>
      </c>
      <c r="FU783">
        <v>0</v>
      </c>
      <c r="FV783">
        <v>1.027</v>
      </c>
      <c r="FW783">
        <v>0.031</v>
      </c>
      <c r="FX783">
        <v>0.02</v>
      </c>
      <c r="FY783">
        <v>0.05</v>
      </c>
      <c r="FZ783">
        <v>420</v>
      </c>
      <c r="GA783">
        <v>16</v>
      </c>
      <c r="GB783">
        <v>0.01</v>
      </c>
      <c r="GC783">
        <v>0.1</v>
      </c>
      <c r="GD783">
        <v>-44.69738292682926</v>
      </c>
      <c r="GE783">
        <v>0.555324041811788</v>
      </c>
      <c r="GF783">
        <v>0.1789124011059115</v>
      </c>
      <c r="GG783">
        <v>0</v>
      </c>
      <c r="GH783">
        <v>612.488794117647</v>
      </c>
      <c r="GI783">
        <v>-1.716562257951795</v>
      </c>
      <c r="GJ783">
        <v>0.2775811253343289</v>
      </c>
      <c r="GK783">
        <v>-1</v>
      </c>
      <c r="GL783">
        <v>2.688182926829268</v>
      </c>
      <c r="GM783">
        <v>-0.7851740069686414</v>
      </c>
      <c r="GN783">
        <v>0.07991124006668049</v>
      </c>
      <c r="GO783">
        <v>0</v>
      </c>
      <c r="GP783">
        <v>0</v>
      </c>
      <c r="GQ783">
        <v>2</v>
      </c>
      <c r="GR783" t="s">
        <v>452</v>
      </c>
      <c r="GS783">
        <v>3.13632</v>
      </c>
      <c r="GT783">
        <v>2.71496</v>
      </c>
      <c r="GU783">
        <v>0.222306</v>
      </c>
      <c r="GV783">
        <v>0.224272</v>
      </c>
      <c r="GW783">
        <v>0.109343</v>
      </c>
      <c r="GX783">
        <v>0.100474</v>
      </c>
      <c r="GY783">
        <v>24707.5</v>
      </c>
      <c r="GZ783">
        <v>24684.7</v>
      </c>
      <c r="HA783">
        <v>29540.3</v>
      </c>
      <c r="HB783">
        <v>29412.8</v>
      </c>
      <c r="HC783">
        <v>34765.7</v>
      </c>
      <c r="HD783">
        <v>35050.8</v>
      </c>
      <c r="HE783">
        <v>41572.9</v>
      </c>
      <c r="HF783">
        <v>41793.9</v>
      </c>
      <c r="HG783">
        <v>1.91875</v>
      </c>
      <c r="HH783">
        <v>1.86375</v>
      </c>
      <c r="HI783">
        <v>0.07684530000000001</v>
      </c>
      <c r="HJ783">
        <v>0</v>
      </c>
      <c r="HK783">
        <v>29.4828</v>
      </c>
      <c r="HL783">
        <v>999.9</v>
      </c>
      <c r="HM783">
        <v>51.1</v>
      </c>
      <c r="HN783">
        <v>31.6</v>
      </c>
      <c r="HO783">
        <v>26.5092</v>
      </c>
      <c r="HP783">
        <v>62.0521</v>
      </c>
      <c r="HQ783">
        <v>27.6202</v>
      </c>
      <c r="HR783">
        <v>1</v>
      </c>
      <c r="HS783">
        <v>0.123565</v>
      </c>
      <c r="HT783">
        <v>-0.404651</v>
      </c>
      <c r="HU783">
        <v>20.338</v>
      </c>
      <c r="HV783">
        <v>5.21864</v>
      </c>
      <c r="HW783">
        <v>12.0137</v>
      </c>
      <c r="HX783">
        <v>4.9889</v>
      </c>
      <c r="HY783">
        <v>3.2877</v>
      </c>
      <c r="HZ783">
        <v>9999</v>
      </c>
      <c r="IA783">
        <v>9999</v>
      </c>
      <c r="IB783">
        <v>9999</v>
      </c>
      <c r="IC783">
        <v>999.9</v>
      </c>
      <c r="ID783">
        <v>1.86764</v>
      </c>
      <c r="IE783">
        <v>1.86676</v>
      </c>
      <c r="IF783">
        <v>1.86607</v>
      </c>
      <c r="IG783">
        <v>1.866</v>
      </c>
      <c r="IH783">
        <v>1.86786</v>
      </c>
      <c r="II783">
        <v>1.87028</v>
      </c>
      <c r="IJ783">
        <v>1.86894</v>
      </c>
      <c r="IK783">
        <v>1.87042</v>
      </c>
      <c r="IL783">
        <v>0</v>
      </c>
      <c r="IM783">
        <v>0</v>
      </c>
      <c r="IN783">
        <v>0</v>
      </c>
      <c r="IO783">
        <v>0</v>
      </c>
      <c r="IP783" t="s">
        <v>443</v>
      </c>
      <c r="IQ783" t="s">
        <v>444</v>
      </c>
      <c r="IR783" t="s">
        <v>445</v>
      </c>
      <c r="IS783" t="s">
        <v>445</v>
      </c>
      <c r="IT783" t="s">
        <v>445</v>
      </c>
      <c r="IU783" t="s">
        <v>445</v>
      </c>
      <c r="IV783">
        <v>0</v>
      </c>
      <c r="IW783">
        <v>100</v>
      </c>
      <c r="IX783">
        <v>100</v>
      </c>
      <c r="IY783">
        <v>1.9</v>
      </c>
      <c r="IZ783">
        <v>0.2079</v>
      </c>
      <c r="JA783">
        <v>0.6902030508192664</v>
      </c>
      <c r="JB783">
        <v>0.001474763808417899</v>
      </c>
      <c r="JC783">
        <v>-3.85604142745729E-07</v>
      </c>
      <c r="JD783">
        <v>-4.042155114862324E-11</v>
      </c>
      <c r="JE783">
        <v>-0.0599630414126953</v>
      </c>
      <c r="JF783">
        <v>-0.0008759303265835833</v>
      </c>
      <c r="JG783">
        <v>0.0007542316531097033</v>
      </c>
      <c r="JH783">
        <v>-1.168394518909615E-05</v>
      </c>
      <c r="JI783">
        <v>4</v>
      </c>
      <c r="JJ783">
        <v>2283</v>
      </c>
      <c r="JK783">
        <v>1</v>
      </c>
      <c r="JL783">
        <v>28</v>
      </c>
      <c r="JM783">
        <v>187451.2</v>
      </c>
      <c r="JN783">
        <v>187451.3</v>
      </c>
      <c r="JO783">
        <v>3.00537</v>
      </c>
      <c r="JP783">
        <v>2.23022</v>
      </c>
      <c r="JQ783">
        <v>1.39648</v>
      </c>
      <c r="JR783">
        <v>2.35474</v>
      </c>
      <c r="JS783">
        <v>1.49536</v>
      </c>
      <c r="JT783">
        <v>2.70752</v>
      </c>
      <c r="JU783">
        <v>36.9794</v>
      </c>
      <c r="JV783">
        <v>24.0787</v>
      </c>
      <c r="JW783">
        <v>18</v>
      </c>
      <c r="JX783">
        <v>491.229</v>
      </c>
      <c r="JY783">
        <v>446.42</v>
      </c>
      <c r="JZ783">
        <v>29.4901</v>
      </c>
      <c r="KA783">
        <v>29.2512</v>
      </c>
      <c r="KB783">
        <v>29.9997</v>
      </c>
      <c r="KC783">
        <v>29.1238</v>
      </c>
      <c r="KD783">
        <v>29.053</v>
      </c>
      <c r="KE783">
        <v>60.2466</v>
      </c>
      <c r="KF783">
        <v>20.714</v>
      </c>
      <c r="KG783">
        <v>65.83329999999999</v>
      </c>
      <c r="KH783">
        <v>29.4877</v>
      </c>
      <c r="KI783">
        <v>1590.37</v>
      </c>
      <c r="KJ783">
        <v>22.8595</v>
      </c>
      <c r="KK783">
        <v>100.966</v>
      </c>
      <c r="KL783">
        <v>100.493</v>
      </c>
    </row>
    <row r="784" spans="1:298">
      <c r="A784">
        <v>768</v>
      </c>
      <c r="B784">
        <v>1758494501.1</v>
      </c>
      <c r="C784">
        <v>25625.59999990463</v>
      </c>
      <c r="D784" t="s">
        <v>1986</v>
      </c>
      <c r="E784" t="s">
        <v>1987</v>
      </c>
      <c r="F784">
        <v>5</v>
      </c>
      <c r="G784" t="s">
        <v>1797</v>
      </c>
      <c r="H784" t="s">
        <v>437</v>
      </c>
      <c r="I784" t="s">
        <v>438</v>
      </c>
      <c r="J784">
        <v>1758494493.6</v>
      </c>
      <c r="K784">
        <f>(L784)/1000</f>
        <v>0</v>
      </c>
      <c r="L784">
        <f>IF(DQ784, AO784, AI784)</f>
        <v>0</v>
      </c>
      <c r="M784">
        <f>IF(DQ784, AJ784, AH784)</f>
        <v>0</v>
      </c>
      <c r="N784">
        <f>DS784 - IF(AV784&gt;1, M784*DM784*100.0/(AX784), 0)</f>
        <v>0</v>
      </c>
      <c r="O784">
        <f>((U784-K784/2)*N784-M784)/(U784+K784/2)</f>
        <v>0</v>
      </c>
      <c r="P784">
        <f>O784*(DZ784+EA784)/1000.0</f>
        <v>0</v>
      </c>
      <c r="Q784">
        <f>(DS784 - IF(AV784&gt;1, M784*DM784*100.0/(AX784), 0))*(DZ784+EA784)/1000.0</f>
        <v>0</v>
      </c>
      <c r="R784">
        <f>2.0/((1/T784-1/S784)+SIGN(T784)*SQRT((1/T784-1/S784)*(1/T784-1/S784) + 4*DN784/((DN784+1)*(DN784+1))*(2*1/T784*1/S784-1/S784*1/S784)))</f>
        <v>0</v>
      </c>
      <c r="S784">
        <f>IF(LEFT(DO784,1)&lt;&gt;"0",IF(LEFT(DO784,1)="1",3.0,DP784),$D$5+$E$5*(EG784*DZ784/($K$5*1000))+$F$5*(EG784*DZ784/($K$5*1000))*MAX(MIN(DM784,$J$5),$I$5)*MAX(MIN(DM784,$J$5),$I$5)+$G$5*MAX(MIN(DM784,$J$5),$I$5)*(EG784*DZ784/($K$5*1000))+$H$5*(EG784*DZ784/($K$5*1000))*(EG784*DZ784/($K$5*1000)))</f>
        <v>0</v>
      </c>
      <c r="T784">
        <f>K784*(1000-(1000*0.61365*exp(17.502*X784/(240.97+X784))/(DZ784+EA784)+DU784)/2)/(1000*0.61365*exp(17.502*X784/(240.97+X784))/(DZ784+EA784)-DU784)</f>
        <v>0</v>
      </c>
      <c r="U784">
        <f>1/((DN784+1)/(R784/1.6)+1/(S784/1.37)) + DN784/((DN784+1)/(R784/1.6) + DN784/(S784/1.37))</f>
        <v>0</v>
      </c>
      <c r="V784">
        <f>(DI784*DL784)</f>
        <v>0</v>
      </c>
      <c r="W784">
        <f>(EB784+(V784+2*0.95*5.67E-8*(((EB784+$B$7)+273)^4-(EB784+273)^4)-44100*K784)/(1.84*29.3*S784+8*0.95*5.67E-8*(EB784+273)^3))</f>
        <v>0</v>
      </c>
      <c r="X784">
        <f>($C$7*EC784+$D$7*ED784+$E$7*W784)</f>
        <v>0</v>
      </c>
      <c r="Y784">
        <f>0.61365*exp(17.502*X784/(240.97+X784))</f>
        <v>0</v>
      </c>
      <c r="Z784">
        <f>(AA784/AB784*100)</f>
        <v>0</v>
      </c>
      <c r="AA784">
        <f>DU784*(DZ784+EA784)/1000</f>
        <v>0</v>
      </c>
      <c r="AB784">
        <f>0.61365*exp(17.502*EB784/(240.97+EB784))</f>
        <v>0</v>
      </c>
      <c r="AC784">
        <f>(Y784-DU784*(DZ784+EA784)/1000)</f>
        <v>0</v>
      </c>
      <c r="AD784">
        <f>(-K784*44100)</f>
        <v>0</v>
      </c>
      <c r="AE784">
        <f>2*29.3*S784*0.92*(EB784-X784)</f>
        <v>0</v>
      </c>
      <c r="AF784">
        <f>2*0.95*5.67E-8*(((EB784+$B$7)+273)^4-(X784+273)^4)</f>
        <v>0</v>
      </c>
      <c r="AG784">
        <f>V784+AF784+AD784+AE784</f>
        <v>0</v>
      </c>
      <c r="AH784">
        <f>DY784*AV784*(DT784-DS784*(1000-AV784*DV784)/(1000-AV784*DU784))/(100*DM784)</f>
        <v>0</v>
      </c>
      <c r="AI784">
        <f>1000*DY784*AV784*(DU784-DV784)/(100*DM784*(1000-AV784*DU784))</f>
        <v>0</v>
      </c>
      <c r="AJ784">
        <f>(AK784 - AL784 - DZ784*1E3/(8.314*(EB784+273.15)) * AN784/DY784 * AM784) * DY784/(100*DM784) * (1000 - DV784)/1000</f>
        <v>0</v>
      </c>
      <c r="AK784">
        <v>1613.585331785004</v>
      </c>
      <c r="AL784">
        <v>1580.833151515151</v>
      </c>
      <c r="AM784">
        <v>3.450099357874966</v>
      </c>
      <c r="AN784">
        <v>65.24556726256783</v>
      </c>
      <c r="AO784">
        <f>(AQ784 - AP784 + DZ784*1E3/(8.314*(EB784+273.15)) * AS784/DY784 * AR784) * DY784/(100*DM784) * 1000/(1000 - AQ784)</f>
        <v>0</v>
      </c>
      <c r="AP784">
        <v>22.80846642421598</v>
      </c>
      <c r="AQ784">
        <v>25.25733272727273</v>
      </c>
      <c r="AR784">
        <v>-0.001278880392441054</v>
      </c>
      <c r="AS784">
        <v>111.0014619962675</v>
      </c>
      <c r="AT784">
        <v>0</v>
      </c>
      <c r="AU784">
        <v>0</v>
      </c>
      <c r="AV784">
        <f>IF(AT784*$H$13&gt;=AX784,1.0,(AX784/(AX784-AT784*$H$13)))</f>
        <v>0</v>
      </c>
      <c r="AW784">
        <f>(AV784-1)*100</f>
        <v>0</v>
      </c>
      <c r="AX784">
        <f>MAX(0,($B$13+$C$13*EG784)/(1+$D$13*EG784)*DZ784/(EB784+273)*$E$13)</f>
        <v>0</v>
      </c>
      <c r="AY784" t="s">
        <v>439</v>
      </c>
      <c r="AZ784" t="s">
        <v>439</v>
      </c>
      <c r="BA784">
        <v>0</v>
      </c>
      <c r="BB784">
        <v>0</v>
      </c>
      <c r="BC784">
        <f>1-BA784/BB784</f>
        <v>0</v>
      </c>
      <c r="BD784">
        <v>0</v>
      </c>
      <c r="BE784" t="s">
        <v>439</v>
      </c>
      <c r="BF784" t="s">
        <v>439</v>
      </c>
      <c r="BG784">
        <v>0</v>
      </c>
      <c r="BH784">
        <v>0</v>
      </c>
      <c r="BI784">
        <f>1-BG784/BH784</f>
        <v>0</v>
      </c>
      <c r="BJ784">
        <v>0.5</v>
      </c>
      <c r="BK784">
        <f>DJ784</f>
        <v>0</v>
      </c>
      <c r="BL784">
        <f>M784</f>
        <v>0</v>
      </c>
      <c r="BM784">
        <f>BI784*BJ784*BK784</f>
        <v>0</v>
      </c>
      <c r="BN784">
        <f>(BL784-BD784)/BK784</f>
        <v>0</v>
      </c>
      <c r="BO784">
        <f>(BB784-BH784)/BH784</f>
        <v>0</v>
      </c>
      <c r="BP784">
        <f>BA784/(BC784+BA784/BH784)</f>
        <v>0</v>
      </c>
      <c r="BQ784" t="s">
        <v>439</v>
      </c>
      <c r="BR784">
        <v>0</v>
      </c>
      <c r="BS784">
        <f>IF(BR784&lt;&gt;0, BR784, BP784)</f>
        <v>0</v>
      </c>
      <c r="BT784">
        <f>1-BS784/BH784</f>
        <v>0</v>
      </c>
      <c r="BU784">
        <f>(BH784-BG784)/(BH784-BS784)</f>
        <v>0</v>
      </c>
      <c r="BV784">
        <f>(BB784-BH784)/(BB784-BS784)</f>
        <v>0</v>
      </c>
      <c r="BW784">
        <f>(BH784-BG784)/(BH784-BA784)</f>
        <v>0</v>
      </c>
      <c r="BX784">
        <f>(BB784-BH784)/(BB784-BA784)</f>
        <v>0</v>
      </c>
      <c r="BY784">
        <f>(BU784*BS784/BG784)</f>
        <v>0</v>
      </c>
      <c r="BZ784">
        <f>(1-BY784)</f>
        <v>0</v>
      </c>
      <c r="DI784">
        <f>$B$11*EH784+$C$11*EI784+$F$11*ET784*(1-EW784)</f>
        <v>0</v>
      </c>
      <c r="DJ784">
        <f>DI784*DK784</f>
        <v>0</v>
      </c>
      <c r="DK784">
        <f>($B$11*$D$9+$C$11*$D$9+$F$11*((FG784+EY784)/MAX(FG784+EY784+FH784, 0.1)*$I$9+FH784/MAX(FG784+EY784+FH784, 0.1)*$J$9))/($B$11+$C$11+$F$11)</f>
        <v>0</v>
      </c>
      <c r="DL784">
        <f>($B$11*$K$9+$C$11*$K$9+$F$11*((FG784+EY784)/MAX(FG784+EY784+FH784, 0.1)*$P$9+FH784/MAX(FG784+EY784+FH784, 0.1)*$Q$9))/($B$11+$C$11+$F$11)</f>
        <v>0</v>
      </c>
      <c r="DM784">
        <v>3.7</v>
      </c>
      <c r="DN784">
        <v>0.5</v>
      </c>
      <c r="DO784" t="s">
        <v>440</v>
      </c>
      <c r="DP784">
        <v>2</v>
      </c>
      <c r="DQ784" t="b">
        <v>1</v>
      </c>
      <c r="DR784">
        <v>1758494493.6</v>
      </c>
      <c r="DS784">
        <v>1517.377037037037</v>
      </c>
      <c r="DT784">
        <v>1561.963333333333</v>
      </c>
      <c r="DU784">
        <v>25.29295555555555</v>
      </c>
      <c r="DV784">
        <v>22.72198518518519</v>
      </c>
      <c r="DW784">
        <v>1515.478148148148</v>
      </c>
      <c r="DX784">
        <v>25.08471851851852</v>
      </c>
      <c r="DY784">
        <v>500.0022222222222</v>
      </c>
      <c r="DZ784">
        <v>89.98268518518518</v>
      </c>
      <c r="EA784">
        <v>0.05473088518518519</v>
      </c>
      <c r="EB784">
        <v>31.24496296296297</v>
      </c>
      <c r="EC784">
        <v>30.72741111111111</v>
      </c>
      <c r="ED784">
        <v>999.9000000000001</v>
      </c>
      <c r="EE784">
        <v>0</v>
      </c>
      <c r="EF784">
        <v>0</v>
      </c>
      <c r="EG784">
        <v>10005.39481481481</v>
      </c>
      <c r="EH784">
        <v>0</v>
      </c>
      <c r="EI784">
        <v>9.535920740740741</v>
      </c>
      <c r="EJ784">
        <v>-44.58643333333334</v>
      </c>
      <c r="EK784">
        <v>1556.750740740741</v>
      </c>
      <c r="EL784">
        <v>1598.279629629629</v>
      </c>
      <c r="EM784">
        <v>2.570982962962963</v>
      </c>
      <c r="EN784">
        <v>1561.963333333333</v>
      </c>
      <c r="EO784">
        <v>22.72198518518519</v>
      </c>
      <c r="EP784">
        <v>2.275927777777778</v>
      </c>
      <c r="EQ784">
        <v>2.044583703703704</v>
      </c>
      <c r="ER784">
        <v>19.50702222222222</v>
      </c>
      <c r="ES784">
        <v>17.79386296296296</v>
      </c>
      <c r="ET784">
        <v>2000.004814814815</v>
      </c>
      <c r="EU784">
        <v>0.980007</v>
      </c>
      <c r="EV784">
        <v>0.0199934</v>
      </c>
      <c r="EW784">
        <v>0</v>
      </c>
      <c r="EX784">
        <v>612.2695925925926</v>
      </c>
      <c r="EY784">
        <v>5.00097</v>
      </c>
      <c r="EZ784">
        <v>12259.53333333333</v>
      </c>
      <c r="FA784">
        <v>16707.65185185185</v>
      </c>
      <c r="FB784">
        <v>41.48833333333333</v>
      </c>
      <c r="FC784">
        <v>41.76377777777777</v>
      </c>
      <c r="FD784">
        <v>41.42551851851852</v>
      </c>
      <c r="FE784">
        <v>41.32133333333332</v>
      </c>
      <c r="FF784">
        <v>42.12033333333333</v>
      </c>
      <c r="FG784">
        <v>1955.114814814815</v>
      </c>
      <c r="FH784">
        <v>39.89000000000001</v>
      </c>
      <c r="FI784">
        <v>0</v>
      </c>
      <c r="FJ784">
        <v>1758494501.6</v>
      </c>
      <c r="FK784">
        <v>0</v>
      </c>
      <c r="FL784">
        <v>612.2942399999999</v>
      </c>
      <c r="FM784">
        <v>-1.381692307019696</v>
      </c>
      <c r="FN784">
        <v>-36.10000005958207</v>
      </c>
      <c r="FO784">
        <v>12259.404</v>
      </c>
      <c r="FP784">
        <v>15</v>
      </c>
      <c r="FQ784">
        <v>0</v>
      </c>
      <c r="FR784" t="s">
        <v>441</v>
      </c>
      <c r="FS784">
        <v>1747247426.5</v>
      </c>
      <c r="FT784">
        <v>1747247420.5</v>
      </c>
      <c r="FU784">
        <v>0</v>
      </c>
      <c r="FV784">
        <v>1.027</v>
      </c>
      <c r="FW784">
        <v>0.031</v>
      </c>
      <c r="FX784">
        <v>0.02</v>
      </c>
      <c r="FY784">
        <v>0.05</v>
      </c>
      <c r="FZ784">
        <v>420</v>
      </c>
      <c r="GA784">
        <v>16</v>
      </c>
      <c r="GB784">
        <v>0.01</v>
      </c>
      <c r="GC784">
        <v>0.1</v>
      </c>
      <c r="GD784">
        <v>-44.6347475</v>
      </c>
      <c r="GE784">
        <v>1.470350093808749</v>
      </c>
      <c r="GF784">
        <v>0.211044272591677</v>
      </c>
      <c r="GG784">
        <v>0</v>
      </c>
      <c r="GH784">
        <v>612.3891176470588</v>
      </c>
      <c r="GI784">
        <v>-1.855248276893205</v>
      </c>
      <c r="GJ784">
        <v>0.2769789506449011</v>
      </c>
      <c r="GK784">
        <v>-1</v>
      </c>
      <c r="GL784">
        <v>2.61419125</v>
      </c>
      <c r="GM784">
        <v>-0.8710503939962572</v>
      </c>
      <c r="GN784">
        <v>0.0864974612687419</v>
      </c>
      <c r="GO784">
        <v>0</v>
      </c>
      <c r="GP784">
        <v>0</v>
      </c>
      <c r="GQ784">
        <v>2</v>
      </c>
      <c r="GR784" t="s">
        <v>452</v>
      </c>
      <c r="GS784">
        <v>3.13639</v>
      </c>
      <c r="GT784">
        <v>2.71499</v>
      </c>
      <c r="GU784">
        <v>0.223772</v>
      </c>
      <c r="GV784">
        <v>0.225703</v>
      </c>
      <c r="GW784">
        <v>0.109289</v>
      </c>
      <c r="GX784">
        <v>0.100767</v>
      </c>
      <c r="GY784">
        <v>24661.4</v>
      </c>
      <c r="GZ784">
        <v>24639.3</v>
      </c>
      <c r="HA784">
        <v>29540.9</v>
      </c>
      <c r="HB784">
        <v>29413</v>
      </c>
      <c r="HC784">
        <v>34768.5</v>
      </c>
      <c r="HD784">
        <v>35039.6</v>
      </c>
      <c r="HE784">
        <v>41573.7</v>
      </c>
      <c r="HF784">
        <v>41794.4</v>
      </c>
      <c r="HG784">
        <v>1.91933</v>
      </c>
      <c r="HH784">
        <v>1.8638</v>
      </c>
      <c r="HI784">
        <v>0.0766814</v>
      </c>
      <c r="HJ784">
        <v>0</v>
      </c>
      <c r="HK784">
        <v>29.4739</v>
      </c>
      <c r="HL784">
        <v>999.9</v>
      </c>
      <c r="HM784">
        <v>51.2</v>
      </c>
      <c r="HN784">
        <v>31.6</v>
      </c>
      <c r="HO784">
        <v>26.5624</v>
      </c>
      <c r="HP784">
        <v>61.9721</v>
      </c>
      <c r="HQ784">
        <v>27.6282</v>
      </c>
      <c r="HR784">
        <v>1</v>
      </c>
      <c r="HS784">
        <v>0.123001</v>
      </c>
      <c r="HT784">
        <v>-0.397053</v>
      </c>
      <c r="HU784">
        <v>20.3382</v>
      </c>
      <c r="HV784">
        <v>5.21894</v>
      </c>
      <c r="HW784">
        <v>12.0126</v>
      </c>
      <c r="HX784">
        <v>4.989</v>
      </c>
      <c r="HY784">
        <v>3.2877</v>
      </c>
      <c r="HZ784">
        <v>9999</v>
      </c>
      <c r="IA784">
        <v>9999</v>
      </c>
      <c r="IB784">
        <v>9999</v>
      </c>
      <c r="IC784">
        <v>999.9</v>
      </c>
      <c r="ID784">
        <v>1.86763</v>
      </c>
      <c r="IE784">
        <v>1.86676</v>
      </c>
      <c r="IF784">
        <v>1.86609</v>
      </c>
      <c r="IG784">
        <v>1.866</v>
      </c>
      <c r="IH784">
        <v>1.86788</v>
      </c>
      <c r="II784">
        <v>1.87027</v>
      </c>
      <c r="IJ784">
        <v>1.86898</v>
      </c>
      <c r="IK784">
        <v>1.87042</v>
      </c>
      <c r="IL784">
        <v>0</v>
      </c>
      <c r="IM784">
        <v>0</v>
      </c>
      <c r="IN784">
        <v>0</v>
      </c>
      <c r="IO784">
        <v>0</v>
      </c>
      <c r="IP784" t="s">
        <v>443</v>
      </c>
      <c r="IQ784" t="s">
        <v>444</v>
      </c>
      <c r="IR784" t="s">
        <v>445</v>
      </c>
      <c r="IS784" t="s">
        <v>445</v>
      </c>
      <c r="IT784" t="s">
        <v>445</v>
      </c>
      <c r="IU784" t="s">
        <v>445</v>
      </c>
      <c r="IV784">
        <v>0</v>
      </c>
      <c r="IW784">
        <v>100</v>
      </c>
      <c r="IX784">
        <v>100</v>
      </c>
      <c r="IY784">
        <v>1.9</v>
      </c>
      <c r="IZ784">
        <v>0.2078</v>
      </c>
      <c r="JA784">
        <v>0.6902030508192664</v>
      </c>
      <c r="JB784">
        <v>0.001474763808417899</v>
      </c>
      <c r="JC784">
        <v>-3.85604142745729E-07</v>
      </c>
      <c r="JD784">
        <v>-4.042155114862324E-11</v>
      </c>
      <c r="JE784">
        <v>-0.0599630414126953</v>
      </c>
      <c r="JF784">
        <v>-0.0008759303265835833</v>
      </c>
      <c r="JG784">
        <v>0.0007542316531097033</v>
      </c>
      <c r="JH784">
        <v>-1.168394518909615E-05</v>
      </c>
      <c r="JI784">
        <v>4</v>
      </c>
      <c r="JJ784">
        <v>2283</v>
      </c>
      <c r="JK784">
        <v>1</v>
      </c>
      <c r="JL784">
        <v>28</v>
      </c>
      <c r="JM784">
        <v>187451.2</v>
      </c>
      <c r="JN784">
        <v>187451.3</v>
      </c>
      <c r="JO784">
        <v>3.03345</v>
      </c>
      <c r="JP784">
        <v>2.23511</v>
      </c>
      <c r="JQ784">
        <v>1.39648</v>
      </c>
      <c r="JR784">
        <v>2.35352</v>
      </c>
      <c r="JS784">
        <v>1.49536</v>
      </c>
      <c r="JT784">
        <v>2.6001</v>
      </c>
      <c r="JU784">
        <v>36.9794</v>
      </c>
      <c r="JV784">
        <v>24.07</v>
      </c>
      <c r="JW784">
        <v>18</v>
      </c>
      <c r="JX784">
        <v>491.562</v>
      </c>
      <c r="JY784">
        <v>446.422</v>
      </c>
      <c r="JZ784">
        <v>29.463</v>
      </c>
      <c r="KA784">
        <v>29.2461</v>
      </c>
      <c r="KB784">
        <v>29.9996</v>
      </c>
      <c r="KC784">
        <v>29.1197</v>
      </c>
      <c r="KD784">
        <v>29.049</v>
      </c>
      <c r="KE784">
        <v>60.7231</v>
      </c>
      <c r="KF784">
        <v>20.714</v>
      </c>
      <c r="KG784">
        <v>65.83329999999999</v>
      </c>
      <c r="KH784">
        <v>29.4589</v>
      </c>
      <c r="KI784">
        <v>1603.73</v>
      </c>
      <c r="KJ784">
        <v>22.9369</v>
      </c>
      <c r="KK784">
        <v>100.968</v>
      </c>
      <c r="KL784">
        <v>100.494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2025-09-21T22:48:59Z</dcterms:created>
  <dcterms:modified xsi:type="dcterms:W3CDTF">2025-09-21T22:48:59Z</dcterms:modified>
</cp:coreProperties>
</file>